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2" activeTab="5"/>
  </bookViews>
  <sheets>
    <sheet name="纵向" sheetId="2" r:id="rId1"/>
    <sheet name="居家上门服务费用" sheetId="39" r:id="rId2"/>
    <sheet name="森林草原防灭火经费" sheetId="4" r:id="rId3"/>
    <sheet name="社会管理专项经费（含人民防空、安全生产等）" sheetId="6" r:id="rId4"/>
    <sheet name="基层政权专项经费（含人民武装业务费）" sheetId="5" r:id="rId5"/>
    <sheet name="“政协委员联络站”工作经费" sheetId="7" r:id="rId6"/>
    <sheet name="环卫生产管理经费、环卫经费" sheetId="8" r:id="rId7"/>
    <sheet name="平安建设专项经费" sheetId="9" r:id="rId8"/>
    <sheet name="财政养老服务业发展补助资金（社区养老服务综合体建设）" sheetId="10" r:id="rId9"/>
    <sheet name="生态功能区转移支付资金" sheetId="11" r:id="rId10"/>
    <sheet name="村（社区）儿童之家运行维护费" sheetId="12" r:id="rId11"/>
    <sheet name="养老服务业发展补助资金（省级）" sheetId="13" r:id="rId12"/>
    <sheet name="清香坪街道杨家坪社区综合治理" sheetId="14" r:id="rId13"/>
    <sheet name="民政事业补助（省级）" sheetId="15" r:id="rId14"/>
    <sheet name="清香坪片区城市功能完善项目资金" sheetId="16" r:id="rId15"/>
    <sheet name="保障性安居工程（老旧小区改造）、清香坪至格里坪老旧小区改造项目" sheetId="17" r:id="rId16"/>
    <sheet name="清香坪步行街小木屋管理运行费" sheetId="18" r:id="rId17"/>
    <sheet name="“长者餐厅”建设项目资金" sheetId="19" r:id="rId18"/>
    <sheet name="双拥经费" sheetId="20" r:id="rId19"/>
    <sheet name="公共图书馆、文化馆（站）免费开放中央补助资金" sheetId="21" r:id="rId20"/>
    <sheet name="信访、维稳工作经费、解决特殊疑难问题补助资金" sheetId="22" r:id="rId21"/>
    <sheet name="清香坪街办公共服务设施改造项目" sheetId="24" r:id="rId22"/>
    <sheet name="走访慰问" sheetId="25" r:id="rId23"/>
    <sheet name="基层治理经费" sheetId="26" r:id="rId24"/>
    <sheet name="民生工程免费开放活动资金" sheetId="28" r:id="rId25"/>
    <sheet name="民族事业发展专项资金" sheetId="29" r:id="rId26"/>
    <sheet name="农村及社区公共文化服务站点运行维护费" sheetId="32" r:id="rId27"/>
    <sheet name="争取资金工作经费" sheetId="33" r:id="rId28"/>
    <sheet name="村级公共服务经费补助资金、村级公共服务经费补助资金（上级）" sheetId="34" r:id="rId29"/>
    <sheet name="人大代表“家、站”工作经费" sheetId="35" r:id="rId30"/>
    <sheet name="低收入群体托底改革行动（区县）" sheetId="36" r:id="rId31"/>
    <sheet name="重大公共卫生服务" sheetId="37" r:id="rId32"/>
    <sheet name="棚改安置补偿费用" sheetId="38" r:id="rId33"/>
    <sheet name="省级铁路护路联防专项资金" sheetId="41" r:id="rId34"/>
    <sheet name="创建共同富裕实验区专项（促进西区跨越式发展）" sheetId="42" r:id="rId35"/>
    <sheet name="中央专项彩票公益金支持居民和社区基本养老服务提升行政资金" sheetId="43" r:id="rId36"/>
    <sheet name="“四上”企业统计人员奖励、省级中小企业专项资金" sheetId="44" r:id="rId37"/>
    <sheet name="残疾人“量服”工作经费" sheetId="45" r:id="rId38"/>
    <sheet name="民族团结进步示范创建经费" sheetId="46" r:id="rId39"/>
    <sheet name="困难群众救助（预估）" sheetId="47" r:id="rId40"/>
    <sheet name="-基层政权基层治理与西区“两新”组织党建工作经费" sheetId="48" r:id="rId41"/>
    <sheet name="清香坪街道智学社区生活广场硬化建设工程" sheetId="49" r:id="rId42"/>
    <sheet name="社会工作者一次性奖励" sheetId="50" r:id="rId43"/>
    <sheet name="中央支持地方公共文化服务体系建设补助资金" sheetId="52" r:id="rId44"/>
    <sheet name="计划生育统计监测点补助经费、村居计生干部补助经费" sheetId="54" r:id="rId45"/>
    <sheet name="社区二级党支部书记、委员补助经费" sheetId="55" r:id="rId46"/>
    <sheet name="矛盾纠纷多元化解（大调解）专项经费" sheetId="56" r:id="rId47"/>
  </sheets>
  <calcPr calcId="144525"/>
</workbook>
</file>

<file path=xl/sharedStrings.xml><?xml version="1.0" encoding="utf-8"?>
<sst xmlns="http://schemas.openxmlformats.org/spreadsheetml/2006/main" count="4349" uniqueCount="639">
  <si>
    <t>部门代码</t>
  </si>
  <si>
    <t>部门名称</t>
  </si>
  <si>
    <t>单位代码</t>
  </si>
  <si>
    <t>单位名称</t>
  </si>
  <si>
    <t>一般公共预算</t>
  </si>
  <si>
    <t>年初预算数</t>
  </si>
  <si>
    <t>调整后预算数</t>
  </si>
  <si>
    <t>支付数</t>
  </si>
  <si>
    <t>128</t>
  </si>
  <si>
    <t>攀枝花市西区清香坪街道办事处部门</t>
  </si>
  <si>
    <t>128001</t>
  </si>
  <si>
    <t>攀枝花市西区清香坪街道办事处</t>
  </si>
  <si>
    <t>部门预算项目支出绩效自评表（2025年度）</t>
  </si>
  <si>
    <t>项目名称</t>
  </si>
  <si>
    <t>51040325T000013473049-居家上门服务费用</t>
  </si>
  <si>
    <t>主管部门</t>
  </si>
  <si>
    <t>实施单位 （盖章）</t>
  </si>
  <si>
    <t>项目基本情况</t>
  </si>
  <si>
    <t>1.项目年度目标完成情况</t>
  </si>
  <si>
    <t>项目年度目标</t>
  </si>
  <si>
    <t>年度目标完成情况</t>
  </si>
  <si>
    <t>为帮助解决居家养老困难，预防和减少特殊困难老年人居家养老安全风险，扎实推进基本养老服务。</t>
  </si>
  <si>
    <t>已完成</t>
  </si>
  <si>
    <t>2.项目实施内容及过程概述</t>
  </si>
  <si>
    <t>为满足西区留守、特困、独居、空巢、失能、计划生育特殊家庭等困难老年人基本需求，积极探索建立起以一对一、多对一结对为主要形式，实时掌握留守、特困、独居、空巢、失能、计划生育特殊家庭等困难老年人动态，提供基本安全、生活服务为主要内容的服务体系，全面了解掌握困难老年人居家生活情况，着力解决老年人居家养老困难或者帮助化解安全风险。</t>
  </si>
  <si>
    <t>预算执行情况（10分）</t>
  </si>
  <si>
    <t>年度预算数（万元）</t>
  </si>
  <si>
    <t>年初预算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</si>
  <si>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</si>
  <si>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</si>
  <si>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</si>
  <si>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</si>
  <si>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</si>
  <si>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</si>
  <si>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</si>
  <si>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</si>
  <si>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</si>
  <si>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</si>
  <si>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</si>
  <si>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</si>
  <si>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</si>
  <si>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</si>
  <si>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</si>
  <si>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</si>
  <si>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</si>
  <si>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</si>
  <si>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</si>
  <si>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</si>
  <si>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</si>
  <si>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</si>
  <si>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</si>
  <si>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具有西区户籍，且常住西区范围内的 60 周岁及以上留守、特困、空巢、独居、失能、计划生育特殊家庭等困难老年人。</t>
  </si>
  <si>
    <t>≥</t>
  </si>
  <si>
    <t>岁</t>
  </si>
  <si>
    <t>质量指标</t>
  </si>
  <si>
    <t>按时提供上门服务</t>
  </si>
  <si>
    <t>定性</t>
  </si>
  <si>
    <t>良</t>
  </si>
  <si>
    <t>确保探访巡视的服务效果</t>
  </si>
  <si>
    <t>时效指标</t>
  </si>
  <si>
    <t>按计划推进</t>
  </si>
  <si>
    <t>快</t>
  </si>
  <si>
    <t>项目效益</t>
  </si>
  <si>
    <t>社会效益指标</t>
  </si>
  <si>
    <t>特殊困难老人关爱定期探视</t>
  </si>
  <si>
    <t>好</t>
  </si>
  <si>
    <t>让辖区困难老人群体有更多的获得感</t>
  </si>
  <si>
    <t>成本指标</t>
  </si>
  <si>
    <t>经济成本
指标</t>
  </si>
  <si>
    <t>费用</t>
  </si>
  <si>
    <t>万元</t>
  </si>
  <si>
    <t>3.81万元</t>
  </si>
  <si>
    <t>满意度指标</t>
  </si>
  <si>
    <t>满意度</t>
  </si>
  <si>
    <t>%</t>
  </si>
  <si>
    <t>满意度95%</t>
  </si>
  <si>
    <t>合计</t>
  </si>
  <si>
    <t>评价结论</t>
  </si>
  <si>
    <t>100分。</t>
  </si>
  <si>
    <t>存在问题</t>
  </si>
  <si>
    <t>无</t>
  </si>
  <si>
    <t>改进措施</t>
  </si>
  <si>
    <t>项目负责人：蒋诗璇</t>
  </si>
  <si>
    <t>财务负责人：姚梨</t>
  </si>
  <si>
    <t>51040023T000009447568-森林草原防灭火经费、51040325T000012208271-重点生态功能区转移支付资金</t>
  </si>
  <si>
    <t>保障辖区森林草原防灭工作。</t>
  </si>
  <si>
    <t>均达标完成</t>
  </si>
  <si>
    <t>用于街道、社区开展森林草原防灭火宣传工作及可燃物清理工作；在3月12日森林草原防火宣传日、5月12日全国防灾减灾宣传日、6月“安全生产日”等关键时间节点期间集中开展防火宣传，开展可燃物清理60余次。</t>
  </si>
  <si>
    <t>开展可燃物清理60余次</t>
  </si>
  <si>
    <t>＝</t>
  </si>
  <si>
    <t>个</t>
  </si>
  <si>
    <t>60余次</t>
  </si>
  <si>
    <t>15</t>
  </si>
  <si>
    <t>保障全年森林草原防灭火工作开展</t>
  </si>
  <si>
    <t>按工作计划进行</t>
  </si>
  <si>
    <t>10</t>
  </si>
  <si>
    <t>效益指标</t>
  </si>
  <si>
    <t>保障森林防灭火工作正常开展</t>
  </si>
  <si>
    <t>20</t>
  </si>
  <si>
    <t>95</t>
  </si>
  <si>
    <t>经济成本指标</t>
  </si>
  <si>
    <t>≤</t>
  </si>
  <si>
    <t>费用4.21万元</t>
  </si>
  <si>
    <t>因年底产生费用较多，但报账手续未完善，导致资金未支付。</t>
  </si>
  <si>
    <t>95分。该项经费的使用，确保了街道社会治理和综合行政执法办公室正常开展防火工作。在资金使用过程中，始终严格执行单位相关资金管理制度，做到厉行节约、专款专用，同时开展好资金使用公开公示制度，经费使用透明化。</t>
  </si>
  <si>
    <t>部分群众的思想认识还有待提高，群众宣传教育的针对性、实效性还需持续加强提升，宣传广度和深度仍需进一步加强。</t>
  </si>
  <si>
    <t>进一步加强宣传广度和深度，提升辖区居民知晓力度。</t>
  </si>
  <si>
    <t>项目负责人：王潇浛</t>
  </si>
  <si>
    <t>51040321T000000178258-社会管理专项经费（含人民防空、安全生产等）</t>
  </si>
  <si>
    <t>通过专业、高效的服务，能为群众办实事、少跑路，完成民政相关工作，包括老龄、双拥等。</t>
  </si>
  <si>
    <t>完成民政相关工作，包括老龄、双拥等。</t>
  </si>
  <si>
    <t>完成本年度内民政相关工作，包括老龄、双拥等。</t>
  </si>
  <si>
    <t>基层武装、残联工作、农林畜牧、科协工作、政务公开工作、退役军人工作等</t>
  </si>
  <si>
    <t>12</t>
  </si>
  <si>
    <t>次</t>
  </si>
  <si>
    <t>完成12次</t>
  </si>
  <si>
    <t>健康教育宣传、病媒生物防制、卫生大扫除、疫情防控工作</t>
  </si>
  <si>
    <t>14</t>
  </si>
  <si>
    <t>完成14次</t>
  </si>
  <si>
    <t>低保低收入</t>
  </si>
  <si>
    <t>6101</t>
  </si>
  <si>
    <t>户</t>
  </si>
  <si>
    <t>提升工作管理水平</t>
  </si>
  <si>
    <t>保障辖区经济发展</t>
  </si>
  <si>
    <t>按全年计划推进</t>
  </si>
  <si>
    <t>全面推进工作顺利开展，提升工作水平</t>
  </si>
  <si>
    <t>提升工作水平</t>
  </si>
  <si>
    <t>服务对象满意度指标</t>
  </si>
  <si>
    <t>95分。通过专业、高效的服务，能为群众办实事、少跑路。</t>
  </si>
  <si>
    <t>51040321T000000178252-基层政权专项经费（含人民武装业务费）</t>
  </si>
  <si>
    <t>做好基层政权相关工作。</t>
  </si>
  <si>
    <t>开展日常工作事务性支出，汛期工作开展相关支出</t>
  </si>
  <si>
    <t>经济与安全管理工作</t>
  </si>
  <si>
    <t>62</t>
  </si>
  <si>
    <t>62次</t>
  </si>
  <si>
    <t>保证全年工作的顺利进行</t>
  </si>
  <si>
    <t>全年按计划推进</t>
  </si>
  <si>
    <t>提高社会稳定，提升居民群众生活品质</t>
  </si>
  <si>
    <t>提升居民群众生活品质</t>
  </si>
  <si>
    <t>群众满意度</t>
  </si>
  <si>
    <t>支付费用1.13万元</t>
  </si>
  <si>
    <t>90分。严格开展日常工作事务性支出，开展汛期工作的相关支出。</t>
  </si>
  <si>
    <t>项目负责人：彭承健</t>
  </si>
  <si>
    <t>51040322T000004760559-“政协委员联络站”工作经费、51040022T000006983646-政协基层委员联络站</t>
  </si>
  <si>
    <t>“政协发挥了不可替代的作用，加大政协委员联络站建设，在调动委员履职积极性、推进委员工作与时俱进、创新发展方面将起到积极作用。</t>
  </si>
  <si>
    <t>加大政协委员联络站建设，在调动委员履职积极性、推进委员工作与时俱进、创新发展方面将起到积极作用。</t>
  </si>
  <si>
    <t>“政协委员联络站”是推进基层民主政治建设的一个有效载体，在服务委员、联系群众、宣传民主法制、化解社会矛盾、促进经济发展和社会和谐等方面，发挥了不可替代的作用。</t>
  </si>
  <si>
    <t>开展委员协商工作</t>
  </si>
  <si>
    <t>4</t>
  </si>
  <si>
    <t>“政协联络站”标准化打造</t>
  </si>
  <si>
    <t>张</t>
  </si>
  <si>
    <t>联系群众的桥梁、服务群众的窗口</t>
  </si>
  <si>
    <t>发挥了不可替代的作用</t>
  </si>
  <si>
    <t>为委员履职提供平台、为群众解决实际问题</t>
  </si>
  <si>
    <t>为群众解决实际问题</t>
  </si>
  <si>
    <t>支付0.78万元</t>
  </si>
  <si>
    <t>以实际产生费用支付，金沙社区没有政协委员联络站，所以0.5万元未使用。</t>
  </si>
  <si>
    <t>90分</t>
  </si>
  <si>
    <t>项目负责人：姚雨欣</t>
  </si>
  <si>
    <t>51040322T000005572802-环卫生产管理经费、51040324T000011186154-环卫经费</t>
  </si>
  <si>
    <t>开展全年辖区打扫公共环境卫生，保持环境清洁，改善城市市容市貌</t>
  </si>
  <si>
    <t xml:space="preserve"> 用于辖区打扫公共环境卫生，保持环境清洁，改善城市市容市貌，提升居民满意度。</t>
  </si>
  <si>
    <t>清扫保洁</t>
  </si>
  <si>
    <t>清洁度要达标</t>
  </si>
  <si>
    <t>清扫保洁费用</t>
  </si>
  <si>
    <t>清扫保洁费用41.19万元</t>
  </si>
  <si>
    <t>社会效益
指标</t>
  </si>
  <si>
    <t>给群众提供洁净的场所</t>
  </si>
  <si>
    <t>100分。保持环境清洁，改善城市市容市貌，提升居民满意度。</t>
  </si>
  <si>
    <t>项目负责人：蔡佳蓉</t>
  </si>
  <si>
    <t>51040322T000005608350-平安建设专项经费</t>
  </si>
  <si>
    <t>该项目资金主要用于街道专职网格员工资、保险缴纳等</t>
  </si>
  <si>
    <t>年中产生该项目费用，申请预算追加</t>
  </si>
  <si>
    <t>专职网格员工资、保险缴纳</t>
  </si>
  <si>
    <t>人</t>
  </si>
  <si>
    <t>示范引领</t>
  </si>
  <si>
    <t>优</t>
  </si>
  <si>
    <t>网格人员基本报酬，保险缴纳</t>
  </si>
  <si>
    <t>=</t>
  </si>
  <si>
    <t>费用91.02</t>
  </si>
  <si>
    <t>91.02万元</t>
  </si>
  <si>
    <t>进一步深化网格化服务管理工作</t>
  </si>
  <si>
    <t>100分。该项经费的使用，确保了街道网格员工作开展。在资金使用过程中，始终严格执行单位相关资金管理制度，做到厉行节约、专款专用，同时开展好资金使用公开公示制度，经费使用透明化。</t>
  </si>
  <si>
    <t>需要加强对网格员的培训、指导，增强辖区网格员网格化服务管理</t>
  </si>
  <si>
    <t>开展每季度一次的网格员培训工作</t>
  </si>
  <si>
    <t>项目负责人：张越</t>
  </si>
  <si>
    <t>51040322T000005627060-财政养老服务业发展补助资金（社区养老服务综合体建设）</t>
  </si>
  <si>
    <t>完成以杨家坪社区养老综合体建设打造电梯采购</t>
  </si>
  <si>
    <t>流入社区的高龄老人、空巢老人日渐增多，原有场所设施设备陈旧老化，功能不全，已无法满足辖区老年人的需要。为了更好地贯彻落实养老服务“以社区服务为依托”的要求，进一步提高社区养老服务水平，满足辖区老年人就近便利、多层次、多样化的养老服务需求，打造杨家坪社区养老服务综合体项目。</t>
  </si>
  <si>
    <t>杨家坪社区养老综合体采购电梯</t>
  </si>
  <si>
    <t>部</t>
  </si>
  <si>
    <t>完成杨家坪社区养老综合体采购电梯1部</t>
  </si>
  <si>
    <t>电梯合格验收</t>
  </si>
  <si>
    <t>完成电梯合格验收</t>
  </si>
  <si>
    <t>按进度推荐</t>
  </si>
  <si>
    <t>社会效益</t>
  </si>
  <si>
    <t>满足辖区老年人就近便利、多层次、多样化的养老服务需求</t>
  </si>
  <si>
    <t>提高社区养老服务水平</t>
  </si>
  <si>
    <t>电梯尾款</t>
  </si>
  <si>
    <t>尾款6.98万元</t>
  </si>
  <si>
    <t>项目负责人：范紫强</t>
  </si>
  <si>
    <t>财务负责人：刘秀芳</t>
  </si>
  <si>
    <t>51040322T000006585776-生态功能区转移支付资金</t>
  </si>
  <si>
    <t>以不发生森林火灾为目标，打早打小扑救火险，预防因小火情引发大火灾的风险，抓好防火宣传教育，构建全民参与、全民支持的氛围为目标，全面完成我街道各项防火工作任务。</t>
  </si>
  <si>
    <t>该资金主要用于街道、社区开展森林草原防灭火宣传工作及可燃物清理工作；在3月12日森林草原防火宣传日、5月12日全国防灾减灾宣传日、6月“安全生产日”等关键时间节点期间集中开展防火宣传，开展可燃物清理60余次。</t>
  </si>
  <si>
    <t>年中根据项目情况，申请预算追加</t>
  </si>
  <si>
    <t>开展森林草原防灭火可燃物清理20余次，印发防灭火宣传资料10000余份</t>
  </si>
  <si>
    <t>座（处）</t>
  </si>
  <si>
    <t>开展森林草原防灭火可燃物清理20余次，印发防灭火宣传资料10000余份。</t>
  </si>
  <si>
    <t>全年按计划推进相关工作，年中、年底进行工作考核</t>
  </si>
  <si>
    <t>全年工作顺利开展，均达标完成</t>
  </si>
  <si>
    <t>全年工作顺利开展，均达标完成。</t>
  </si>
  <si>
    <t>辖区全年不发生森林火灾</t>
  </si>
  <si>
    <t>开展全年防火工作</t>
  </si>
  <si>
    <t>90分。开展全面森林防火宣传教育，构建全民参与新局面。</t>
  </si>
  <si>
    <t>项目负责人：陈余强</t>
  </si>
  <si>
    <t>51040322T000007165695-村（社区）儿童之家运行维护费</t>
  </si>
  <si>
    <t>为提高辖区青少年各方面素质水平，培养新一代四有青年。</t>
  </si>
  <si>
    <t>为辖区儿童之家青少年活动场所升级改造。</t>
  </si>
  <si>
    <t>年中发生相关支出进行预算追加</t>
  </si>
  <si>
    <t>项目完成</t>
  </si>
  <si>
    <t>社区儿童之家运行维护</t>
  </si>
  <si>
    <t>完成6个社区儿童之家运行维护</t>
  </si>
  <si>
    <t>培训效果</t>
  </si>
  <si>
    <t>全年</t>
  </si>
  <si>
    <t>儿童之家运行维护</t>
  </si>
  <si>
    <t>万</t>
  </si>
  <si>
    <t>儿童之家运行维护0.6万元</t>
  </si>
  <si>
    <t>为社会注入高品质青年</t>
  </si>
  <si>
    <t>100分。为辖区青少年活动场所升级改造、提高了辖区青少年各方面素质水平，培养新一代四有青年。</t>
  </si>
  <si>
    <t>项目负责人：刘红霞</t>
  </si>
  <si>
    <t>51040323T000008662801-养老服务业发展补助资金（省级）</t>
  </si>
  <si>
    <t>保障社区顺利开展养老服务业务发展工作。</t>
  </si>
  <si>
    <t>完成杨家坪、路北社区打造养老服务老年助餐网络建设</t>
  </si>
  <si>
    <t>杨家坪、路北社区打造养老服务业务工作</t>
  </si>
  <si>
    <t>2</t>
  </si>
  <si>
    <t>杨家坪、路北社区打造养老服务业务工作2个</t>
  </si>
  <si>
    <t>按工程质量开展</t>
  </si>
  <si>
    <t>良好</t>
  </si>
  <si>
    <t>建设项目合格验收</t>
  </si>
  <si>
    <t>保障社区养老服务业顺利开展</t>
  </si>
  <si>
    <t>完善社区养老服务业打造</t>
  </si>
  <si>
    <t>打造费用</t>
  </si>
  <si>
    <t>打造费用76.47万元</t>
  </si>
  <si>
    <t>以实际产生金额支付</t>
  </si>
  <si>
    <t>100分。在解决社区老年人“吃饭难”的基础上，搭建老年人社会交际平台，增进社区老年人的交流，积极引导社会关爱老人、帮助老人，营造更好的尊老爱老氛围，不断提升辖区老年人的幸福感、获得感和安全感。</t>
  </si>
  <si>
    <t>实施细节工作经验不足，还有改进空间，对项目稳定推进形成了一定阻力。</t>
  </si>
  <si>
    <t>51040323T000008776087-清香坪街道杨家坪社区综合治理</t>
  </si>
  <si>
    <t>完成杨家坪社区标准化警务室升级改造，实现辖区重点社区警务阵地全覆盖；配齐全部办公、安防、应急、便民设备；建立常态化巡逻、调解、宣传、服务工作机制。</t>
  </si>
  <si>
    <t>通过标准化、规范化、智慧化警务室打造，建成“防控有力、治理有效、服务便民、群众满意”的基层警务阵地，健全网格警务联动治理体系，有效压降辖区治安警情、化解基层矛盾纠纷、提升便民服务质效、筑牢社区平安防线，持续提升基层社会治理现代化水平和群众安全感、幸福感。</t>
  </si>
  <si>
    <t>杨家坪社区警务室打造</t>
  </si>
  <si>
    <t>完成杨家坪社区警务室打造</t>
  </si>
  <si>
    <t>警务工作规范化、专业化水平显著提升。</t>
  </si>
  <si>
    <t>按期完成场地改造</t>
  </si>
  <si>
    <t>保障杨家坪社区综治中心打造顺利开展</t>
  </si>
  <si>
    <t>构建多元群防群治体系，夯实平安社区建设基础</t>
  </si>
  <si>
    <t>完善社区综治中业打造</t>
  </si>
  <si>
    <t>完成支付1.99万元</t>
  </si>
  <si>
    <t>100分</t>
  </si>
  <si>
    <t>项目负责人：张丽娟</t>
  </si>
  <si>
    <t>51040323T000009182275-民政事业补助（省级）</t>
  </si>
  <si>
    <t>保障路北社区特色创优工作的正常开展。</t>
  </si>
  <si>
    <t>已完成年度目标。</t>
  </si>
  <si>
    <t>为深入推进城乡基层治理体系和治理能力现代化建设，破解城乡社区治理不均衡、治理模式同质化、服务精细化不足、特色品牌不突出等痛点问题，落实上级城乡社区治理提质增效、基层治理品牌创优、平安法治社区建设等工作部署，立足辖区城乡社区实际，开展社区城乡治理特色创优打造专项工作。</t>
  </si>
  <si>
    <t>路北社区开展特色创优打造</t>
  </si>
  <si>
    <t>1</t>
  </si>
  <si>
    <t>完成路北社区开展特色创优打造</t>
  </si>
  <si>
    <t>城乡治理规范化水平显著提升</t>
  </si>
  <si>
    <t>打造社区特色品牌</t>
  </si>
  <si>
    <t>按期完成</t>
  </si>
  <si>
    <t>基层治理现代化水平稳步提高</t>
  </si>
  <si>
    <t>完善社区功能打造</t>
  </si>
  <si>
    <t>23.822</t>
  </si>
  <si>
    <t>23.822万元</t>
  </si>
  <si>
    <t>100分。通过路北社区“服务创新型社区”项目，满足了辖区居民生活、服务需求，助力党建引领基层治理工作，为辖区居民提供更好的优质服务与居民的获得感、幸福感。</t>
  </si>
  <si>
    <t>51040323T000009338813-清香坪片区城市功能完善项目资金</t>
  </si>
  <si>
    <t>完成10千伏大水井F12、苏铁中路分支箱3#出线改造，新增低压分支箱1台，高压电缆176米，低压电缆共104米；路北社区改造变压器及配套高低压线路；杨家坪社区广场健身步道及人行道路面改造约1660平方米；消除路南社区片区楼栋安全隐患；其他基础公共服务设施改造。</t>
  </si>
  <si>
    <t>本工程包括建筑、电力、室外工程。主要改造内容为10千伏大水井F12、苏铁中路分支箱3#出线改造，新增低压分支箱1台，高压电缆176米，低压电缆共104米；路北社区改造变压器及配套高低压线路；杨家坪社区广场健身步道及人行道路面改造约1660平方米；消除路南社区片区楼栋安全隐患；其他基础公共服务设施改造。</t>
  </si>
  <si>
    <t>项目建设内容</t>
  </si>
  <si>
    <t>平方米</t>
  </si>
  <si>
    <t>项目建设内容1660平方米</t>
  </si>
  <si>
    <t>按质量标准开展项目建设</t>
  </si>
  <si>
    <t>清香坪片区城市功能完善项目资金</t>
  </si>
  <si>
    <t>67.8万元</t>
  </si>
  <si>
    <t>通过改造项目相关基础设施设备，美化、完善居民居住条件</t>
  </si>
  <si>
    <t>美化、完善居民居住条件</t>
  </si>
  <si>
    <t>100分。本项目建设符合国家老旧小区改造政策规定。项目建成后，小区居住与生存条件得到良好的改善，为人民群众提供美好的生活环境，是“保增长、保民生、保稳定”的必要条件，能够促进社会经济发展和社会进步，是西区社会事业发展的需求，项目社会效益显著。</t>
  </si>
  <si>
    <t>51040323T000009363586-保障性安居工程（老旧小区改造）、51040325T000012315957-攀枝花市西区清香坪至格里坪老旧小区改造项目</t>
  </si>
  <si>
    <t>通过本项目的实施，改善辖区整体环境，提升居住内在品质，使小区旧貌换新颜。</t>
  </si>
  <si>
    <t>地面修复和改造、停车场改造、污水管网改造、口袋公园改造、攀钢主题文化广 场改造、运动场修复、水表改造、安全隐患整治、树枝修剪、栏杆更换，增设休 息桌椅、道闸、充电桩等便民服务设施。</t>
  </si>
  <si>
    <t>老旧小区改造建设内容</t>
  </si>
  <si>
    <t>176</t>
  </si>
  <si>
    <t>人/户</t>
  </si>
  <si>
    <t>176户</t>
  </si>
  <si>
    <t>按质量标准开展建设项目</t>
  </si>
  <si>
    <t>按计划进行</t>
  </si>
  <si>
    <t>改善居住整体环境</t>
  </si>
  <si>
    <t>185.47万元</t>
  </si>
  <si>
    <t>按工程进度支付</t>
  </si>
  <si>
    <t>95分。本项目符合国家、省市关于老旧小区改造配套基础设施的相关政策，符合攀枝花市、西区发展总体规划，属于公益性、服务性事业项目，以追求社会效益为主要目的，项目的实施将完善项目区的道路、给排水、绿化等基础设施建设，能够改善居民的生活条件和居住环境，提高生活水平，具有明显的社会效益。</t>
  </si>
  <si>
    <t>51040323T000009430405-清香坪步行街小木屋管理运行费</t>
  </si>
  <si>
    <t>在2025年12月31日前完成清香坪步行街小木屋管理运行费拨付任务。</t>
  </si>
  <si>
    <t xml:space="preserve"> 清香坪步行街小木屋管理运营经费有利于提高国有资产质量，利于更好的盘活国有资产，提高财政非税收入，同时能拉动社会经济发展。</t>
  </si>
  <si>
    <t>步行街小木屋维修维护</t>
  </si>
  <si>
    <t>处</t>
  </si>
  <si>
    <t>完成步行街小木屋维修维护</t>
  </si>
  <si>
    <t>经过维修疏通下水道、更换水电线路</t>
  </si>
  <si>
    <t>年度目标完成</t>
  </si>
  <si>
    <t>清扫保洁、疏通下水道、更换水电线路费用</t>
  </si>
  <si>
    <t>完成支付4.96万元</t>
  </si>
  <si>
    <t>改善国有资产质量</t>
  </si>
  <si>
    <t>项目负责人：胡相遇</t>
  </si>
  <si>
    <t>51040323T000009769502-“长者餐厅”建设项目资金</t>
  </si>
  <si>
    <t>已完成金沙社区长者餐厅建设。</t>
  </si>
  <si>
    <t>经区居家和社区养老服务改革试点工作领导小组研究，决定 在全区开展“长者餐厅”试点，切实提升老年人的幸福感、获得感和安全感。</t>
  </si>
  <si>
    <t>助餐补贴</t>
  </si>
  <si>
    <t>按工程质量建设</t>
  </si>
  <si>
    <t>验收合格</t>
  </si>
  <si>
    <t xml:space="preserve">金沙社区、长者餐厅建设资金 </t>
  </si>
  <si>
    <t>费用6.5万元</t>
  </si>
  <si>
    <t>解决辖区困难老人用餐难的问题</t>
  </si>
  <si>
    <t>切实提升老年人的幸福感、获得感和安全感。</t>
  </si>
  <si>
    <t>100分。完成两个社区“长者餐厅”试点工作，切实提升老年人的幸福感、获得感。</t>
  </si>
  <si>
    <t>51040323T000009810315-双拥经费</t>
  </si>
  <si>
    <t>街办开展双拥工作宣传，发扬拥军优属，拥政民爱光荣传统，巩固和完善群众性，社会化的大拥军工作格局。</t>
  </si>
  <si>
    <t>退役军人慰问费用</t>
  </si>
  <si>
    <t>慰问费发放</t>
  </si>
  <si>
    <t>完成慰问费发放575人</t>
  </si>
  <si>
    <t>保障“八一”慰问经发放及时</t>
  </si>
  <si>
    <t>及时“八一”慰问经发放</t>
  </si>
  <si>
    <t>费用12.72万元</t>
  </si>
  <si>
    <t>健全双拥工作机制</t>
  </si>
  <si>
    <t>保障慰问经发放及时</t>
  </si>
  <si>
    <t>100分 。更好服务退役军人，提升退役军人生活品质。</t>
  </si>
  <si>
    <t>项目负责人：曾祥凤</t>
  </si>
  <si>
    <t>51040323T000009829141-公共图书馆、文化馆（站）免费开放中央补助资金</t>
  </si>
  <si>
    <t>通过文化活动的开展，丰富广大居民业余文化生活，提升广大居民获得感幸福感。</t>
  </si>
  <si>
    <t>社区开展文化活动，丰富广大居民业余文化生活，提升广大居民获得感幸福感。</t>
  </si>
  <si>
    <t>公共图书馆、文化馆（站）免费开放</t>
  </si>
  <si>
    <t>“三馆”日常运转</t>
  </si>
  <si>
    <t>保障“三馆”免费开放</t>
  </si>
  <si>
    <t>“三馆”免费开放</t>
  </si>
  <si>
    <t>4.35万元</t>
  </si>
  <si>
    <t>给群众提免费看书机会</t>
  </si>
  <si>
    <t>丰富广大居民业余文化生活，提升广大居民获得感幸福感。</t>
  </si>
  <si>
    <t>满意度95%以上</t>
  </si>
  <si>
    <t>100分。社区开展文化活动，丰富广大居民业余文化生活，提升广大居民获得感幸福感。</t>
  </si>
  <si>
    <t>项目负责人：王楠</t>
  </si>
  <si>
    <t>51040323T000009833747-维稳工作经费、51040323T000009926039-解决特殊疑难问题补助资金、51040324T000011883644-全国两会期间信访资金、信访维稳经费</t>
  </si>
  <si>
    <t>该项经费用于维稳、保障辖区社会和谐稳定等工作。</t>
  </si>
  <si>
    <t>信访维稳等工作</t>
  </si>
  <si>
    <t>稳控重点人员及特殊群体等工作（24个）</t>
  </si>
  <si>
    <t>保障辖区社会和谐稳定</t>
  </si>
  <si>
    <t>维稳等费用40.06万元</t>
  </si>
  <si>
    <t>40.36万元</t>
  </si>
  <si>
    <t>费用40.36万元</t>
  </si>
  <si>
    <t>稳控重点人员不非法上访</t>
  </si>
  <si>
    <t>100分。该项经费用于维稳、保障辖区社会和谐稳定等工作。在资金使用过程中，始终严格执行单位相关资金管理制度，做到厉行节约、专款专用，同时开展好资金使用公开公示制度，经费使用透明化。</t>
  </si>
  <si>
    <t>进一步加强宣传广度和深度，提升辖区居民知晓依法上访力度。</t>
  </si>
  <si>
    <t>51040324T000010034957-清香坪街办公共服务设施改造项目</t>
  </si>
  <si>
    <t>完成辖区2处停车场等建设、杨家坪社区养老服务设施加固1处。</t>
  </si>
  <si>
    <t>总投资为4350000元，资金来源为上级资金，建设内容为社区小广场升级改造1500㎡，停车场改造4200㎡，绿化改造800㎡，边坡治理改造600㎡，道路工程系统改造2200㎡，排水管网改造150m，管线有序化改造250m，围墙改造180㎡，安全隐患整治600㎡，增设居民健身器材、便民服务设施、电子道闸、非机动车充电桩、照明设备、消防设施、安防设施、雨棚、清香坪数字社区服务平台软件等配套设施。</t>
  </si>
  <si>
    <t>清香坪辖区停车场建设、杨家坪社区养老服务设施加固</t>
  </si>
  <si>
    <t>完成辖区停车场建设2个、杨家坪社区养老服务设施加固1处。</t>
  </si>
  <si>
    <t>完成验收</t>
  </si>
  <si>
    <t>费用尾款</t>
  </si>
  <si>
    <t>112.68万元</t>
  </si>
  <si>
    <t xml:space="preserve">整体城市形象显著提升，民生福祉持续增进。
</t>
  </si>
  <si>
    <t>为老旧片区长效治理、城市精细化管理奠定坚实基础。</t>
  </si>
  <si>
    <t>51040324T000011476549-走访慰问</t>
  </si>
  <si>
    <t>完成慰问费发放</t>
  </si>
  <si>
    <t>1.2万元</t>
  </si>
  <si>
    <t>51040324T000011706295-基层治理经费</t>
  </si>
  <si>
    <t>完成街办公务车采购等工作</t>
  </si>
  <si>
    <t>通过基层治理经费保障，夯实基层组织基础、完善治理服务体系、提升基层治理效能、化解基层矛盾风险、优化人居环境、增进民生福祉，构建党组织领导下的共建共治共享基层治理格局，增强群众获得感、幸福感、安全感，维护基层社会和谐稳定。</t>
  </si>
  <si>
    <t>辖区基层治理工作正常开展，购买公务用车</t>
  </si>
  <si>
    <t>辆</t>
  </si>
  <si>
    <t>购买公务用车1辆</t>
  </si>
  <si>
    <t>按要求办理</t>
  </si>
  <si>
    <t>保障基层组织运转</t>
  </si>
  <si>
    <t>提升治理服务能力</t>
  </si>
  <si>
    <t>完成52.27万元</t>
  </si>
  <si>
    <t>自评总分：95分。</t>
  </si>
  <si>
    <t>项目负责人：晏红李</t>
  </si>
  <si>
    <t>51040324T000011982035-民生工程免费开放活动资金</t>
  </si>
  <si>
    <t>完成清香坪街道办综合文化服务站,日常向辖区群众提供文化娱乐、体育健身活动服务。</t>
  </si>
  <si>
    <t>清香坪街道办综合文化服务站,日常向辖区群众提供文化娱乐、体育健身活动服务。</t>
  </si>
  <si>
    <t>综合文化服务站文艺演出</t>
  </si>
  <si>
    <t>场</t>
  </si>
  <si>
    <t>文艺演出1场</t>
  </si>
  <si>
    <t>丰富广大居民业余文化生活</t>
  </si>
  <si>
    <t>保障能有效推动西区文旅工作有序开展</t>
  </si>
  <si>
    <t>提升广大居民获得感幸福感</t>
  </si>
  <si>
    <t>完成0.9万元</t>
  </si>
  <si>
    <t>自评总分：100分。</t>
  </si>
  <si>
    <t>51040325T000012124688-民族事业发展专项资金</t>
  </si>
  <si>
    <t>杨家坪社区建设民族团结音乐小广场，提升辖区各民族群众的文化素质，改善其生活环境。</t>
  </si>
  <si>
    <t>主要涉及清香坪街道路杨家坪社区，建设民族团结音乐小广场，广场建设面积为589平方米，建设内容包括：清理与掘除场地、围栏建设、长廊建设、活动室建设、小品宣传栏等建设、水电工程安装等，增设休息桌椅、民族乐器等便民服务设施。</t>
  </si>
  <si>
    <t>民族事业建设内容</t>
  </si>
  <si>
    <t>杨家坪社区建设民族团结音乐小广场</t>
  </si>
  <si>
    <t>按工程质量开展工作</t>
  </si>
  <si>
    <t>按计划推荐</t>
  </si>
  <si>
    <t>具有极强的引领示范作用</t>
  </si>
  <si>
    <t>有利于城乡发展环境优化</t>
  </si>
  <si>
    <t>60</t>
  </si>
  <si>
    <t>58.19万元</t>
  </si>
  <si>
    <t>按工程实际支付</t>
  </si>
  <si>
    <t>51040325T000012327801-农村及社区公共文化服务站点运行维护费</t>
  </si>
  <si>
    <t>辖区6个社区开展综合文化服务中心开展实施设备购置修缮、日常公共服务开展活动</t>
  </si>
  <si>
    <t>辖区6个文化服务中心的日常向辖区群众提供文化娱乐、体育健身活动服务。</t>
  </si>
  <si>
    <t>综合文化站游园活动及其他文化活动开展</t>
  </si>
  <si>
    <t>抽样调查满意度</t>
  </si>
  <si>
    <t>90分。丰富了辖区广大居民业余生活，广大居民幸福感获得了提升。</t>
  </si>
  <si>
    <t>项目负责人：李英</t>
  </si>
  <si>
    <t>51040325T000012489690-争取资金工作经费</t>
  </si>
  <si>
    <t>为保障街办工作正常开展，提高为民服务质量，办公经费根据清香坪街道办事处实际情况支出。</t>
  </si>
  <si>
    <t>枝花市西区清香坪街道辖区总面积7.15平方公里，下辖路南、路北、智学、金沙、杨家坪、大水井6个社区，常住人口73000余人。根据《攀枝花市西区街道职能配置、内设机构和人员编制规定》后，配备行政编制11人、事业编制15人。办公用房修建于20世纪70年代，办公面积289.45㎡，存在楼顶漏水及地板上翘等情况需维修、维护。</t>
  </si>
  <si>
    <t>保障街办48个人员有序开展工作</t>
  </si>
  <si>
    <t>48</t>
  </si>
  <si>
    <t>48个</t>
  </si>
  <si>
    <t>保障街办工作正常开展</t>
  </si>
  <si>
    <t>100%</t>
  </si>
  <si>
    <t>执政效能明显提升，服务质量明显提高。</t>
  </si>
  <si>
    <t>90</t>
  </si>
  <si>
    <t>，履职能力明显增强。</t>
  </si>
  <si>
    <t>费用。</t>
  </si>
  <si>
    <t>23万元</t>
  </si>
  <si>
    <t>项目负责人：白乐</t>
  </si>
  <si>
    <t>51040325T000012930749-村级公共服务经费补助资金、51040325T000012944105-村级公共服务经费补助资金（上级）</t>
  </si>
  <si>
    <t xml:space="preserve"> 保障辖区6个社区办公运转、基层活动、服务群众、公共运维支出（办公用品费、水电费、印刷费、报刊费、差旅费、党群活动、组织会议、教育培训、走访慰问、治安、信息公开、政策宣传、文化体育、公共卫生、矛盾纠纷调解等工作事务费用等) </t>
  </si>
  <si>
    <t>按按计划推进执行，6个社区办公运转、基层活动、服务群众、公共运维支出支出费用89.44万元。</t>
  </si>
  <si>
    <t>村级公共服务经费补助资金</t>
  </si>
  <si>
    <t>6</t>
  </si>
  <si>
    <t>确保资金按照规定的标准、时间落实到位</t>
  </si>
  <si>
    <t>保障社区日常办公有序开展</t>
  </si>
  <si>
    <t>89.44万元</t>
  </si>
  <si>
    <t>自评总分：95分，保障6个社区日常办公正常运行，提升治理能力和服务水平，促进和谐社区建设。</t>
  </si>
  <si>
    <t>51040325T000013175093-人大代表“家、站”工作经费、51040322Y000000362318-人大代表之家工作经费</t>
  </si>
  <si>
    <t>完成社区“人大代表工作站”维护1次，开展代表接待选民活动及业务培训4次。</t>
  </si>
  <si>
    <t>完善街道“人大代表之家”活动阵地基础设施维修维护及更新，做好人大代表换届选举后续工作，开展代表活动及学习培训工作。</t>
  </si>
  <si>
    <t>人大代表之家标准化打造、开展人大代表接待选民工作</t>
  </si>
  <si>
    <t>3个社区“人大代表工作站”维护1次，开展代表接待选民活动及业务培训4次。</t>
  </si>
  <si>
    <t>联系选民的桥梁、服务群众的窗口</t>
  </si>
  <si>
    <t>为闭会期间人大代表履职提供平台</t>
  </si>
  <si>
    <t>保障社会有序可持续发展</t>
  </si>
  <si>
    <t>0.5万元</t>
  </si>
  <si>
    <t>51040325T000013283509-低收入群体托底改革行动（区县）</t>
  </si>
  <si>
    <t>应保尽保、应救尽救、精准高效、群众满意，筑牢低收入群体生活安全网，防范返贫致贫，促进社会公平。</t>
  </si>
  <si>
    <t>为兜牢民生底线、巩固脱贫成果、推进共同富裕，落实中央/省/市关于低收入群体托底保障改革部署，区县统筹财政资金实施低保、特困、临时救助、医疗/教育/住房兜底、就业帮扶等一体化托底改革行动，构建精准识别、分层救助、动态监测、长效保障的兜底体系。</t>
  </si>
  <si>
    <t>辖区低保对象、特困人员、低保边缘户、防止返贫监测对象、重度残疾人、困境儿童、突发困难家庭等低收入群体。</t>
  </si>
  <si>
    <t>完成6个社区低保对象、特困人员、低保边缘户、防止返贫监测对象、重度残疾人、困境儿童、突发困难家庭等低收入群体。</t>
  </si>
  <si>
    <t>救助对象识别准确率</t>
  </si>
  <si>
    <t>救助对象识别准确率≥98%</t>
  </si>
  <si>
    <t>筑牢低收入群体生活安全网</t>
  </si>
  <si>
    <t>防范返贫致贫，促进社会公平。</t>
  </si>
  <si>
    <t>群众满意度≥95%</t>
  </si>
  <si>
    <t>自评总分：90分。</t>
  </si>
  <si>
    <t>51040325T000013315792-重大公共卫生服务</t>
  </si>
  <si>
    <t>提高全社会对精神卫生工作重要性的认识，强化重点人群心理行为问题干预力度，遏制精神疾病负担上升趋势</t>
  </si>
  <si>
    <t>开展全年公共卫生服务相关工作</t>
  </si>
  <si>
    <t>年中根据实项目情况，申请项目预算追加；项目建设中，预计2025年全部支付完成。</t>
  </si>
  <si>
    <t>降低新发病感染</t>
  </si>
  <si>
    <t>6个社区开展心理健康促进社会心理服务工作</t>
  </si>
  <si>
    <t>管理好社会事务</t>
  </si>
  <si>
    <t>4.3</t>
  </si>
  <si>
    <t>项目负责人：唐晨</t>
  </si>
  <si>
    <t>51040325T000013470777-棚改安置补偿费用</t>
  </si>
  <si>
    <t>对照棚改补偿相关标准，完成建树巷18户改制企业公房参照棚改公房清退补偿标准，苏铁中路2套按棚改已签协议给予补偿核算发放。</t>
  </si>
  <si>
    <t>已完成建树巷24号附1-18号18户改制企业公房；苏铁中路447号2栋1单元10号和苏铁中路447号4栋1单元4号(原居住房屋为改制公房)两套房屋补偿款项共计92.348179万元支付。</t>
  </si>
  <si>
    <t>建树巷24号附1-18号18户改制企业公房原纳入2017年攀枝花市西区第三批次危旧房棚户区改造项目(国开行九期)，由于用地需求，当时Q1地块准备出售，该18户已签约清理，后因国开行九期项目依法中止，导致该18户补偿款至今未补偿。经区政府十二届第4次常务会研究决定，原则同意参照棚改公房清退补偿标准，按照3.255万元/户对建树巷 24号附 1-18号18户改制企业公房进行补偿，共需资金58.59 万元；苏铁中路447号2栋1单元10号，苏铁中路447号4栋1单元4号因修建道路需要且房屋存在安全隐患拆除，由于该两户所在棚改项目资金未兑现，至今未补偿。经区政府十二届第 64次常务会研究决定，原则同意苏铁中路447号2栋1单元10号，苏铁中路447号4栋1单元4号(原居住房屋为改制公房)两套房屋按棚改已签协议给予补偿，两套房屋共需资金33.758179 万元。</t>
  </si>
  <si>
    <t>棚改安置补偿</t>
  </si>
  <si>
    <t>户/套</t>
  </si>
  <si>
    <t>20户/套</t>
  </si>
  <si>
    <t>棚改安置补偿按时发放</t>
  </si>
  <si>
    <t>棚改安置补偿已发放</t>
  </si>
  <si>
    <t>棚改安置补偿费用</t>
  </si>
  <si>
    <t>92.35万元</t>
  </si>
  <si>
    <t>社会稳定与和谐</t>
  </si>
  <si>
    <t xml:space="preserve">100分 </t>
  </si>
  <si>
    <t>项目负责人：朱艳</t>
  </si>
  <si>
    <t>51040325T000013640198-省级铁路护路联防专项资金</t>
  </si>
  <si>
    <t>因沿线居民安全意识淡薄引发的铁路安全隐患时有发生，如在铁路沿线违规搭建、擅自进入铁路防护区域等，严重威胁铁路运输安全。开展铁路护路项目，加强宣传教育，能够有效减少此类安全隐患，保障铁路运输安全。</t>
  </si>
  <si>
    <t>铁路作为国家重要的基础设施、国民经济的大动脉和大众化的交通工具，在经济社会发展中具有重要作用。为保障辖区内铁路运输安全畅通，维护铁路沿线治安秩序，防范和减少铁路安全事故发生，特开展本次铁路护路项目。本项目旨在通过多种形式的宣传活动，提高居民、企业及相关人员的铁路护路意识，营造全民参与铁路护路的良好氛围。</t>
  </si>
  <si>
    <t>对辖区居民进行铁路护路联防宣传工作</t>
  </si>
  <si>
    <t>6个社区居民进行铁路护路联防宣传工作</t>
  </si>
  <si>
    <t>开展铁路护路项目</t>
  </si>
  <si>
    <t>加强宣传教育</t>
  </si>
  <si>
    <t>0.2万元</t>
  </si>
  <si>
    <t>对辖区居民进行铁路护路联防相关知识宣传</t>
  </si>
  <si>
    <t>提升辖区居民铁路护路联防相关知识</t>
  </si>
  <si>
    <t>51040325T000013778206-创建共同富裕实验区专项（促进西区跨越式发展）、51040324T000011799340-创建共同富裕试验区专项</t>
  </si>
  <si>
    <t>以“创富共同体”为核心，通过改扩建社区基础设施，整合老旧小区改造、民族团结示范等关联项目，打造集公共服务、便民服务、文化教育于一体的共同富裕示范平台，助力西区缩小城乡差距、推动共同富裕。</t>
  </si>
  <si>
    <t>智慧云科普系统（包2）已全部建成并完成支付；邻里中心及共富驿站改建工程（包1）已按合同支付预付款，项目正常推进中。整体进度符合预期，部分工程待后续施工。</t>
  </si>
  <si>
    <t>项目分2包实施：包1为邻里中心及共富驿站改建工程，包2为智慧云科普系统建设。2025年已完成包2全部内容并支付，包1按合同支付预付款，项目处于正常推进阶段。</t>
  </si>
  <si>
    <t>改扩建社区基础设施</t>
  </si>
  <si>
    <t>2项</t>
  </si>
  <si>
    <t>项目完成时限</t>
  </si>
  <si>
    <t>部分达成</t>
  </si>
  <si>
    <t>工程验收合格率</t>
  </si>
  <si>
    <t>已验收合格</t>
  </si>
  <si>
    <t>群体覆盖率</t>
  </si>
  <si>
    <t>满意</t>
  </si>
  <si>
    <t>基本达成</t>
  </si>
  <si>
    <t>50</t>
  </si>
  <si>
    <t>按合同支付，项目处于2026年正在推进阶段。</t>
  </si>
  <si>
    <t>项目自评总分 95分（预算执行得分5分+绩效指标得分85分）。
项目初步成效：智慧云科普系统已建成投用，提升了社区科普服务能力；邻里中心及共富驿站工程启动，为后续公共服务、便民服务、文化教育融合奠定基础。项目总体推进有序，符合共同富裕实验区建设方向。</t>
  </si>
  <si>
    <t>预算执行率偏低（46.995%），主要因项目分2包实施，工程类包1按合同支付预付款后，剩余资金需按施工进度支付，导致年末执行数较低。</t>
  </si>
  <si>
    <t>1.加强项目进度与资金支付计划的匹配，优化合同支付条款，提高预算执行均衡性。2.加快包1工程施工进度，确保项目按期完工并发挥预期效益。</t>
  </si>
  <si>
    <t>项目负责人：田甜</t>
  </si>
  <si>
    <t>51040325T000013784736-中央专项彩票公益金支持居民和社区基本养老服务提升行政资金</t>
  </si>
  <si>
    <t>随着人口老龄化程度持续加深，辖区老年人口数量不断增加，独居、空巢、高龄、失能老年人比例逐年提升。多数老年人存在做饭难、吃饭难、就餐不便等问题，尤其是高龄、困难老年群体，居家就餐安全隐患大、饮食营养无法保障。</t>
  </si>
  <si>
    <t>对照年度目标，说明相关任务目标的完成情况（100字以内）</t>
  </si>
  <si>
    <t>应对人口老龄化，补齐居家社区养老服务短板，中央专项彩票公益金专项支持居家和社区基本养老服务提升，构建“居家+社区”一体化养老服务体系，保障困难失能老年人基本养老需求。</t>
  </si>
  <si>
    <t>金沙社区长者餐厅打造</t>
  </si>
  <si>
    <t>完成金沙社区长者餐厅打造</t>
  </si>
  <si>
    <t>标准化服务建设</t>
  </si>
  <si>
    <t>项</t>
  </si>
  <si>
    <t>特殊群体免减优惠等服务</t>
  </si>
  <si>
    <t>保障长者餐厅长效稳定运营</t>
  </si>
  <si>
    <t>全覆盖保障辖区老年人就餐需求</t>
  </si>
  <si>
    <t>金沙社区长者餐厅打造费用</t>
  </si>
  <si>
    <t>该项目支付手续在12月底才完成，2026年完成支付。</t>
  </si>
  <si>
    <t>51040325T000013799999-“四上”企业统计人员奖励、51040325T000013626351-省级中小企业专项资金</t>
  </si>
  <si>
    <t>提高企业统计工作能力，从源头上提高数据质量，充分发挥统计在服务全区经济健康发展中的积极作用，对在统计规范化建设中切实做到“依法统计、科学统计、应统尽统”</t>
  </si>
  <si>
    <t>根据《攀枝花市西区统计局关于解决2024年一季度“四上”企业统计工作人员奖励经费的请示》（攀西统计〔2024〕9 号）文件内容，清香坪街道办事处对辖区“四上”企业统计工作人员2024年一季度每人每月按300元的标准发放奖励，共计53家企业，补助奖励经费合计26.32万元。</t>
  </si>
  <si>
    <t>企业统计人员奖励、中小企业</t>
  </si>
  <si>
    <t>54</t>
  </si>
  <si>
    <t>已完成54户奖励、中小企业4个</t>
  </si>
  <si>
    <t>保障企业统计工作</t>
  </si>
  <si>
    <t>提高报数质量</t>
  </si>
  <si>
    <t>及时发放54户奖励</t>
  </si>
  <si>
    <t>经济效益指标</t>
  </si>
  <si>
    <t>提高企业统计工作能力</t>
  </si>
  <si>
    <t>优良</t>
  </si>
  <si>
    <t>做到“依法统计、科学统计、应统尽统”</t>
  </si>
  <si>
    <t>企业满意度</t>
  </si>
  <si>
    <t>奖励成本</t>
  </si>
  <si>
    <t>费用28.72万元</t>
  </si>
  <si>
    <t>51040325T000013928967-残疾人“量服”工作经费</t>
  </si>
  <si>
    <t>夯实基层残疾人服务基础，健全残疾人精准服务体系，提升残疾人基础数据精准度、需求匹配精准度、政策落实到位率，全面提升残疾人服务质效，切实保障残疾人合法权益，不断增强残疾人群体获得感、幸福感、安全感。</t>
  </si>
  <si>
    <t xml:space="preserve">为保障基层量服走访、业务培训、督导检查、资料印制、系统运维、工作保障等常态化开展，保障基层残协、联络员履职到位，设立残疾人“量服”工作经费项目。
</t>
  </si>
  <si>
    <t>“量服”工作社区开展</t>
  </si>
  <si>
    <t>6个社区</t>
  </si>
  <si>
    <t>保障量服”工作正常推荐</t>
  </si>
  <si>
    <t xml:space="preserve">保障量服”工作正常推荐
</t>
  </si>
  <si>
    <t>不断增强残疾人群体获得感、幸福感、安全感。</t>
  </si>
  <si>
    <t>0.96万元</t>
  </si>
  <si>
    <t>项目负责人：林雪梅</t>
  </si>
  <si>
    <t>51040325T000013936090-民族团结进步示范创建经费</t>
  </si>
  <si>
    <t>清香坪街办紧紧围绕铸牢中华民族共同体意识这条主线，积极推进民族团结进步示范市点位打造工作，致力于营造各民族共居、共学、共事、共乐的良好氛围，促进各民族交往交流交融。</t>
  </si>
  <si>
    <t>为深入推进攀枝花市创建全国民族团结进步示范市工作，清香坪街道结合辖区实际，积极开展氛围营造，2024年以来，分别制作宣传喷绘5副，宣传横幅1条，宣传海报10张，展板2张，活体石榴树2棵，共计产生费用0.33万元。</t>
  </si>
  <si>
    <t>建设内容</t>
  </si>
  <si>
    <t>完成制作宣传喷绘5副，宣传横幅1条，宣传海报10张，展板2张，活体石榴树2棵。</t>
  </si>
  <si>
    <t>按工作进度推荐</t>
  </si>
  <si>
    <t>完善社区服务功能</t>
  </si>
  <si>
    <t>促进各民族交往交流交融</t>
  </si>
  <si>
    <t>加强民族团结，有利于活动开展</t>
  </si>
  <si>
    <t>营造各民族共居、共学、共事、共乐的良好氛围</t>
  </si>
  <si>
    <t>0.33万元</t>
  </si>
  <si>
    <t>项目负责人：王金金</t>
  </si>
  <si>
    <t>51040325T000013992911-困难群众救助（预估）</t>
  </si>
  <si>
    <t>应保尽保、应救尽救、精准高效、兜底暖心，通过资金统筹与规范管理，精准保障困难群众基本生活，提升救助时效性、公平性与可持续性，增强困难群众获得感、安全感、幸福感，助力共同富裕。</t>
  </si>
  <si>
    <t>为健全分层分类社会救助体系，筑牢民生兜底保障底线，切实解决特困供养人员、等困难群体基本生活难题，保障其生存权益与人格尊严，维护社会公平正义与和谐稳定，依据《社会救助暂行办法》及各级民生保障政策。</t>
  </si>
  <si>
    <t>辖区特困人员</t>
  </si>
  <si>
    <t>2人</t>
  </si>
  <si>
    <t>救助程序规范</t>
  </si>
  <si>
    <t>确保困难群众基本生活得到有效保障</t>
  </si>
  <si>
    <t>精准保障困难群众基本生活</t>
  </si>
  <si>
    <t>提升救助时效性</t>
  </si>
  <si>
    <t>0.45万元</t>
  </si>
  <si>
    <t>51040326T000014132162-基层政权基层治理与西区“两新”组织党建工作经费</t>
  </si>
  <si>
    <t xml:space="preserve">
随着平台经济快速发展，外卖、快递骑手等新就业群体规模持续扩大，成为保障城市运转、服务居民生活的重要基层力量。该群体普遍存在工作流动性强、作业强度高、权益保障薄弱、城市融入度低、休息补给不便等突出问题，长期面临停车难、充电难、休息难、饮水难、如厕难等现实困境。</t>
  </si>
  <si>
    <t>为深入落实新就业群体关爱保障政策，推进基层治理现代化，破解新业态群体服务保障短板，打通城市治理与新就业群体服务衔接壁垒，我区（街道/社区）启动骑手友好型社区建设项目。项目以“服务暖心、治理赋能、双向共建”为核心，通过完善社区配套设施、优化暖心服务、健全保障机制、引导骑手参与基层治理，切实解决骑手急难愁盼问题，增强新就业群体的归属感、幸福感与认同感，推动骑手从“城市过客”转变为基层治理参与者，构建“社区关爱骑手、骑手守护社区”的共治共享格局。</t>
  </si>
  <si>
    <t>骑手友好型社区建设</t>
  </si>
  <si>
    <t>1个</t>
  </si>
  <si>
    <t>完成社区骑手专属停车区、地图</t>
  </si>
  <si>
    <t>有效解决骑手作业停靠难题</t>
  </si>
  <si>
    <t>1万元</t>
  </si>
  <si>
    <t>骑手满意度达95%</t>
  </si>
  <si>
    <t>项目负责人：赫正梅</t>
  </si>
  <si>
    <t>51040326T000014298065-清香坪街道智学社区生活广场硬化建设工程</t>
  </si>
  <si>
    <t>生活广场硬化工程项目立项科学、程序合规、目标明确，项目实施全过程规范有序，工程质量达标、工期按时、资金使用合规高效。项目圆满完成既定产出目标，有效解决了辖区广场基础设施短板和安全隐患，显著改善了人居环境，切实保障了居民公共休闲权益，社会效益、民生效益突出，群众认可度高，具备良好的可持续服务能力。</t>
  </si>
  <si>
    <t>资金全部专项用于工程材料采购、施工劳务、场地清理、工程养护、项目管理等项目相关支出。项目实施全程严格执行款项专用制度，无截留、挤占、挪用、虚列支出等情况，资金拨付流程规范，审批手续完整。项目竣工后完成资金结算，预算执行率良好，资金使用贴合项目实施需求，资金使用合规性较强。</t>
  </si>
  <si>
    <t>智学社区生活广场硬化</t>
  </si>
  <si>
    <t>完成智学社区生活广场硬化1个</t>
  </si>
  <si>
    <t>按进度推进</t>
  </si>
  <si>
    <t>智学社区生活广场硬化验收合格</t>
  </si>
  <si>
    <t>工程质量达标</t>
  </si>
  <si>
    <t>切实保障了居民公共休闲权益</t>
  </si>
  <si>
    <t>群众认可度高</t>
  </si>
  <si>
    <t>11.44万元</t>
  </si>
  <si>
    <t>51040326T000014501021-社会工作者一次性奖励</t>
  </si>
  <si>
    <t>社会工作是保障民生服务、推进基层治理、化解社会矛盾、助力社会和谐发展的重要专业力量，持证社工人才数量、专业素养，直接关系到社区服务、养老助残、帮扶救助、社会治理等民生工作的服务质量与规范化水平。</t>
  </si>
  <si>
    <t>为完善社会工作人才激励机制，落实人才扶持政策，鼓励在岗社工主动提升专业能力、考取职业资格证书，壮大持证社工人才队伍，稳定基层社工工作队伍，提升全域社会工作专业化服务水平，我单位严格按照政策规定，常态化开展社会工作专业考试一次性奖励项目，对年度通过全国社会工作者职业水平考试、取得相应资格证书的在岗从业人员给予一次性现金奖励，切实以政策激励赋能社工人才队伍建设。</t>
  </si>
  <si>
    <t>社区干部参加职业考试一次性奖励</t>
  </si>
  <si>
    <t>6人</t>
  </si>
  <si>
    <t>一次性奖励及时发放</t>
  </si>
  <si>
    <t>完善社会工作人才激励机制</t>
  </si>
  <si>
    <t>鼓励在岗社工主动提升专业能力、考取职业资格证书，壮大持证社工人才队伍。</t>
  </si>
  <si>
    <t>一次性奖励发放</t>
  </si>
  <si>
    <t>项目负责人：卢燕</t>
  </si>
  <si>
    <t>51040326T000015024726-中央支持地方公共文化服务体系建设补助资金</t>
  </si>
  <si>
    <t>根据《2024年中央支持地方公共文化服务体系建设补助资金（上年结转行[2025]2-99号）》文件要求，现收到杨家坪社区开展文化活动。</t>
  </si>
  <si>
    <t>为进一步促进西区公共文化服务体系创新发展，促进西区公共文化事业稳步推进，根据《2024年中央支持地方公共文化服务体系建设补助资金（上年结转行[2025]2-99号）》，要求资金统筹管理使用，专款专用，以保障其工作和活动开展。资金主要用于社区开展公共文化活动，对现有公共文化中心进行必要的环境改造、设施设备更新，营造更优的公共文化环境。</t>
  </si>
  <si>
    <t>综合文化站文艺演出活动</t>
  </si>
  <si>
    <t>活动1场</t>
  </si>
  <si>
    <t>完满完成</t>
  </si>
  <si>
    <t>综合文化站文艺演出活动等</t>
  </si>
  <si>
    <t>2026年支付</t>
  </si>
  <si>
    <t>95分。</t>
  </si>
  <si>
    <t>51040326T000015187287-计划生育统计监测点补助经费、51040326T000015187238-村居计生干部补助经费</t>
  </si>
  <si>
    <t>提高常住人口计划生育管理水平，在健康云平台系统基础上进一步开展入户调查，持续清理总人口信息，全面掌握辖区育龄妇女的孕、环情变化情况，继续争取派出所的支持，及时得到人户分离、人口出生、死亡的反馈信息，多管齐下，破解工作难题，避免失管、漏管现象。</t>
  </si>
  <si>
    <t>用于开展入户调查，持续清理总人口信息，全面掌握辖区育龄妇女的孕、环情变化情况，加强基层人口监测能力建设，及时采集、核对、录入、更新全员基础数据。</t>
  </si>
  <si>
    <t>辖区开展人口数据登记统计，及时采集、核对、录入、更新全员基础数据。</t>
  </si>
  <si>
    <t>掌握辖区育龄妇女的孕、环情变化情况</t>
  </si>
  <si>
    <t>及时性100%</t>
  </si>
  <si>
    <t>6个社区开展计划生育统计监测相关工作</t>
  </si>
  <si>
    <t>90分。</t>
  </si>
  <si>
    <t>51040326T000015247587-社区二级党支部书记、委员补助经费</t>
  </si>
  <si>
    <t>保障社区二级党支部正常运转，加强社区二级党支部书记的领导能力建设</t>
  </si>
  <si>
    <t>辖区有大水井、路北、路南、杨家坪、智学、金沙6个社区。2024年所辖6个社区共计73个二级党支部，产生65个二级党支部书记，146个二级党支部委员。完成支二级党支部书记及二级党支部委员基本报酬补助。</t>
  </si>
  <si>
    <t>65个二级党支部书记</t>
  </si>
  <si>
    <t>人/月</t>
  </si>
  <si>
    <t>146个二级党支部委员基本报酬补助</t>
  </si>
  <si>
    <t>全部发放</t>
  </si>
  <si>
    <t>促进社会和谐</t>
  </si>
  <si>
    <t>65个二级党支部书记、146个二级党支部委员基本报酬补助</t>
  </si>
  <si>
    <t>100分。保障了社区二级党支部正常运转，加强社区二级党支部书记的领导能力建设，提高社区二级党支部书记、委员的工作积极性，增强党支部的凝聚力和服务能力，确保基层党组织稳定运行，充分发挥基层党组织战斗堡垒作用和党员先锋模范作用。</t>
  </si>
  <si>
    <t>51040326T000014907895-矛盾纠纷多元化解（大调解）专项经费</t>
  </si>
  <si>
    <t>维护和保障社会稳定的需要，开展本年度辖区内矛盾纠纷多元化解中心建设及矛盾化解工作。</t>
  </si>
  <si>
    <t>确保矛盾纠纷小时不出社区，大事不出区。</t>
  </si>
  <si>
    <t>全年共调解矛盾纠纷案例137条</t>
  </si>
  <si>
    <t>137</t>
  </si>
  <si>
    <t>条</t>
  </si>
  <si>
    <t>加强社会公众知晓度，提升社会稳定程度</t>
  </si>
  <si>
    <t>社会成本指标</t>
  </si>
  <si>
    <t>矛盾纠纷多元化解中心建设相关费用</t>
  </si>
  <si>
    <t>矛盾纠纷多元化解中心建设0.296万元</t>
  </si>
  <si>
    <t>100分。该项经费用于矛盾纠纷多元化解中心建设经费。在资金使用过程中，始终严格执行单位相关资金管理制度，做到厉行节约、专款专用，同时开展好资金使用公开公示制度，经费使用透明化。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</si>
</sst>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%"/>
  </numFmts>
  <fonts count="38">
    <font>
      <sz val="11"/>
      <color indexed="8"/>
      <name val="宋体"/>
      <charset val="1"/>
      <scheme val="minor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9"/>
      <name val="simhei"/>
      <charset val="134"/>
    </font>
    <font>
      <i/>
      <sz val="8"/>
      <color rgb="FF000000"/>
      <name val="微软雅黑"/>
      <charset val="134"/>
    </font>
    <font>
      <sz val="9"/>
      <name val="宋体"/>
      <charset val="134"/>
      <scheme val="minor"/>
    </font>
    <font>
      <sz val="8"/>
      <name val="微软雅黑"/>
      <charset val="134"/>
    </font>
    <font>
      <i/>
      <sz val="9"/>
      <color rgb="FF000000"/>
      <name val="simhei"/>
      <charset val="134"/>
    </font>
    <font>
      <sz val="16"/>
      <color indexed="8"/>
      <name val="仿宋_GB2312"/>
      <charset val="1"/>
    </font>
    <font>
      <sz val="11"/>
      <name val="宋体"/>
      <charset val="1"/>
      <scheme val="minor"/>
    </font>
    <font>
      <b/>
      <sz val="15"/>
      <name val="黑体"/>
      <charset val="134"/>
    </font>
    <font>
      <i/>
      <sz val="8"/>
      <name val="微软雅黑"/>
      <charset val="134"/>
    </font>
    <font>
      <i/>
      <sz val="9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4" fillId="23" borderId="25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5" borderId="22" applyNumberFormat="0" applyFont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14" borderId="21" applyNumberFormat="0" applyAlignment="0" applyProtection="0">
      <alignment vertical="center"/>
    </xf>
    <xf numFmtId="0" fontId="37" fillId="14" borderId="25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6" fillId="0" borderId="26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0" borderId="0"/>
  </cellStyleXfs>
  <cellXfs count="117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9" fontId="7" fillId="0" borderId="5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9" fontId="7" fillId="0" borderId="5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9" fontId="7" fillId="0" borderId="4" xfId="0" applyNumberFormat="1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0" fillId="0" borderId="0" xfId="0" applyFont="1" applyAlignment="1">
      <alignment horizontal="justify" vertical="center"/>
    </xf>
    <xf numFmtId="0" fontId="7" fillId="0" borderId="5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Font="1" applyBorder="1">
      <alignment vertical="center"/>
    </xf>
    <xf numFmtId="0" fontId="2" fillId="0" borderId="8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9" fontId="2" fillId="0" borderId="1" xfId="0" applyNumberFormat="1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49" Type="http://schemas.openxmlformats.org/officeDocument/2006/relationships/styles" Target="styles.xml"/><Relationship Id="rId48" Type="http://schemas.openxmlformats.org/officeDocument/2006/relationships/theme" Target="theme/theme1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3"/>
    </row>
    <row r="2" ht="14.3" customHeight="1" spans="1:7">
      <c r="A2" s="114" t="s">
        <v>0</v>
      </c>
      <c r="B2" s="114" t="s">
        <v>1</v>
      </c>
      <c r="C2" s="114" t="s">
        <v>2</v>
      </c>
      <c r="D2" s="114" t="s">
        <v>3</v>
      </c>
      <c r="E2" s="114" t="s">
        <v>4</v>
      </c>
      <c r="F2" s="114"/>
      <c r="G2" s="114"/>
    </row>
    <row r="3" ht="14.3" customHeight="1" spans="1:7">
      <c r="A3" s="114"/>
      <c r="B3" s="114"/>
      <c r="C3" s="114"/>
      <c r="D3" s="114"/>
      <c r="E3" s="114" t="s">
        <v>5</v>
      </c>
      <c r="F3" s="114" t="s">
        <v>6</v>
      </c>
      <c r="G3" s="114" t="s">
        <v>7</v>
      </c>
    </row>
    <row r="4" ht="22.6" customHeight="1" spans="1:7">
      <c r="A4" s="115" t="s">
        <v>8</v>
      </c>
      <c r="B4" s="115" t="s">
        <v>9</v>
      </c>
      <c r="C4" s="115" t="s">
        <v>10</v>
      </c>
      <c r="D4" s="115" t="s">
        <v>11</v>
      </c>
      <c r="E4" s="116">
        <v>109</v>
      </c>
      <c r="F4" s="116">
        <v>1334.476562</v>
      </c>
      <c r="G4" s="116">
        <v>1105.981339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N15" sqref="N15"/>
    </sheetView>
  </sheetViews>
  <sheetFormatPr defaultColWidth="9" defaultRowHeight="13.5"/>
  <cols>
    <col min="4" max="4" width="16.875" customWidth="1"/>
    <col min="8" max="8" width="13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202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8" t="s">
        <v>17</v>
      </c>
      <c r="B4" s="8" t="s">
        <v>18</v>
      </c>
      <c r="C4" s="13" t="s">
        <v>19</v>
      </c>
      <c r="D4" s="13"/>
      <c r="E4" s="13"/>
      <c r="F4" s="13"/>
      <c r="G4" s="13"/>
      <c r="H4" s="65" t="s">
        <v>20</v>
      </c>
      <c r="I4" s="65"/>
      <c r="J4" s="65"/>
      <c r="K4" s="65"/>
    </row>
    <row r="5" ht="47" customHeight="1" spans="1:11">
      <c r="A5" s="8"/>
      <c r="B5" s="8"/>
      <c r="C5" s="8" t="s">
        <v>203</v>
      </c>
      <c r="D5" s="8"/>
      <c r="E5" s="8"/>
      <c r="F5" s="8"/>
      <c r="G5" s="8"/>
      <c r="H5" s="21" t="s">
        <v>22</v>
      </c>
      <c r="I5" s="21"/>
      <c r="J5" s="21"/>
      <c r="K5" s="21"/>
    </row>
    <row r="6" ht="33.75" spans="1:11">
      <c r="A6" s="8"/>
      <c r="B6" s="8" t="s">
        <v>23</v>
      </c>
      <c r="C6" s="8" t="s">
        <v>204</v>
      </c>
      <c r="D6" s="8"/>
      <c r="E6" s="8"/>
      <c r="F6" s="8"/>
      <c r="G6" s="8"/>
      <c r="H6" s="8"/>
      <c r="I6" s="8"/>
      <c r="J6" s="8"/>
      <c r="K6" s="8"/>
    </row>
    <row r="7" ht="22.5" spans="1:11">
      <c r="A7" s="13" t="s">
        <v>25</v>
      </c>
      <c r="B7" s="13" t="s">
        <v>26</v>
      </c>
      <c r="C7" s="13" t="s">
        <v>27</v>
      </c>
      <c r="D7" s="13" t="s">
        <v>6</v>
      </c>
      <c r="E7" s="13" t="s">
        <v>28</v>
      </c>
      <c r="F7" s="13"/>
      <c r="G7" s="13"/>
      <c r="H7" s="13" t="s">
        <v>29</v>
      </c>
      <c r="I7" s="13" t="s">
        <v>30</v>
      </c>
      <c r="J7" s="13" t="s">
        <v>31</v>
      </c>
      <c r="K7" s="13" t="s">
        <v>32</v>
      </c>
    </row>
    <row r="8" spans="1:11">
      <c r="A8" s="13"/>
      <c r="B8" s="13" t="s">
        <v>33</v>
      </c>
      <c r="C8" s="66">
        <v>0</v>
      </c>
      <c r="D8" s="66">
        <v>5</v>
      </c>
      <c r="E8" s="66">
        <v>0</v>
      </c>
      <c r="F8" s="66"/>
      <c r="G8" s="66"/>
      <c r="H8" s="67">
        <v>0</v>
      </c>
      <c r="I8" s="13">
        <v>10</v>
      </c>
      <c r="J8" s="13">
        <v>10</v>
      </c>
      <c r="K8" s="21" t="s">
        <v>205</v>
      </c>
    </row>
    <row r="9" ht="22.5" spans="1:11">
      <c r="A9" s="13"/>
      <c r="B9" s="13" t="s">
        <v>35</v>
      </c>
      <c r="C9" s="66">
        <v>0</v>
      </c>
      <c r="D9" s="66">
        <v>5</v>
      </c>
      <c r="E9" s="66">
        <v>0</v>
      </c>
      <c r="F9" s="66"/>
      <c r="G9" s="66"/>
      <c r="H9" s="67">
        <v>0</v>
      </c>
      <c r="I9" s="13" t="s">
        <v>36</v>
      </c>
      <c r="J9" s="13" t="s">
        <v>36</v>
      </c>
      <c r="K9" s="21"/>
    </row>
    <row r="10" ht="22.5" spans="1:11">
      <c r="A10" s="13"/>
      <c r="B10" s="13" t="s">
        <v>37</v>
      </c>
      <c r="C10" s="66">
        <v>0</v>
      </c>
      <c r="D10" s="66">
        <v>0</v>
      </c>
      <c r="E10" s="66">
        <v>0</v>
      </c>
      <c r="F10" s="66"/>
      <c r="G10" s="66"/>
      <c r="H10" s="67">
        <v>0</v>
      </c>
      <c r="I10" s="13" t="s">
        <v>36</v>
      </c>
      <c r="J10" s="13" t="s">
        <v>36</v>
      </c>
      <c r="K10" s="21"/>
    </row>
    <row r="11" spans="1:11">
      <c r="A11" s="13"/>
      <c r="B11" s="13" t="s">
        <v>38</v>
      </c>
      <c r="C11" s="66">
        <v>0</v>
      </c>
      <c r="D11" s="66">
        <v>0</v>
      </c>
      <c r="E11" s="66">
        <v>0</v>
      </c>
      <c r="F11" s="66"/>
      <c r="G11" s="66"/>
      <c r="H11" s="67">
        <v>0</v>
      </c>
      <c r="I11" s="13" t="s">
        <v>36</v>
      </c>
      <c r="J11" s="13" t="s">
        <v>36</v>
      </c>
      <c r="K11" s="21"/>
    </row>
    <row r="12" spans="1:11">
      <c r="A12" s="13"/>
      <c r="B12" s="13" t="s">
        <v>39</v>
      </c>
      <c r="C12" s="24"/>
      <c r="D12" s="24"/>
      <c r="E12" s="24"/>
      <c r="F12" s="24"/>
      <c r="G12" s="24"/>
      <c r="H12" s="24"/>
      <c r="I12" s="13" t="s">
        <v>36</v>
      </c>
      <c r="J12" s="13" t="s">
        <v>36</v>
      </c>
      <c r="K12" s="21"/>
    </row>
    <row r="13" ht="22.5" spans="1:11">
      <c r="A13" s="13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2" t="s">
        <v>47</v>
      </c>
      <c r="I13" s="13" t="s">
        <v>30</v>
      </c>
      <c r="J13" s="13" t="s">
        <v>31</v>
      </c>
      <c r="K13" s="13" t="s">
        <v>48</v>
      </c>
    </row>
    <row r="14" ht="67" customHeight="1" spans="1:11">
      <c r="A14" s="13"/>
      <c r="B14" s="15" t="s">
        <v>49</v>
      </c>
      <c r="C14" s="16" t="s">
        <v>50</v>
      </c>
      <c r="D14" s="16" t="s">
        <v>206</v>
      </c>
      <c r="E14" s="16" t="s">
        <v>52</v>
      </c>
      <c r="F14" s="16" t="s">
        <v>98</v>
      </c>
      <c r="G14" s="16" t="s">
        <v>207</v>
      </c>
      <c r="H14" s="16" t="s">
        <v>208</v>
      </c>
      <c r="I14" s="104">
        <v>30</v>
      </c>
      <c r="J14" s="104">
        <v>30</v>
      </c>
      <c r="K14" s="13"/>
    </row>
    <row r="15" ht="45" customHeight="1" spans="1:11">
      <c r="A15" s="13"/>
      <c r="B15" s="18"/>
      <c r="C15" s="16" t="s">
        <v>54</v>
      </c>
      <c r="D15" s="16" t="s">
        <v>209</v>
      </c>
      <c r="E15" s="16" t="s">
        <v>56</v>
      </c>
      <c r="F15" s="16" t="s">
        <v>57</v>
      </c>
      <c r="G15" s="16"/>
      <c r="H15" s="16" t="s">
        <v>209</v>
      </c>
      <c r="I15" s="104">
        <v>20</v>
      </c>
      <c r="J15" s="104">
        <v>20</v>
      </c>
      <c r="K15" s="13"/>
    </row>
    <row r="16" ht="27" customHeight="1" spans="1:11">
      <c r="A16" s="13"/>
      <c r="B16" s="16" t="s">
        <v>96</v>
      </c>
      <c r="C16" s="16" t="s">
        <v>63</v>
      </c>
      <c r="D16" s="16" t="s">
        <v>210</v>
      </c>
      <c r="E16" s="16" t="s">
        <v>56</v>
      </c>
      <c r="F16" s="16" t="s">
        <v>65</v>
      </c>
      <c r="G16" s="16"/>
      <c r="H16" s="16" t="s">
        <v>211</v>
      </c>
      <c r="I16" s="104">
        <v>20</v>
      </c>
      <c r="J16" s="104">
        <v>20</v>
      </c>
      <c r="K16" s="13"/>
    </row>
    <row r="17" ht="22.5" spans="1:11">
      <c r="A17" s="13"/>
      <c r="B17" s="16" t="s">
        <v>72</v>
      </c>
      <c r="C17" s="16" t="s">
        <v>72</v>
      </c>
      <c r="D17" s="16" t="s">
        <v>212</v>
      </c>
      <c r="E17" s="16" t="s">
        <v>52</v>
      </c>
      <c r="F17" s="16">
        <v>95</v>
      </c>
      <c r="G17" s="16" t="s">
        <v>74</v>
      </c>
      <c r="H17" s="16" t="s">
        <v>212</v>
      </c>
      <c r="I17" s="104">
        <v>10</v>
      </c>
      <c r="J17" s="104">
        <v>10</v>
      </c>
      <c r="K17" s="13"/>
    </row>
    <row r="18" ht="67.5" spans="1:11">
      <c r="A18" s="13"/>
      <c r="B18" s="16" t="s">
        <v>67</v>
      </c>
      <c r="C18" s="16" t="s">
        <v>100</v>
      </c>
      <c r="D18" s="16" t="s">
        <v>213</v>
      </c>
      <c r="E18" s="16" t="s">
        <v>101</v>
      </c>
      <c r="F18" s="16">
        <v>5</v>
      </c>
      <c r="G18" s="16" t="s">
        <v>70</v>
      </c>
      <c r="H18" s="103">
        <v>0</v>
      </c>
      <c r="I18" s="104">
        <v>10</v>
      </c>
      <c r="J18" s="104">
        <v>0</v>
      </c>
      <c r="K18" s="13" t="s">
        <v>103</v>
      </c>
    </row>
    <row r="19" ht="21" customHeight="1" spans="1:11">
      <c r="A19" s="13" t="s">
        <v>76</v>
      </c>
      <c r="B19" s="13"/>
      <c r="C19" s="13"/>
      <c r="D19" s="13"/>
      <c r="E19" s="13"/>
      <c r="F19" s="13"/>
      <c r="G19" s="13"/>
      <c r="H19" s="19"/>
      <c r="I19" s="13">
        <v>100</v>
      </c>
      <c r="J19" s="13">
        <v>90</v>
      </c>
      <c r="K19" s="8"/>
    </row>
    <row r="20" spans="1:11">
      <c r="A20" s="13" t="s">
        <v>77</v>
      </c>
      <c r="B20" s="20" t="s">
        <v>214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1:11">
      <c r="A21" s="13" t="s">
        <v>79</v>
      </c>
      <c r="B21" s="20" t="s">
        <v>80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81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21" t="s">
        <v>215</v>
      </c>
      <c r="B23" s="21"/>
      <c r="C23" s="21"/>
      <c r="D23" s="21"/>
      <c r="E23" s="21"/>
      <c r="F23" s="21" t="s">
        <v>83</v>
      </c>
      <c r="G23" s="21"/>
      <c r="H23" s="21"/>
      <c r="I23" s="21"/>
      <c r="J23" s="21"/>
      <c r="K23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19:H19"/>
    <mergeCell ref="B20:K20"/>
    <mergeCell ref="B21:K21"/>
    <mergeCell ref="B22:K22"/>
    <mergeCell ref="A23:E23"/>
    <mergeCell ref="F23:K23"/>
    <mergeCell ref="A4:A6"/>
    <mergeCell ref="A7:A12"/>
    <mergeCell ref="A13:A17"/>
    <mergeCell ref="B4:B5"/>
    <mergeCell ref="B14:B15"/>
    <mergeCell ref="K8:K1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J20" sqref="J20"/>
    </sheetView>
  </sheetViews>
  <sheetFormatPr defaultColWidth="9" defaultRowHeight="13.5"/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216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8" t="s">
        <v>17</v>
      </c>
      <c r="B4" s="8" t="s">
        <v>18</v>
      </c>
      <c r="C4" s="13" t="s">
        <v>19</v>
      </c>
      <c r="D4" s="13"/>
      <c r="E4" s="13"/>
      <c r="F4" s="13"/>
      <c r="G4" s="13"/>
      <c r="H4" s="65" t="s">
        <v>20</v>
      </c>
      <c r="I4" s="65"/>
      <c r="J4" s="65"/>
      <c r="K4" s="65"/>
    </row>
    <row r="5" ht="23" customHeight="1" spans="1:11">
      <c r="A5" s="8"/>
      <c r="B5" s="8"/>
      <c r="C5" s="8" t="s">
        <v>217</v>
      </c>
      <c r="D5" s="8"/>
      <c r="E5" s="8"/>
      <c r="F5" s="8"/>
      <c r="G5" s="8"/>
      <c r="H5" s="21" t="s">
        <v>22</v>
      </c>
      <c r="I5" s="21"/>
      <c r="J5" s="21"/>
      <c r="K5" s="21"/>
    </row>
    <row r="6" ht="33.75" spans="1:11">
      <c r="A6" s="8"/>
      <c r="B6" s="8" t="s">
        <v>23</v>
      </c>
      <c r="C6" s="8" t="s">
        <v>218</v>
      </c>
      <c r="D6" s="8"/>
      <c r="E6" s="8"/>
      <c r="F6" s="8"/>
      <c r="G6" s="8"/>
      <c r="H6" s="8"/>
      <c r="I6" s="8"/>
      <c r="J6" s="8"/>
      <c r="K6" s="8"/>
    </row>
    <row r="7" ht="22.5" spans="1:11">
      <c r="A7" s="13" t="s">
        <v>25</v>
      </c>
      <c r="B7" s="13" t="s">
        <v>26</v>
      </c>
      <c r="C7" s="13" t="s">
        <v>27</v>
      </c>
      <c r="D7" s="13" t="s">
        <v>6</v>
      </c>
      <c r="E7" s="13" t="s">
        <v>28</v>
      </c>
      <c r="F7" s="13"/>
      <c r="G7" s="13"/>
      <c r="H7" s="13" t="s">
        <v>29</v>
      </c>
      <c r="I7" s="13" t="s">
        <v>30</v>
      </c>
      <c r="J7" s="13" t="s">
        <v>31</v>
      </c>
      <c r="K7" s="13" t="s">
        <v>32</v>
      </c>
    </row>
    <row r="8" spans="1:11">
      <c r="A8" s="13"/>
      <c r="B8" s="13" t="s">
        <v>33</v>
      </c>
      <c r="C8" s="66">
        <v>0</v>
      </c>
      <c r="D8" s="66">
        <v>0.6</v>
      </c>
      <c r="E8" s="66">
        <v>0.6</v>
      </c>
      <c r="F8" s="66"/>
      <c r="G8" s="66"/>
      <c r="H8" s="67">
        <v>1</v>
      </c>
      <c r="I8" s="13">
        <v>10</v>
      </c>
      <c r="J8" s="13">
        <v>10</v>
      </c>
      <c r="K8" s="21" t="s">
        <v>219</v>
      </c>
    </row>
    <row r="9" ht="22.5" spans="1:11">
      <c r="A9" s="13"/>
      <c r="B9" s="13" t="s">
        <v>35</v>
      </c>
      <c r="C9" s="66">
        <v>0</v>
      </c>
      <c r="D9" s="66">
        <v>0.6</v>
      </c>
      <c r="E9" s="66">
        <v>0.6</v>
      </c>
      <c r="F9" s="66"/>
      <c r="G9" s="66"/>
      <c r="H9" s="67">
        <v>1</v>
      </c>
      <c r="I9" s="13" t="s">
        <v>36</v>
      </c>
      <c r="J9" s="13" t="s">
        <v>36</v>
      </c>
      <c r="K9" s="21"/>
    </row>
    <row r="10" ht="22.5" spans="1:11">
      <c r="A10" s="13"/>
      <c r="B10" s="13" t="s">
        <v>37</v>
      </c>
      <c r="C10" s="66">
        <v>0</v>
      </c>
      <c r="D10" s="66">
        <v>0</v>
      </c>
      <c r="E10" s="66">
        <v>0</v>
      </c>
      <c r="F10" s="66"/>
      <c r="G10" s="66"/>
      <c r="H10" s="67">
        <v>0</v>
      </c>
      <c r="I10" s="13" t="s">
        <v>36</v>
      </c>
      <c r="J10" s="13" t="s">
        <v>36</v>
      </c>
      <c r="K10" s="21"/>
    </row>
    <row r="11" spans="1:11">
      <c r="A11" s="13"/>
      <c r="B11" s="13" t="s">
        <v>38</v>
      </c>
      <c r="C11" s="66">
        <v>0</v>
      </c>
      <c r="D11" s="66">
        <v>0</v>
      </c>
      <c r="E11" s="66">
        <v>0</v>
      </c>
      <c r="F11" s="66"/>
      <c r="G11" s="66"/>
      <c r="H11" s="67">
        <v>0</v>
      </c>
      <c r="I11" s="13" t="s">
        <v>36</v>
      </c>
      <c r="J11" s="13" t="s">
        <v>36</v>
      </c>
      <c r="K11" s="21"/>
    </row>
    <row r="12" spans="1:11">
      <c r="A12" s="13"/>
      <c r="B12" s="13" t="s">
        <v>39</v>
      </c>
      <c r="C12" s="24"/>
      <c r="D12" s="24"/>
      <c r="E12" s="24"/>
      <c r="F12" s="24"/>
      <c r="G12" s="24"/>
      <c r="H12" s="24"/>
      <c r="I12" s="13" t="s">
        <v>36</v>
      </c>
      <c r="J12" s="13" t="s">
        <v>36</v>
      </c>
      <c r="K12" s="21"/>
    </row>
    <row r="13" ht="22.5" spans="1:11">
      <c r="A13" s="13">
        <v>5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3" t="s">
        <v>47</v>
      </c>
      <c r="I13" s="13" t="s">
        <v>30</v>
      </c>
      <c r="J13" s="13" t="s">
        <v>31</v>
      </c>
      <c r="K13" s="13" t="s">
        <v>48</v>
      </c>
    </row>
    <row r="14" ht="35" customHeight="1" spans="1:11">
      <c r="A14" s="13"/>
      <c r="B14" s="12" t="s">
        <v>220</v>
      </c>
      <c r="C14" s="13" t="s">
        <v>50</v>
      </c>
      <c r="D14" s="95" t="s">
        <v>221</v>
      </c>
      <c r="E14" s="13" t="s">
        <v>178</v>
      </c>
      <c r="F14" s="13">
        <v>6</v>
      </c>
      <c r="G14" s="13" t="s">
        <v>90</v>
      </c>
      <c r="H14" s="95" t="s">
        <v>222</v>
      </c>
      <c r="I14" s="13">
        <v>15</v>
      </c>
      <c r="J14" s="13">
        <v>15</v>
      </c>
      <c r="K14" s="13"/>
    </row>
    <row r="15" ht="21" customHeight="1" spans="1:11">
      <c r="A15" s="13"/>
      <c r="B15" s="14"/>
      <c r="C15" s="13" t="s">
        <v>54</v>
      </c>
      <c r="D15" s="95" t="s">
        <v>223</v>
      </c>
      <c r="E15" s="13" t="s">
        <v>56</v>
      </c>
      <c r="F15" s="13" t="s">
        <v>65</v>
      </c>
      <c r="G15" s="13"/>
      <c r="H15" s="95" t="s">
        <v>223</v>
      </c>
      <c r="I15" s="13">
        <v>20</v>
      </c>
      <c r="J15" s="13">
        <v>20</v>
      </c>
      <c r="K15" s="13"/>
    </row>
    <row r="16" ht="22.5" spans="1:11">
      <c r="A16" s="13"/>
      <c r="B16" s="14"/>
      <c r="C16" s="13" t="s">
        <v>59</v>
      </c>
      <c r="D16" s="95" t="s">
        <v>124</v>
      </c>
      <c r="E16" s="13" t="s">
        <v>56</v>
      </c>
      <c r="F16" s="13" t="s">
        <v>224</v>
      </c>
      <c r="G16" s="13"/>
      <c r="H16" s="95" t="s">
        <v>124</v>
      </c>
      <c r="I16" s="13">
        <v>15</v>
      </c>
      <c r="J16" s="13">
        <v>15</v>
      </c>
      <c r="K16" s="13"/>
    </row>
    <row r="17" ht="33.75" spans="1:11">
      <c r="A17" s="13"/>
      <c r="B17" s="19"/>
      <c r="C17" s="13" t="s">
        <v>67</v>
      </c>
      <c r="D17" s="95" t="s">
        <v>225</v>
      </c>
      <c r="E17" s="13" t="s">
        <v>178</v>
      </c>
      <c r="F17" s="13">
        <v>0.6</v>
      </c>
      <c r="G17" s="13" t="s">
        <v>226</v>
      </c>
      <c r="H17" s="95" t="s">
        <v>227</v>
      </c>
      <c r="I17" s="13">
        <v>20</v>
      </c>
      <c r="J17" s="13">
        <v>20</v>
      </c>
      <c r="K17" s="13"/>
    </row>
    <row r="18" ht="38" customHeight="1" spans="1:11">
      <c r="A18" s="13"/>
      <c r="B18" s="13" t="s">
        <v>62</v>
      </c>
      <c r="C18" s="13" t="s">
        <v>166</v>
      </c>
      <c r="D18" s="95" t="s">
        <v>228</v>
      </c>
      <c r="E18" s="13" t="s">
        <v>56</v>
      </c>
      <c r="F18" s="13" t="s">
        <v>65</v>
      </c>
      <c r="G18" s="13"/>
      <c r="H18" s="95" t="s">
        <v>228</v>
      </c>
      <c r="I18" s="13">
        <v>10</v>
      </c>
      <c r="J18" s="13">
        <v>10</v>
      </c>
      <c r="K18" s="13"/>
    </row>
    <row r="19" ht="22" customHeight="1" spans="1:11">
      <c r="A19" s="13"/>
      <c r="B19" s="13" t="s">
        <v>72</v>
      </c>
      <c r="C19" s="13" t="s">
        <v>72</v>
      </c>
      <c r="D19" s="95" t="s">
        <v>139</v>
      </c>
      <c r="E19" s="13" t="s">
        <v>52</v>
      </c>
      <c r="F19" s="13">
        <v>95</v>
      </c>
      <c r="G19" s="13" t="s">
        <v>74</v>
      </c>
      <c r="H19" s="95" t="s">
        <v>139</v>
      </c>
      <c r="I19" s="13">
        <v>10</v>
      </c>
      <c r="J19" s="13">
        <v>10</v>
      </c>
      <c r="K19" s="13"/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3"/>
      <c r="I20" s="13">
        <v>100</v>
      </c>
      <c r="J20" s="13">
        <v>100</v>
      </c>
      <c r="K20" s="8"/>
    </row>
    <row r="21" spans="1:11">
      <c r="A21" s="13" t="s">
        <v>77</v>
      </c>
      <c r="B21" s="20" t="s">
        <v>229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230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7"/>
    <mergeCell ref="K8:K12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J19" sqref="J19"/>
    </sheetView>
  </sheetViews>
  <sheetFormatPr defaultColWidth="9" defaultRowHeight="13.5"/>
  <cols>
    <col min="8" max="8" width="12.125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231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22" customHeight="1" spans="1:11">
      <c r="A5" s="2"/>
      <c r="B5" s="2"/>
      <c r="C5" s="2" t="s">
        <v>232</v>
      </c>
      <c r="D5" s="2"/>
      <c r="E5" s="2"/>
      <c r="F5" s="2"/>
      <c r="G5" s="2"/>
      <c r="H5" s="36" t="s">
        <v>22</v>
      </c>
      <c r="I5" s="36"/>
      <c r="J5" s="36"/>
      <c r="K5" s="36"/>
    </row>
    <row r="6" ht="33.75" spans="1:11">
      <c r="A6" s="2"/>
      <c r="B6" s="2" t="s">
        <v>23</v>
      </c>
      <c r="C6" s="2" t="s">
        <v>233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81.163</v>
      </c>
      <c r="E8" s="9">
        <v>76.474279</v>
      </c>
      <c r="F8" s="9"/>
      <c r="G8" s="9"/>
      <c r="H8" s="10">
        <v>0.942230807141185</v>
      </c>
      <c r="I8" s="4">
        <v>10</v>
      </c>
      <c r="J8" s="4">
        <v>10</v>
      </c>
      <c r="K8" s="22" t="s">
        <v>34</v>
      </c>
    </row>
    <row r="9" ht="26" customHeight="1" spans="1:11">
      <c r="A9" s="4"/>
      <c r="B9" s="4" t="s">
        <v>35</v>
      </c>
      <c r="C9" s="9">
        <v>0</v>
      </c>
      <c r="D9" s="9">
        <v>81.163</v>
      </c>
      <c r="E9" s="9">
        <v>76.474279</v>
      </c>
      <c r="F9" s="9"/>
      <c r="G9" s="9"/>
      <c r="H9" s="10">
        <v>0.942230807141185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4" t="s">
        <v>40</v>
      </c>
      <c r="B13" s="4" t="s">
        <v>41</v>
      </c>
      <c r="C13" s="4" t="s">
        <v>42</v>
      </c>
      <c r="D13" s="4" t="s">
        <v>43</v>
      </c>
      <c r="E13" s="4" t="s">
        <v>44</v>
      </c>
      <c r="F13" s="4" t="s">
        <v>45</v>
      </c>
      <c r="G13" s="4" t="s">
        <v>46</v>
      </c>
      <c r="H13" s="4" t="s">
        <v>47</v>
      </c>
      <c r="I13" s="4" t="s">
        <v>30</v>
      </c>
      <c r="J13" s="4" t="s">
        <v>31</v>
      </c>
      <c r="K13" s="4" t="s">
        <v>48</v>
      </c>
    </row>
    <row r="14" ht="52" customHeight="1" spans="1:11">
      <c r="A14" s="4"/>
      <c r="B14" s="4" t="s">
        <v>49</v>
      </c>
      <c r="C14" s="4" t="s">
        <v>50</v>
      </c>
      <c r="D14" s="4" t="s">
        <v>234</v>
      </c>
      <c r="E14" s="4" t="s">
        <v>89</v>
      </c>
      <c r="F14" s="4" t="s">
        <v>235</v>
      </c>
      <c r="G14" s="4" t="s">
        <v>90</v>
      </c>
      <c r="H14" s="101" t="s">
        <v>236</v>
      </c>
      <c r="I14" s="4" t="s">
        <v>92</v>
      </c>
      <c r="J14" s="4">
        <v>15</v>
      </c>
      <c r="K14" s="11"/>
    </row>
    <row r="15" ht="27" customHeight="1" spans="1:11">
      <c r="A15" s="4"/>
      <c r="B15" s="4"/>
      <c r="C15" s="4" t="s">
        <v>54</v>
      </c>
      <c r="D15" s="4" t="s">
        <v>237</v>
      </c>
      <c r="E15" s="4" t="s">
        <v>56</v>
      </c>
      <c r="F15" s="4" t="s">
        <v>238</v>
      </c>
      <c r="G15" s="4"/>
      <c r="H15" s="101" t="s">
        <v>239</v>
      </c>
      <c r="I15" s="4" t="s">
        <v>92</v>
      </c>
      <c r="J15" s="4">
        <v>15</v>
      </c>
      <c r="K15" s="11"/>
    </row>
    <row r="16" ht="33.75" spans="1:11">
      <c r="A16" s="4"/>
      <c r="B16" s="4"/>
      <c r="C16" s="4" t="s">
        <v>59</v>
      </c>
      <c r="D16" s="4" t="s">
        <v>240</v>
      </c>
      <c r="E16" s="4" t="s">
        <v>56</v>
      </c>
      <c r="F16" s="4" t="s">
        <v>61</v>
      </c>
      <c r="G16" s="4"/>
      <c r="H16" s="101" t="s">
        <v>240</v>
      </c>
      <c r="I16" s="4" t="s">
        <v>95</v>
      </c>
      <c r="J16" s="4">
        <v>10</v>
      </c>
      <c r="K16" s="11"/>
    </row>
    <row r="17" ht="33.75" spans="1:11">
      <c r="A17" s="4"/>
      <c r="B17" s="4" t="s">
        <v>96</v>
      </c>
      <c r="C17" s="4" t="s">
        <v>63</v>
      </c>
      <c r="D17" s="4" t="s">
        <v>241</v>
      </c>
      <c r="E17" s="4" t="s">
        <v>56</v>
      </c>
      <c r="F17" s="4" t="s">
        <v>65</v>
      </c>
      <c r="G17" s="4"/>
      <c r="H17" s="101" t="s">
        <v>241</v>
      </c>
      <c r="I17" s="4" t="s">
        <v>98</v>
      </c>
      <c r="J17" s="4">
        <v>20</v>
      </c>
      <c r="K17" s="11"/>
    </row>
    <row r="18" ht="19" customHeight="1" spans="1:11">
      <c r="A18" s="4"/>
      <c r="B18" s="4" t="s">
        <v>72</v>
      </c>
      <c r="C18" s="4" t="s">
        <v>72</v>
      </c>
      <c r="D18" s="4" t="s">
        <v>73</v>
      </c>
      <c r="E18" s="4" t="s">
        <v>52</v>
      </c>
      <c r="F18" s="4" t="s">
        <v>99</v>
      </c>
      <c r="G18" s="4" t="s">
        <v>74</v>
      </c>
      <c r="H18" s="102">
        <v>0.95</v>
      </c>
      <c r="I18" s="4" t="s">
        <v>95</v>
      </c>
      <c r="J18" s="4">
        <v>10</v>
      </c>
      <c r="K18" s="4"/>
    </row>
    <row r="19" ht="22.5" spans="1:11">
      <c r="A19" s="4"/>
      <c r="B19" s="4" t="s">
        <v>67</v>
      </c>
      <c r="C19" s="4" t="s">
        <v>100</v>
      </c>
      <c r="D19" s="4" t="s">
        <v>242</v>
      </c>
      <c r="E19" s="4" t="s">
        <v>101</v>
      </c>
      <c r="F19" s="4">
        <v>81.16</v>
      </c>
      <c r="G19" s="4" t="s">
        <v>70</v>
      </c>
      <c r="H19" s="101" t="s">
        <v>243</v>
      </c>
      <c r="I19" s="4" t="s">
        <v>98</v>
      </c>
      <c r="J19" s="4">
        <v>20</v>
      </c>
      <c r="K19" s="4" t="s">
        <v>244</v>
      </c>
    </row>
    <row r="20" spans="1:11">
      <c r="A20" s="4" t="s">
        <v>76</v>
      </c>
      <c r="B20" s="4"/>
      <c r="C20" s="4"/>
      <c r="D20" s="4"/>
      <c r="E20" s="4"/>
      <c r="F20" s="4"/>
      <c r="G20" s="4"/>
      <c r="H20" s="4"/>
      <c r="I20" s="4">
        <v>100</v>
      </c>
      <c r="J20" s="2">
        <v>100</v>
      </c>
      <c r="K20" s="2"/>
    </row>
    <row r="21" ht="27" customHeight="1" spans="1:11">
      <c r="A21" s="13" t="s">
        <v>77</v>
      </c>
      <c r="B21" s="20" t="s">
        <v>245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246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82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4" workbookViewId="0">
      <selection activeCell="J8" sqref="J8"/>
    </sheetView>
  </sheetViews>
  <sheetFormatPr defaultColWidth="9" defaultRowHeight="13.5"/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247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ht="20" customHeight="1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51" customHeight="1" spans="1:11">
      <c r="A5" s="2"/>
      <c r="B5" s="2"/>
      <c r="C5" s="2" t="s">
        <v>248</v>
      </c>
      <c r="D5" s="2"/>
      <c r="E5" s="2"/>
      <c r="F5" s="2"/>
      <c r="G5" s="2"/>
      <c r="H5" s="36" t="s">
        <v>22</v>
      </c>
      <c r="I5" s="36"/>
      <c r="J5" s="36"/>
      <c r="K5" s="36"/>
    </row>
    <row r="6" ht="41" customHeight="1" spans="1:11">
      <c r="A6" s="2"/>
      <c r="B6" s="2" t="s">
        <v>23</v>
      </c>
      <c r="C6" s="2" t="s">
        <v>249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1.9881</v>
      </c>
      <c r="E8" s="9">
        <v>1.9881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v>1.9881</v>
      </c>
      <c r="E9" s="9">
        <v>1.9881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4" t="s">
        <v>40</v>
      </c>
      <c r="B13" s="4" t="s">
        <v>41</v>
      </c>
      <c r="C13" s="4" t="s">
        <v>42</v>
      </c>
      <c r="D13" s="4" t="s">
        <v>43</v>
      </c>
      <c r="E13" s="4" t="s">
        <v>44</v>
      </c>
      <c r="F13" s="4" t="s">
        <v>45</v>
      </c>
      <c r="G13" s="4" t="s">
        <v>46</v>
      </c>
      <c r="H13" s="4" t="s">
        <v>47</v>
      </c>
      <c r="I13" s="4" t="s">
        <v>30</v>
      </c>
      <c r="J13" s="4" t="s">
        <v>31</v>
      </c>
      <c r="K13" s="4" t="s">
        <v>48</v>
      </c>
    </row>
    <row r="14" ht="42" customHeight="1" spans="1:11">
      <c r="A14" s="4"/>
      <c r="B14" s="4" t="s">
        <v>49</v>
      </c>
      <c r="C14" s="4" t="s">
        <v>50</v>
      </c>
      <c r="D14" s="4" t="s">
        <v>250</v>
      </c>
      <c r="E14" s="4" t="s">
        <v>89</v>
      </c>
      <c r="F14" s="4">
        <v>1</v>
      </c>
      <c r="G14" s="4" t="s">
        <v>90</v>
      </c>
      <c r="H14" s="101" t="s">
        <v>251</v>
      </c>
      <c r="I14" s="4" t="s">
        <v>92</v>
      </c>
      <c r="J14" s="4">
        <v>15</v>
      </c>
      <c r="K14" s="11"/>
    </row>
    <row r="15" ht="57" customHeight="1" spans="1:11">
      <c r="A15" s="4"/>
      <c r="B15" s="4"/>
      <c r="C15" s="4" t="s">
        <v>54</v>
      </c>
      <c r="D15" s="4" t="s">
        <v>252</v>
      </c>
      <c r="E15" s="4" t="s">
        <v>56</v>
      </c>
      <c r="F15" s="4" t="s">
        <v>57</v>
      </c>
      <c r="G15" s="4"/>
      <c r="H15" s="101" t="s">
        <v>239</v>
      </c>
      <c r="I15" s="4" t="s">
        <v>92</v>
      </c>
      <c r="J15" s="4">
        <v>15</v>
      </c>
      <c r="K15" s="11"/>
    </row>
    <row r="16" ht="52" customHeight="1" spans="1:11">
      <c r="A16" s="4"/>
      <c r="B16" s="4"/>
      <c r="C16" s="4" t="s">
        <v>59</v>
      </c>
      <c r="D16" s="4" t="s">
        <v>253</v>
      </c>
      <c r="E16" s="4" t="s">
        <v>56</v>
      </c>
      <c r="F16" s="4" t="s">
        <v>61</v>
      </c>
      <c r="G16" s="4"/>
      <c r="H16" s="101" t="s">
        <v>254</v>
      </c>
      <c r="I16" s="4" t="s">
        <v>95</v>
      </c>
      <c r="J16" s="4">
        <v>10</v>
      </c>
      <c r="K16" s="11"/>
    </row>
    <row r="17" ht="69" customHeight="1" spans="1:11">
      <c r="A17" s="4"/>
      <c r="B17" s="4" t="s">
        <v>96</v>
      </c>
      <c r="C17" s="4" t="s">
        <v>63</v>
      </c>
      <c r="D17" s="4" t="s">
        <v>255</v>
      </c>
      <c r="E17" s="4" t="s">
        <v>56</v>
      </c>
      <c r="F17" s="4" t="s">
        <v>65</v>
      </c>
      <c r="G17" s="4"/>
      <c r="H17" s="4" t="s">
        <v>256</v>
      </c>
      <c r="I17" s="4" t="s">
        <v>98</v>
      </c>
      <c r="J17" s="4">
        <v>20</v>
      </c>
      <c r="K17" s="11"/>
    </row>
    <row r="18" ht="24" customHeight="1" spans="1:11">
      <c r="A18" s="4"/>
      <c r="B18" s="4" t="s">
        <v>72</v>
      </c>
      <c r="C18" s="4" t="s">
        <v>72</v>
      </c>
      <c r="D18" s="4" t="s">
        <v>73</v>
      </c>
      <c r="E18" s="4" t="s">
        <v>52</v>
      </c>
      <c r="F18" s="4">
        <v>95</v>
      </c>
      <c r="G18" s="4" t="s">
        <v>74</v>
      </c>
      <c r="H18" s="102">
        <v>0.95</v>
      </c>
      <c r="I18" s="4" t="s">
        <v>95</v>
      </c>
      <c r="J18" s="4">
        <v>10</v>
      </c>
      <c r="K18" s="4"/>
    </row>
    <row r="19" ht="22.5" spans="1:11">
      <c r="A19" s="4"/>
      <c r="B19" s="4" t="s">
        <v>67</v>
      </c>
      <c r="C19" s="4" t="s">
        <v>100</v>
      </c>
      <c r="D19" s="4" t="s">
        <v>242</v>
      </c>
      <c r="E19" s="4" t="s">
        <v>101</v>
      </c>
      <c r="F19" s="4">
        <v>1.99</v>
      </c>
      <c r="G19" s="4" t="s">
        <v>70</v>
      </c>
      <c r="H19" s="101" t="s">
        <v>257</v>
      </c>
      <c r="I19" s="4" t="s">
        <v>98</v>
      </c>
      <c r="J19" s="4">
        <v>20</v>
      </c>
      <c r="K19" s="4"/>
    </row>
    <row r="20" spans="1:11">
      <c r="A20" s="4" t="s">
        <v>76</v>
      </c>
      <c r="B20" s="4"/>
      <c r="C20" s="4"/>
      <c r="D20" s="4"/>
      <c r="E20" s="4"/>
      <c r="F20" s="4"/>
      <c r="G20" s="4"/>
      <c r="H20" s="4"/>
      <c r="I20" s="4">
        <v>100</v>
      </c>
      <c r="J20" s="4">
        <v>100</v>
      </c>
      <c r="K20" s="2"/>
    </row>
    <row r="21" spans="1:11">
      <c r="A21" s="13" t="s">
        <v>77</v>
      </c>
      <c r="B21" s="20" t="s">
        <v>258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259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O28" sqref="O28"/>
    </sheetView>
  </sheetViews>
  <sheetFormatPr defaultColWidth="9" defaultRowHeight="13.5"/>
  <cols>
    <col min="4" max="4" width="11.125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260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24" customHeight="1" spans="1:11">
      <c r="A5" s="2"/>
      <c r="B5" s="2"/>
      <c r="C5" s="2" t="s">
        <v>261</v>
      </c>
      <c r="D5" s="2"/>
      <c r="E5" s="2"/>
      <c r="F5" s="2"/>
      <c r="G5" s="2"/>
      <c r="H5" s="36" t="s">
        <v>262</v>
      </c>
      <c r="I5" s="36"/>
      <c r="J5" s="36"/>
      <c r="K5" s="36"/>
    </row>
    <row r="6" ht="54" customHeight="1" spans="1:11">
      <c r="A6" s="2"/>
      <c r="B6" s="2" t="s">
        <v>23</v>
      </c>
      <c r="C6" s="2" t="s">
        <v>263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23.822</v>
      </c>
      <c r="E8" s="9">
        <v>23.822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v>23.822</v>
      </c>
      <c r="E9" s="9">
        <v>23.822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4" t="s">
        <v>40</v>
      </c>
      <c r="B13" s="4" t="s">
        <v>41</v>
      </c>
      <c r="C13" s="4" t="s">
        <v>42</v>
      </c>
      <c r="D13" s="4" t="s">
        <v>43</v>
      </c>
      <c r="E13" s="4" t="s">
        <v>44</v>
      </c>
      <c r="F13" s="4" t="s">
        <v>45</v>
      </c>
      <c r="G13" s="4" t="s">
        <v>46</v>
      </c>
      <c r="H13" s="4" t="s">
        <v>47</v>
      </c>
      <c r="I13" s="4" t="s">
        <v>30</v>
      </c>
      <c r="J13" s="4" t="s">
        <v>31</v>
      </c>
      <c r="K13" s="4" t="s">
        <v>48</v>
      </c>
    </row>
    <row r="14" ht="33.75" spans="1:11">
      <c r="A14" s="4"/>
      <c r="B14" s="4" t="s">
        <v>49</v>
      </c>
      <c r="C14" s="4" t="s">
        <v>50</v>
      </c>
      <c r="D14" s="4" t="s">
        <v>264</v>
      </c>
      <c r="E14" s="4" t="s">
        <v>89</v>
      </c>
      <c r="F14" s="4" t="s">
        <v>265</v>
      </c>
      <c r="G14" s="4" t="s">
        <v>90</v>
      </c>
      <c r="H14" s="4" t="s">
        <v>266</v>
      </c>
      <c r="I14" s="4" t="s">
        <v>92</v>
      </c>
      <c r="J14" s="4" t="s">
        <v>92</v>
      </c>
      <c r="K14" s="11"/>
    </row>
    <row r="15" ht="22.5" spans="1:11">
      <c r="A15" s="4"/>
      <c r="B15" s="4"/>
      <c r="C15" s="4" t="s">
        <v>54</v>
      </c>
      <c r="D15" s="4" t="s">
        <v>267</v>
      </c>
      <c r="E15" s="4" t="s">
        <v>56</v>
      </c>
      <c r="F15" s="4" t="s">
        <v>238</v>
      </c>
      <c r="G15" s="4"/>
      <c r="H15" s="4" t="s">
        <v>268</v>
      </c>
      <c r="I15" s="4" t="s">
        <v>92</v>
      </c>
      <c r="J15" s="4" t="s">
        <v>92</v>
      </c>
      <c r="K15" s="11"/>
    </row>
    <row r="16" ht="22.5" spans="1:11">
      <c r="A16" s="4"/>
      <c r="B16" s="4"/>
      <c r="C16" s="4" t="s">
        <v>59</v>
      </c>
      <c r="D16" s="4" t="s">
        <v>269</v>
      </c>
      <c r="E16" s="4" t="s">
        <v>56</v>
      </c>
      <c r="F16" s="4" t="s">
        <v>61</v>
      </c>
      <c r="G16" s="4"/>
      <c r="H16" s="4" t="s">
        <v>94</v>
      </c>
      <c r="I16" s="4" t="s">
        <v>95</v>
      </c>
      <c r="J16" s="4" t="s">
        <v>95</v>
      </c>
      <c r="K16" s="11"/>
    </row>
    <row r="17" ht="22.5" spans="1:11">
      <c r="A17" s="4"/>
      <c r="B17" s="4" t="s">
        <v>96</v>
      </c>
      <c r="C17" s="4" t="s">
        <v>63</v>
      </c>
      <c r="D17" s="4" t="s">
        <v>270</v>
      </c>
      <c r="E17" s="4" t="s">
        <v>56</v>
      </c>
      <c r="F17" s="4" t="s">
        <v>65</v>
      </c>
      <c r="G17" s="4"/>
      <c r="H17" s="4" t="s">
        <v>271</v>
      </c>
      <c r="I17" s="4" t="s">
        <v>98</v>
      </c>
      <c r="J17" s="4" t="s">
        <v>98</v>
      </c>
      <c r="K17" s="11"/>
    </row>
    <row r="18" ht="22" customHeight="1" spans="1:11">
      <c r="A18" s="4"/>
      <c r="B18" s="4" t="s">
        <v>72</v>
      </c>
      <c r="C18" s="4" t="s">
        <v>72</v>
      </c>
      <c r="D18" s="4" t="s">
        <v>73</v>
      </c>
      <c r="E18" s="4" t="s">
        <v>52</v>
      </c>
      <c r="F18" s="4" t="s">
        <v>99</v>
      </c>
      <c r="G18" s="4" t="s">
        <v>74</v>
      </c>
      <c r="H18" s="61">
        <v>0.95</v>
      </c>
      <c r="I18" s="4" t="s">
        <v>95</v>
      </c>
      <c r="J18" s="4" t="s">
        <v>95</v>
      </c>
      <c r="K18" s="11"/>
    </row>
    <row r="19" ht="22.5" spans="1:11">
      <c r="A19" s="4"/>
      <c r="B19" s="4" t="s">
        <v>67</v>
      </c>
      <c r="C19" s="4" t="s">
        <v>100</v>
      </c>
      <c r="D19" s="4" t="s">
        <v>69</v>
      </c>
      <c r="E19" s="4" t="s">
        <v>101</v>
      </c>
      <c r="F19" s="4" t="s">
        <v>272</v>
      </c>
      <c r="G19" s="4" t="s">
        <v>70</v>
      </c>
      <c r="H19" s="4" t="s">
        <v>273</v>
      </c>
      <c r="I19" s="4" t="s">
        <v>98</v>
      </c>
      <c r="J19" s="4" t="s">
        <v>98</v>
      </c>
      <c r="K19" s="11"/>
    </row>
    <row r="20" spans="1:11">
      <c r="A20" s="4" t="s">
        <v>76</v>
      </c>
      <c r="B20" s="4"/>
      <c r="C20" s="4"/>
      <c r="D20" s="4"/>
      <c r="E20" s="4"/>
      <c r="F20" s="4"/>
      <c r="G20" s="4"/>
      <c r="H20" s="4"/>
      <c r="I20" s="4">
        <v>100</v>
      </c>
      <c r="J20" s="2">
        <v>100</v>
      </c>
      <c r="K20" s="2"/>
    </row>
    <row r="21" ht="39" customHeight="1" spans="1:11">
      <c r="A21" s="4" t="s">
        <v>77</v>
      </c>
      <c r="B21" s="20" t="s">
        <v>274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4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4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ht="21" customHeight="1" spans="1:11">
      <c r="A24" s="36" t="s">
        <v>200</v>
      </c>
      <c r="B24" s="36"/>
      <c r="C24" s="36"/>
      <c r="D24" s="36"/>
      <c r="E24" s="36"/>
      <c r="F24" s="36" t="s">
        <v>83</v>
      </c>
      <c r="G24" s="36"/>
      <c r="H24" s="36"/>
      <c r="I24" s="36"/>
      <c r="J24" s="36"/>
      <c r="K24" s="36"/>
    </row>
    <row r="25" spans="1:11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4" workbookViewId="0">
      <selection activeCell="N16" sqref="N16"/>
    </sheetView>
  </sheetViews>
  <sheetFormatPr defaultColWidth="9" defaultRowHeight="13.5"/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275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57" customHeight="1" spans="1:11">
      <c r="A5" s="2"/>
      <c r="B5" s="2"/>
      <c r="C5" s="6" t="s">
        <v>276</v>
      </c>
      <c r="D5" s="6"/>
      <c r="E5" s="6"/>
      <c r="F5" s="6"/>
      <c r="G5" s="6"/>
      <c r="H5" s="7" t="s">
        <v>262</v>
      </c>
      <c r="I5" s="7"/>
      <c r="J5" s="7"/>
      <c r="K5" s="7"/>
    </row>
    <row r="6" ht="47" customHeight="1" spans="1:11">
      <c r="A6" s="2"/>
      <c r="B6" s="2" t="s">
        <v>23</v>
      </c>
      <c r="C6" s="6" t="s">
        <v>277</v>
      </c>
      <c r="D6" s="6"/>
      <c r="E6" s="6"/>
      <c r="F6" s="6"/>
      <c r="G6" s="6"/>
      <c r="H6" s="6"/>
      <c r="I6" s="6"/>
      <c r="J6" s="6"/>
      <c r="K6" s="6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67.8</v>
      </c>
      <c r="E8" s="9">
        <v>67.8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v>67.8</v>
      </c>
      <c r="E9" s="9">
        <v>67.8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13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3" t="s">
        <v>47</v>
      </c>
      <c r="I13" s="13" t="s">
        <v>30</v>
      </c>
      <c r="J13" s="13" t="s">
        <v>31</v>
      </c>
      <c r="K13" s="13" t="s">
        <v>48</v>
      </c>
    </row>
    <row r="14" ht="33.75" spans="1:11">
      <c r="A14" s="13"/>
      <c r="B14" s="12" t="s">
        <v>49</v>
      </c>
      <c r="C14" s="13" t="s">
        <v>50</v>
      </c>
      <c r="D14" s="95" t="s">
        <v>278</v>
      </c>
      <c r="E14" s="100" t="s">
        <v>52</v>
      </c>
      <c r="F14" s="13">
        <v>1660</v>
      </c>
      <c r="G14" s="13" t="s">
        <v>279</v>
      </c>
      <c r="H14" s="95" t="s">
        <v>280</v>
      </c>
      <c r="I14" s="13">
        <v>15</v>
      </c>
      <c r="J14" s="13">
        <v>15</v>
      </c>
      <c r="K14" s="13"/>
    </row>
    <row r="15" ht="33.75" spans="1:11">
      <c r="A15" s="13"/>
      <c r="B15" s="14"/>
      <c r="C15" s="13" t="s">
        <v>54</v>
      </c>
      <c r="D15" s="95" t="s">
        <v>281</v>
      </c>
      <c r="E15" s="100" t="s">
        <v>56</v>
      </c>
      <c r="F15" s="13" t="s">
        <v>65</v>
      </c>
      <c r="G15" s="13"/>
      <c r="H15" s="95" t="s">
        <v>281</v>
      </c>
      <c r="I15" s="13">
        <v>15</v>
      </c>
      <c r="J15" s="13">
        <v>15</v>
      </c>
      <c r="K15" s="13"/>
    </row>
    <row r="16" ht="22.5" spans="1:11">
      <c r="A16" s="13"/>
      <c r="B16" s="19"/>
      <c r="C16" s="13" t="s">
        <v>59</v>
      </c>
      <c r="D16" s="95" t="s">
        <v>124</v>
      </c>
      <c r="E16" s="100" t="s">
        <v>56</v>
      </c>
      <c r="F16" s="13" t="s">
        <v>61</v>
      </c>
      <c r="G16" s="13"/>
      <c r="H16" s="95" t="s">
        <v>124</v>
      </c>
      <c r="I16" s="13">
        <v>20</v>
      </c>
      <c r="J16" s="13">
        <v>20</v>
      </c>
      <c r="K16" s="13"/>
    </row>
    <row r="17" ht="33.75" spans="1:11">
      <c r="A17" s="13"/>
      <c r="B17" s="13" t="s">
        <v>67</v>
      </c>
      <c r="C17" s="13" t="s">
        <v>67</v>
      </c>
      <c r="D17" s="95" t="s">
        <v>282</v>
      </c>
      <c r="E17" s="100" t="s">
        <v>101</v>
      </c>
      <c r="F17" s="13">
        <v>67.8</v>
      </c>
      <c r="G17" s="13" t="s">
        <v>70</v>
      </c>
      <c r="H17" s="95" t="s">
        <v>283</v>
      </c>
      <c r="I17" s="13">
        <v>20</v>
      </c>
      <c r="J17" s="13">
        <v>20</v>
      </c>
      <c r="K17" s="13"/>
    </row>
    <row r="18" ht="67.5" spans="1:11">
      <c r="A18" s="13"/>
      <c r="B18" s="13" t="s">
        <v>62</v>
      </c>
      <c r="C18" s="13" t="s">
        <v>166</v>
      </c>
      <c r="D18" s="95" t="s">
        <v>284</v>
      </c>
      <c r="E18" s="100" t="s">
        <v>56</v>
      </c>
      <c r="F18" s="13" t="s">
        <v>65</v>
      </c>
      <c r="G18" s="13"/>
      <c r="H18" s="95" t="s">
        <v>285</v>
      </c>
      <c r="I18" s="13">
        <v>10</v>
      </c>
      <c r="J18" s="13">
        <v>10</v>
      </c>
      <c r="K18" s="13"/>
    </row>
    <row r="19" ht="17" customHeight="1" spans="1:11">
      <c r="A19" s="13"/>
      <c r="B19" s="13" t="s">
        <v>72</v>
      </c>
      <c r="C19" s="13" t="s">
        <v>72</v>
      </c>
      <c r="D19" s="95" t="s">
        <v>73</v>
      </c>
      <c r="E19" s="100" t="s">
        <v>52</v>
      </c>
      <c r="F19" s="13">
        <v>95</v>
      </c>
      <c r="G19" s="13" t="s">
        <v>74</v>
      </c>
      <c r="H19" s="95" t="s">
        <v>75</v>
      </c>
      <c r="I19" s="13">
        <v>10</v>
      </c>
      <c r="J19" s="13">
        <v>10</v>
      </c>
      <c r="K19" s="24"/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3"/>
      <c r="I20" s="13">
        <v>100</v>
      </c>
      <c r="J20" s="8">
        <v>100</v>
      </c>
      <c r="K20" s="8"/>
    </row>
    <row r="21" ht="32" customHeight="1" spans="1:11">
      <c r="A21" s="13" t="s">
        <v>77</v>
      </c>
      <c r="B21" s="20" t="s">
        <v>286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7" t="s">
        <v>200</v>
      </c>
      <c r="B24" s="7"/>
      <c r="C24" s="7"/>
      <c r="D24" s="7"/>
      <c r="E24" s="7"/>
      <c r="F24" s="7" t="s">
        <v>83</v>
      </c>
      <c r="G24" s="7"/>
      <c r="H24" s="7"/>
      <c r="I24" s="7"/>
      <c r="J24" s="7"/>
      <c r="K24" s="7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Q21" sqref="Q21"/>
    </sheetView>
  </sheetViews>
  <sheetFormatPr defaultColWidth="9" defaultRowHeight="13.5"/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287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31" customHeight="1" spans="1:11">
      <c r="A5" s="2"/>
      <c r="B5" s="2"/>
      <c r="C5" s="2" t="s">
        <v>288</v>
      </c>
      <c r="D5" s="2"/>
      <c r="E5" s="2"/>
      <c r="F5" s="2"/>
      <c r="G5" s="2"/>
      <c r="H5" s="36" t="s">
        <v>262</v>
      </c>
      <c r="I5" s="36"/>
      <c r="J5" s="36"/>
      <c r="K5" s="36"/>
    </row>
    <row r="6" ht="33.75" spans="1:22">
      <c r="A6" s="2"/>
      <c r="B6" s="2" t="s">
        <v>23</v>
      </c>
      <c r="C6" s="6" t="s">
        <v>289</v>
      </c>
      <c r="D6" s="6"/>
      <c r="E6" s="6"/>
      <c r="F6" s="6"/>
      <c r="G6" s="6"/>
      <c r="H6" s="6"/>
      <c r="I6" s="6"/>
      <c r="J6" s="6"/>
      <c r="K6" s="6"/>
      <c r="N6" s="55"/>
      <c r="O6" s="55"/>
      <c r="P6" s="55"/>
      <c r="Q6" s="55"/>
      <c r="R6" s="55"/>
      <c r="S6" s="55"/>
      <c r="T6" s="55"/>
      <c r="U6" s="55"/>
      <c r="V6" s="55"/>
    </row>
    <row r="7" ht="22.5" spans="1:22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  <c r="N7" s="55"/>
      <c r="O7" s="55"/>
      <c r="P7" s="55"/>
      <c r="Q7" s="55"/>
      <c r="R7" s="55"/>
      <c r="S7" s="55"/>
      <c r="T7" s="55"/>
      <c r="U7" s="55"/>
      <c r="V7" s="55"/>
    </row>
    <row r="8" spans="1:22">
      <c r="A8" s="4"/>
      <c r="B8" s="4" t="s">
        <v>33</v>
      </c>
      <c r="C8" s="9">
        <v>0</v>
      </c>
      <c r="D8" s="9">
        <f>101.16+234.76</f>
        <v>335.92</v>
      </c>
      <c r="E8" s="9">
        <f>101.16+84.31</f>
        <v>185.47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  <c r="N8" s="55"/>
      <c r="O8" s="55"/>
      <c r="P8" s="55"/>
      <c r="Q8" s="55"/>
      <c r="R8" s="55"/>
      <c r="S8" s="55"/>
      <c r="T8" s="55"/>
      <c r="U8" s="55"/>
      <c r="V8" s="55"/>
    </row>
    <row r="9" ht="22.5" spans="1:22">
      <c r="A9" s="4"/>
      <c r="B9" s="4" t="s">
        <v>35</v>
      </c>
      <c r="C9" s="9">
        <v>0</v>
      </c>
      <c r="D9" s="9">
        <f>101.16+234.76</f>
        <v>335.92</v>
      </c>
      <c r="E9" s="9">
        <f>101.16+84.31</f>
        <v>185.47</v>
      </c>
      <c r="F9" s="9"/>
      <c r="G9" s="9"/>
      <c r="H9" s="10">
        <v>1</v>
      </c>
      <c r="I9" s="4" t="s">
        <v>36</v>
      </c>
      <c r="J9" s="4" t="s">
        <v>36</v>
      </c>
      <c r="K9" s="22"/>
      <c r="N9" s="55"/>
      <c r="O9" s="55"/>
      <c r="P9" s="55"/>
      <c r="Q9" s="55"/>
      <c r="R9" s="55"/>
      <c r="S9" s="55"/>
      <c r="T9" s="55"/>
      <c r="U9" s="55"/>
      <c r="V9" s="55"/>
    </row>
    <row r="10" ht="22.5" spans="1:22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  <c r="N10" s="55"/>
      <c r="O10" s="55"/>
      <c r="P10" s="55"/>
      <c r="Q10" s="55"/>
      <c r="R10" s="55"/>
      <c r="S10" s="55"/>
      <c r="T10" s="55"/>
      <c r="U10" s="55"/>
      <c r="V10" s="55"/>
    </row>
    <row r="11" spans="1:22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  <c r="N11" s="55"/>
      <c r="O11" s="55"/>
      <c r="P11" s="55"/>
      <c r="Q11" s="55"/>
      <c r="R11" s="55"/>
      <c r="S11" s="55"/>
      <c r="T11" s="55"/>
      <c r="U11" s="55"/>
      <c r="V11" s="55"/>
    </row>
    <row r="12" spans="1:22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  <c r="N12" s="55"/>
      <c r="O12" s="55"/>
      <c r="P12" s="55"/>
      <c r="Q12" s="55"/>
      <c r="R12" s="55"/>
      <c r="S12" s="55"/>
      <c r="T12" s="55"/>
      <c r="U12" s="55"/>
      <c r="V12" s="55"/>
    </row>
    <row r="13" ht="22.5" spans="1:22">
      <c r="A13" s="4" t="s">
        <v>40</v>
      </c>
      <c r="B13" s="4" t="s">
        <v>41</v>
      </c>
      <c r="C13" s="4" t="s">
        <v>42</v>
      </c>
      <c r="D13" s="4" t="s">
        <v>43</v>
      </c>
      <c r="E13" s="4" t="s">
        <v>44</v>
      </c>
      <c r="F13" s="4" t="s">
        <v>45</v>
      </c>
      <c r="G13" s="4" t="s">
        <v>46</v>
      </c>
      <c r="H13" s="4" t="s">
        <v>47</v>
      </c>
      <c r="I13" s="4" t="s">
        <v>30</v>
      </c>
      <c r="J13" s="4" t="s">
        <v>31</v>
      </c>
      <c r="K13" s="4" t="s">
        <v>48</v>
      </c>
      <c r="N13" s="55"/>
      <c r="O13" s="55"/>
      <c r="P13" s="55"/>
      <c r="Q13" s="55"/>
      <c r="R13" s="55"/>
      <c r="S13" s="55"/>
      <c r="T13" s="55"/>
      <c r="U13" s="55"/>
      <c r="V13" s="55"/>
    </row>
    <row r="14" ht="22.5" spans="1:22">
      <c r="A14" s="4"/>
      <c r="B14" s="4" t="s">
        <v>49</v>
      </c>
      <c r="C14" s="4" t="s">
        <v>50</v>
      </c>
      <c r="D14" s="4" t="s">
        <v>290</v>
      </c>
      <c r="E14" s="4" t="s">
        <v>89</v>
      </c>
      <c r="F14" s="4" t="s">
        <v>291</v>
      </c>
      <c r="G14" s="4" t="s">
        <v>292</v>
      </c>
      <c r="H14" s="4" t="s">
        <v>293</v>
      </c>
      <c r="I14" s="4" t="s">
        <v>92</v>
      </c>
      <c r="J14" s="4" t="s">
        <v>92</v>
      </c>
      <c r="K14" s="37"/>
      <c r="N14" s="55"/>
      <c r="O14" s="55"/>
      <c r="P14" s="55"/>
      <c r="Q14" s="55"/>
      <c r="R14" s="55"/>
      <c r="S14" s="55"/>
      <c r="T14" s="55"/>
      <c r="U14" s="55"/>
      <c r="V14" s="55"/>
    </row>
    <row r="15" ht="33.75" spans="1:22">
      <c r="A15" s="4"/>
      <c r="B15" s="4"/>
      <c r="C15" s="4" t="s">
        <v>54</v>
      </c>
      <c r="D15" s="4" t="s">
        <v>294</v>
      </c>
      <c r="E15" s="4" t="s">
        <v>56</v>
      </c>
      <c r="F15" s="4" t="s">
        <v>238</v>
      </c>
      <c r="G15" s="4"/>
      <c r="H15" s="95" t="s">
        <v>281</v>
      </c>
      <c r="I15" s="4" t="s">
        <v>92</v>
      </c>
      <c r="J15" s="96" t="s">
        <v>92</v>
      </c>
      <c r="K15" s="97"/>
      <c r="N15" s="55"/>
      <c r="O15" s="55"/>
      <c r="P15" s="55"/>
      <c r="Q15" s="55"/>
      <c r="R15" s="55"/>
      <c r="S15" s="55"/>
      <c r="T15" s="55"/>
      <c r="U15" s="55"/>
      <c r="V15" s="55"/>
    </row>
    <row r="16" ht="22.5" spans="1:22">
      <c r="A16" s="4"/>
      <c r="B16" s="4"/>
      <c r="C16" s="4" t="s">
        <v>59</v>
      </c>
      <c r="D16" s="4" t="s">
        <v>295</v>
      </c>
      <c r="E16" s="4" t="s">
        <v>56</v>
      </c>
      <c r="F16" s="4" t="s">
        <v>61</v>
      </c>
      <c r="G16" s="4"/>
      <c r="H16" s="95" t="s">
        <v>124</v>
      </c>
      <c r="I16" s="4" t="s">
        <v>95</v>
      </c>
      <c r="J16" s="96" t="s">
        <v>95</v>
      </c>
      <c r="K16" s="97"/>
      <c r="N16" s="55"/>
      <c r="O16" s="55"/>
      <c r="P16" s="55"/>
      <c r="Q16" s="55"/>
      <c r="R16" s="55"/>
      <c r="S16" s="55"/>
      <c r="T16" s="55"/>
      <c r="U16" s="55"/>
      <c r="V16" s="55"/>
    </row>
    <row r="17" ht="67.5" spans="1:11">
      <c r="A17" s="4"/>
      <c r="B17" s="4" t="s">
        <v>96</v>
      </c>
      <c r="C17" s="4" t="s">
        <v>63</v>
      </c>
      <c r="D17" s="4" t="s">
        <v>296</v>
      </c>
      <c r="E17" s="4" t="s">
        <v>56</v>
      </c>
      <c r="F17" s="4" t="s">
        <v>65</v>
      </c>
      <c r="G17" s="4"/>
      <c r="H17" s="95" t="s">
        <v>284</v>
      </c>
      <c r="I17" s="4" t="s">
        <v>98</v>
      </c>
      <c r="J17" s="96" t="s">
        <v>98</v>
      </c>
      <c r="K17" s="98"/>
    </row>
    <row r="18" spans="1:11">
      <c r="A18" s="4"/>
      <c r="B18" s="4" t="s">
        <v>72</v>
      </c>
      <c r="C18" s="4" t="s">
        <v>72</v>
      </c>
      <c r="D18" s="4" t="s">
        <v>73</v>
      </c>
      <c r="E18" s="4" t="s">
        <v>52</v>
      </c>
      <c r="F18" s="4" t="s">
        <v>99</v>
      </c>
      <c r="G18" s="4" t="s">
        <v>74</v>
      </c>
      <c r="H18" s="4" t="s">
        <v>75</v>
      </c>
      <c r="I18" s="4" t="s">
        <v>95</v>
      </c>
      <c r="J18" s="96" t="s">
        <v>95</v>
      </c>
      <c r="K18" s="97"/>
    </row>
    <row r="19" ht="22.5" spans="1:11">
      <c r="A19" s="4"/>
      <c r="B19" s="4" t="s">
        <v>67</v>
      </c>
      <c r="C19" s="4" t="s">
        <v>100</v>
      </c>
      <c r="D19" s="4" t="s">
        <v>69</v>
      </c>
      <c r="E19" s="4" t="s">
        <v>101</v>
      </c>
      <c r="F19" s="4">
        <v>335.92</v>
      </c>
      <c r="G19" s="4" t="s">
        <v>70</v>
      </c>
      <c r="H19" s="4" t="s">
        <v>297</v>
      </c>
      <c r="I19" s="4" t="s">
        <v>98</v>
      </c>
      <c r="J19" s="96">
        <v>15</v>
      </c>
      <c r="K19" s="97" t="s">
        <v>298</v>
      </c>
    </row>
    <row r="20" spans="1:11">
      <c r="A20" s="4" t="s">
        <v>76</v>
      </c>
      <c r="B20" s="4"/>
      <c r="C20" s="4"/>
      <c r="D20" s="4"/>
      <c r="E20" s="4"/>
      <c r="F20" s="4"/>
      <c r="G20" s="4"/>
      <c r="H20" s="4"/>
      <c r="I20" s="4">
        <v>100</v>
      </c>
      <c r="J20" s="4">
        <v>95</v>
      </c>
      <c r="K20" s="99"/>
    </row>
    <row r="21" ht="47" customHeight="1" spans="1:11">
      <c r="A21" s="4" t="s">
        <v>77</v>
      </c>
      <c r="B21" s="20" t="s">
        <v>299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4" t="s">
        <v>79</v>
      </c>
      <c r="B22" s="59" t="s">
        <v>80</v>
      </c>
      <c r="C22" s="59"/>
      <c r="D22" s="59"/>
      <c r="E22" s="59"/>
      <c r="F22" s="59"/>
      <c r="G22" s="59"/>
      <c r="H22" s="59"/>
      <c r="I22" s="59"/>
      <c r="J22" s="59"/>
      <c r="K22" s="59"/>
    </row>
    <row r="23" spans="1:11">
      <c r="A23" s="4" t="s">
        <v>81</v>
      </c>
      <c r="B23" s="59" t="s">
        <v>80</v>
      </c>
      <c r="C23" s="59"/>
      <c r="D23" s="59"/>
      <c r="E23" s="59"/>
      <c r="F23" s="59"/>
      <c r="G23" s="59"/>
      <c r="H23" s="59"/>
      <c r="I23" s="59"/>
      <c r="J23" s="59"/>
      <c r="K23" s="59"/>
    </row>
    <row r="24" spans="1:11">
      <c r="A24" s="36" t="s">
        <v>200</v>
      </c>
      <c r="B24" s="36"/>
      <c r="C24" s="36"/>
      <c r="D24" s="36"/>
      <c r="E24" s="36"/>
      <c r="F24" s="36" t="s">
        <v>83</v>
      </c>
      <c r="G24" s="36"/>
      <c r="H24" s="36"/>
      <c r="I24" s="36"/>
      <c r="J24" s="36"/>
      <c r="K24" s="36"/>
    </row>
    <row r="25" spans="1:11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O18" sqref="O18"/>
    </sheetView>
  </sheetViews>
  <sheetFormatPr defaultColWidth="9" defaultRowHeight="13.5"/>
  <cols>
    <col min="4" max="4" width="13.5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300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22" customHeight="1" spans="1:11">
      <c r="A5" s="2"/>
      <c r="B5" s="2"/>
      <c r="C5" s="8" t="s">
        <v>301</v>
      </c>
      <c r="D5" s="8"/>
      <c r="E5" s="8"/>
      <c r="F5" s="8"/>
      <c r="G5" s="8"/>
      <c r="H5" s="21" t="s">
        <v>22</v>
      </c>
      <c r="I5" s="21"/>
      <c r="J5" s="21"/>
      <c r="K5" s="21"/>
    </row>
    <row r="6" ht="33.75" spans="1:11">
      <c r="A6" s="2"/>
      <c r="B6" s="2" t="s">
        <v>23</v>
      </c>
      <c r="C6" s="8" t="s">
        <v>302</v>
      </c>
      <c r="D6" s="8"/>
      <c r="E6" s="8"/>
      <c r="F6" s="8"/>
      <c r="G6" s="8"/>
      <c r="H6" s="8"/>
      <c r="I6" s="8"/>
      <c r="J6" s="8"/>
      <c r="K6" s="8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4.956</v>
      </c>
      <c r="E8" s="9">
        <v>4.956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v>4.956</v>
      </c>
      <c r="E9" s="9">
        <v>4.956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13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3" t="s">
        <v>47</v>
      </c>
      <c r="I13" s="13" t="s">
        <v>30</v>
      </c>
      <c r="J13" s="13" t="s">
        <v>31</v>
      </c>
      <c r="K13" s="13" t="s">
        <v>48</v>
      </c>
    </row>
    <row r="14" ht="33.75" spans="1:11">
      <c r="A14" s="13"/>
      <c r="B14" s="12" t="s">
        <v>49</v>
      </c>
      <c r="C14" s="13" t="s">
        <v>50</v>
      </c>
      <c r="D14" s="69" t="s">
        <v>303</v>
      </c>
      <c r="E14" s="13" t="s">
        <v>178</v>
      </c>
      <c r="F14" s="13">
        <v>9</v>
      </c>
      <c r="G14" s="13" t="s">
        <v>304</v>
      </c>
      <c r="H14" s="69" t="s">
        <v>305</v>
      </c>
      <c r="I14" s="13">
        <v>15</v>
      </c>
      <c r="J14" s="13">
        <v>15</v>
      </c>
      <c r="K14" s="13"/>
    </row>
    <row r="15" ht="45" spans="1:11">
      <c r="A15" s="13"/>
      <c r="B15" s="14"/>
      <c r="C15" s="13" t="s">
        <v>54</v>
      </c>
      <c r="D15" s="69" t="s">
        <v>306</v>
      </c>
      <c r="E15" s="13" t="s">
        <v>56</v>
      </c>
      <c r="F15" s="13"/>
      <c r="G15" s="4" t="s">
        <v>238</v>
      </c>
      <c r="H15" s="69" t="s">
        <v>306</v>
      </c>
      <c r="I15" s="13">
        <v>15</v>
      </c>
      <c r="J15" s="13">
        <v>15</v>
      </c>
      <c r="K15" s="13"/>
    </row>
    <row r="16" ht="22.5" spans="1:11">
      <c r="A16" s="13"/>
      <c r="B16" s="19"/>
      <c r="C16" s="13" t="s">
        <v>59</v>
      </c>
      <c r="D16" s="69" t="s">
        <v>124</v>
      </c>
      <c r="E16" s="13" t="s">
        <v>56</v>
      </c>
      <c r="F16" s="13"/>
      <c r="G16" s="4" t="s">
        <v>61</v>
      </c>
      <c r="H16" s="69" t="s">
        <v>307</v>
      </c>
      <c r="I16" s="13">
        <v>10</v>
      </c>
      <c r="J16" s="13">
        <v>10</v>
      </c>
      <c r="K16" s="13"/>
    </row>
    <row r="17" ht="33.75" spans="1:11">
      <c r="A17" s="13"/>
      <c r="B17" s="13" t="s">
        <v>67</v>
      </c>
      <c r="C17" s="13" t="s">
        <v>67</v>
      </c>
      <c r="D17" s="13" t="s">
        <v>308</v>
      </c>
      <c r="E17" s="94" t="s">
        <v>178</v>
      </c>
      <c r="F17" s="13">
        <v>4.96</v>
      </c>
      <c r="G17" s="4" t="s">
        <v>70</v>
      </c>
      <c r="H17" s="13" t="s">
        <v>309</v>
      </c>
      <c r="I17" s="13">
        <v>20</v>
      </c>
      <c r="J17" s="13">
        <v>20</v>
      </c>
      <c r="K17" s="13"/>
    </row>
    <row r="18" ht="22.5" spans="1:11">
      <c r="A18" s="13"/>
      <c r="B18" s="13" t="s">
        <v>62</v>
      </c>
      <c r="C18" s="13" t="s">
        <v>166</v>
      </c>
      <c r="D18" s="13" t="s">
        <v>310</v>
      </c>
      <c r="E18" s="13" t="s">
        <v>56</v>
      </c>
      <c r="F18" s="13"/>
      <c r="G18" s="4" t="s">
        <v>65</v>
      </c>
      <c r="H18" s="13" t="s">
        <v>310</v>
      </c>
      <c r="I18" s="13">
        <v>20</v>
      </c>
      <c r="J18" s="13">
        <v>20</v>
      </c>
      <c r="K18" s="13"/>
    </row>
    <row r="19" spans="1:11">
      <c r="A19" s="13"/>
      <c r="B19" s="13" t="s">
        <v>72</v>
      </c>
      <c r="C19" s="13" t="s">
        <v>72</v>
      </c>
      <c r="D19" s="13" t="s">
        <v>73</v>
      </c>
      <c r="E19" s="13" t="s">
        <v>52</v>
      </c>
      <c r="F19" s="13">
        <v>95</v>
      </c>
      <c r="G19" s="13" t="s">
        <v>74</v>
      </c>
      <c r="H19" s="13" t="s">
        <v>73</v>
      </c>
      <c r="I19" s="13">
        <v>10</v>
      </c>
      <c r="J19" s="13">
        <v>10</v>
      </c>
      <c r="K19" s="24"/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3"/>
      <c r="I20" s="13">
        <v>100</v>
      </c>
      <c r="J20" s="8">
        <v>100</v>
      </c>
      <c r="K20" s="8"/>
    </row>
    <row r="21" spans="1:11">
      <c r="A21" s="13" t="s">
        <v>77</v>
      </c>
      <c r="B21" s="20" t="s">
        <v>78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311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M13" sqref="M13"/>
    </sheetView>
  </sheetViews>
  <sheetFormatPr defaultColWidth="9" defaultRowHeight="13.5"/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312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36" customHeight="1" spans="1:11">
      <c r="A5" s="2"/>
      <c r="B5" s="2"/>
      <c r="C5" s="6" t="s">
        <v>313</v>
      </c>
      <c r="D5" s="6"/>
      <c r="E5" s="6"/>
      <c r="F5" s="6"/>
      <c r="G5" s="6"/>
      <c r="H5" s="7" t="s">
        <v>262</v>
      </c>
      <c r="I5" s="7"/>
      <c r="J5" s="7"/>
      <c r="K5" s="7"/>
    </row>
    <row r="6" ht="33.75" spans="1:11">
      <c r="A6" s="2"/>
      <c r="B6" s="2" t="s">
        <v>23</v>
      </c>
      <c r="C6" s="6" t="s">
        <v>314</v>
      </c>
      <c r="D6" s="6"/>
      <c r="E6" s="6"/>
      <c r="F6" s="6"/>
      <c r="G6" s="6"/>
      <c r="H6" s="6"/>
      <c r="I6" s="6"/>
      <c r="J6" s="6"/>
      <c r="K6" s="6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6.5011</v>
      </c>
      <c r="E8" s="9">
        <v>6.5011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v>6.5011</v>
      </c>
      <c r="E9" s="9">
        <v>6.5011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13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3" t="s">
        <v>47</v>
      </c>
      <c r="I13" s="13" t="s">
        <v>30</v>
      </c>
      <c r="J13" s="13" t="s">
        <v>31</v>
      </c>
      <c r="K13" s="13" t="s">
        <v>48</v>
      </c>
    </row>
    <row r="14" ht="39" customHeight="1" spans="1:11">
      <c r="A14" s="13"/>
      <c r="B14" s="12" t="s">
        <v>220</v>
      </c>
      <c r="C14" s="13" t="s">
        <v>50</v>
      </c>
      <c r="D14" s="13" t="s">
        <v>315</v>
      </c>
      <c r="E14" s="13" t="s">
        <v>52</v>
      </c>
      <c r="F14" s="13">
        <v>80</v>
      </c>
      <c r="G14" s="13" t="s">
        <v>174</v>
      </c>
      <c r="H14" s="13" t="s">
        <v>315</v>
      </c>
      <c r="I14" s="13">
        <v>15</v>
      </c>
      <c r="J14" s="13">
        <v>15</v>
      </c>
      <c r="K14" s="13"/>
    </row>
    <row r="15" ht="22.5" spans="1:11">
      <c r="A15" s="13"/>
      <c r="B15" s="14"/>
      <c r="C15" s="13" t="s">
        <v>54</v>
      </c>
      <c r="D15" s="13" t="s">
        <v>316</v>
      </c>
      <c r="E15" s="13" t="s">
        <v>56</v>
      </c>
      <c r="F15" s="13" t="s">
        <v>65</v>
      </c>
      <c r="G15" s="13"/>
      <c r="H15" s="13" t="s">
        <v>317</v>
      </c>
      <c r="I15" s="13">
        <v>15</v>
      </c>
      <c r="J15" s="13">
        <v>15</v>
      </c>
      <c r="K15" s="13"/>
    </row>
    <row r="16" ht="22.5" spans="1:11">
      <c r="A16" s="13"/>
      <c r="B16" s="19"/>
      <c r="C16" s="13" t="s">
        <v>59</v>
      </c>
      <c r="D16" s="13" t="s">
        <v>124</v>
      </c>
      <c r="E16" s="13" t="s">
        <v>56</v>
      </c>
      <c r="F16" s="13" t="s">
        <v>61</v>
      </c>
      <c r="G16" s="13"/>
      <c r="H16" s="13" t="s">
        <v>124</v>
      </c>
      <c r="I16" s="13">
        <v>10</v>
      </c>
      <c r="J16" s="13">
        <v>10</v>
      </c>
      <c r="K16" s="13"/>
    </row>
    <row r="17" ht="33.75" spans="1:11">
      <c r="A17" s="13"/>
      <c r="B17" s="13" t="s">
        <v>67</v>
      </c>
      <c r="C17" s="13" t="s">
        <v>67</v>
      </c>
      <c r="D17" s="13" t="s">
        <v>318</v>
      </c>
      <c r="E17" s="13" t="s">
        <v>89</v>
      </c>
      <c r="F17" s="13">
        <v>6.5</v>
      </c>
      <c r="G17" s="13" t="s">
        <v>70</v>
      </c>
      <c r="H17" s="13" t="s">
        <v>319</v>
      </c>
      <c r="I17" s="13">
        <v>20</v>
      </c>
      <c r="J17" s="13">
        <v>20</v>
      </c>
      <c r="K17" s="13"/>
    </row>
    <row r="18" ht="45" spans="1:11">
      <c r="A18" s="13"/>
      <c r="B18" s="13" t="s">
        <v>62</v>
      </c>
      <c r="C18" s="13" t="s">
        <v>166</v>
      </c>
      <c r="D18" s="13" t="s">
        <v>320</v>
      </c>
      <c r="E18" s="13" t="s">
        <v>56</v>
      </c>
      <c r="F18" s="13" t="s">
        <v>65</v>
      </c>
      <c r="G18" s="13"/>
      <c r="H18" s="13" t="s">
        <v>321</v>
      </c>
      <c r="I18" s="13">
        <v>10</v>
      </c>
      <c r="J18" s="13">
        <v>10</v>
      </c>
      <c r="K18" s="13"/>
    </row>
    <row r="19" ht="21" customHeight="1" spans="1:11">
      <c r="A19" s="13"/>
      <c r="B19" s="13" t="s">
        <v>72</v>
      </c>
      <c r="C19" s="13" t="s">
        <v>72</v>
      </c>
      <c r="D19" s="13" t="s">
        <v>73</v>
      </c>
      <c r="E19" s="13" t="s">
        <v>52</v>
      </c>
      <c r="F19" s="13">
        <v>95</v>
      </c>
      <c r="G19" s="13" t="s">
        <v>74</v>
      </c>
      <c r="H19" s="13" t="s">
        <v>73</v>
      </c>
      <c r="I19" s="13">
        <v>20</v>
      </c>
      <c r="J19" s="13">
        <v>20</v>
      </c>
      <c r="K19" s="24"/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3"/>
      <c r="I20" s="13">
        <v>100</v>
      </c>
      <c r="J20" s="13">
        <v>100</v>
      </c>
      <c r="K20" s="8"/>
    </row>
    <row r="21" spans="1:11">
      <c r="A21" s="13" t="s">
        <v>77</v>
      </c>
      <c r="B21" s="20" t="s">
        <v>322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200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P17" sqref="P17"/>
    </sheetView>
  </sheetViews>
  <sheetFormatPr defaultColWidth="9" defaultRowHeight="13.5"/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323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46" customHeight="1" spans="1:11">
      <c r="A5" s="2"/>
      <c r="B5" s="2"/>
      <c r="C5" s="8" t="s">
        <v>324</v>
      </c>
      <c r="D5" s="8"/>
      <c r="E5" s="8"/>
      <c r="F5" s="8"/>
      <c r="G5" s="8"/>
      <c r="H5" s="21" t="s">
        <v>22</v>
      </c>
      <c r="I5" s="21"/>
      <c r="J5" s="21"/>
      <c r="K5" s="21"/>
    </row>
    <row r="6" ht="33.75" spans="1:11">
      <c r="A6" s="2"/>
      <c r="B6" s="2" t="s">
        <v>23</v>
      </c>
      <c r="C6" s="8" t="s">
        <v>325</v>
      </c>
      <c r="D6" s="8"/>
      <c r="E6" s="8"/>
      <c r="F6" s="8"/>
      <c r="G6" s="8"/>
      <c r="H6" s="8"/>
      <c r="I6" s="8"/>
      <c r="J6" s="8"/>
      <c r="K6" s="8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12.72</v>
      </c>
      <c r="E8" s="9">
        <v>12.72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v>12.72</v>
      </c>
      <c r="E9" s="9">
        <v>12.72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13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3" t="s">
        <v>47</v>
      </c>
      <c r="I13" s="13" t="s">
        <v>30</v>
      </c>
      <c r="J13" s="13" t="s">
        <v>31</v>
      </c>
      <c r="K13" s="13" t="s">
        <v>48</v>
      </c>
    </row>
    <row r="14" ht="35" customHeight="1" spans="1:11">
      <c r="A14" s="13"/>
      <c r="B14" s="74" t="s">
        <v>49</v>
      </c>
      <c r="C14" s="69" t="s">
        <v>50</v>
      </c>
      <c r="D14" s="69" t="s">
        <v>326</v>
      </c>
      <c r="E14" s="69" t="s">
        <v>178</v>
      </c>
      <c r="F14" s="69">
        <v>575</v>
      </c>
      <c r="G14" s="69" t="s">
        <v>174</v>
      </c>
      <c r="H14" s="69" t="s">
        <v>327</v>
      </c>
      <c r="I14" s="69">
        <v>15</v>
      </c>
      <c r="J14" s="13">
        <v>15</v>
      </c>
      <c r="K14" s="13"/>
    </row>
    <row r="15" ht="33.75" spans="1:11">
      <c r="A15" s="13"/>
      <c r="B15" s="75"/>
      <c r="C15" s="69" t="s">
        <v>54</v>
      </c>
      <c r="D15" s="69" t="s">
        <v>328</v>
      </c>
      <c r="E15" s="69" t="s">
        <v>56</v>
      </c>
      <c r="F15" s="69" t="s">
        <v>65</v>
      </c>
      <c r="G15" s="69"/>
      <c r="H15" s="69" t="s">
        <v>329</v>
      </c>
      <c r="I15" s="69">
        <v>15</v>
      </c>
      <c r="J15" s="13">
        <v>15</v>
      </c>
      <c r="K15" s="13"/>
    </row>
    <row r="16" ht="22.5" spans="1:11">
      <c r="A16" s="13"/>
      <c r="B16" s="76"/>
      <c r="C16" s="69" t="s">
        <v>59</v>
      </c>
      <c r="D16" s="69" t="s">
        <v>124</v>
      </c>
      <c r="E16" s="69" t="s">
        <v>56</v>
      </c>
      <c r="F16" s="69" t="s">
        <v>61</v>
      </c>
      <c r="G16" s="69"/>
      <c r="H16" s="69" t="s">
        <v>124</v>
      </c>
      <c r="I16" s="69">
        <v>10</v>
      </c>
      <c r="J16" s="13">
        <v>10</v>
      </c>
      <c r="K16" s="13"/>
    </row>
    <row r="17" ht="30" customHeight="1" spans="1:11">
      <c r="A17" s="13"/>
      <c r="B17" s="69" t="s">
        <v>67</v>
      </c>
      <c r="C17" s="69" t="s">
        <v>67</v>
      </c>
      <c r="D17" s="69" t="s">
        <v>69</v>
      </c>
      <c r="E17" s="69" t="s">
        <v>178</v>
      </c>
      <c r="F17" s="69">
        <v>12.72</v>
      </c>
      <c r="G17" s="69" t="s">
        <v>70</v>
      </c>
      <c r="H17" s="69" t="s">
        <v>330</v>
      </c>
      <c r="I17" s="69">
        <v>20</v>
      </c>
      <c r="J17" s="13">
        <v>20</v>
      </c>
      <c r="K17" s="13"/>
    </row>
    <row r="18" ht="22.5" spans="1:11">
      <c r="A18" s="13"/>
      <c r="B18" s="69" t="s">
        <v>62</v>
      </c>
      <c r="C18" s="69" t="s">
        <v>166</v>
      </c>
      <c r="D18" s="69" t="s">
        <v>331</v>
      </c>
      <c r="E18" s="69" t="s">
        <v>56</v>
      </c>
      <c r="F18" s="69" t="s">
        <v>65</v>
      </c>
      <c r="G18" s="69"/>
      <c r="H18" s="69" t="s">
        <v>332</v>
      </c>
      <c r="I18" s="69">
        <v>20</v>
      </c>
      <c r="J18" s="13">
        <v>20</v>
      </c>
      <c r="K18" s="13"/>
    </row>
    <row r="19" spans="1:11">
      <c r="A19" s="13"/>
      <c r="B19" s="69" t="s">
        <v>72</v>
      </c>
      <c r="C19" s="69" t="s">
        <v>72</v>
      </c>
      <c r="D19" s="69" t="s">
        <v>73</v>
      </c>
      <c r="E19" s="69" t="s">
        <v>52</v>
      </c>
      <c r="F19" s="69">
        <v>95</v>
      </c>
      <c r="G19" s="69" t="s">
        <v>74</v>
      </c>
      <c r="H19" s="69" t="s">
        <v>73</v>
      </c>
      <c r="I19" s="69">
        <v>10</v>
      </c>
      <c r="J19" s="13">
        <v>10</v>
      </c>
      <c r="K19" s="13"/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3"/>
      <c r="I20" s="13">
        <v>100</v>
      </c>
      <c r="J20" s="13">
        <v>100</v>
      </c>
      <c r="K20" s="8"/>
    </row>
    <row r="21" spans="1:11">
      <c r="A21" s="13" t="s">
        <v>77</v>
      </c>
      <c r="B21" s="20" t="s">
        <v>333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334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R10" sqref="R10"/>
    </sheetView>
  </sheetViews>
  <sheetFormatPr defaultColWidth="9" defaultRowHeight="13.5"/>
  <cols>
    <col min="4" max="4" width="15" customWidth="1"/>
    <col min="6" max="6" width="11.5" customWidth="1"/>
    <col min="8" max="8" width="11.125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14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ht="21" customHeight="1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36" customHeight="1" spans="1:11">
      <c r="A5" s="2"/>
      <c r="B5" s="2"/>
      <c r="C5" s="2" t="s">
        <v>21</v>
      </c>
      <c r="D5" s="2"/>
      <c r="E5" s="2"/>
      <c r="F5" s="2"/>
      <c r="G5" s="2"/>
      <c r="H5" s="36" t="s">
        <v>22</v>
      </c>
      <c r="I5" s="36"/>
      <c r="J5" s="36"/>
      <c r="K5" s="36"/>
    </row>
    <row r="6" ht="64" customHeight="1" spans="1:11">
      <c r="A6" s="2"/>
      <c r="B6" s="2" t="s">
        <v>23</v>
      </c>
      <c r="C6" s="2" t="s">
        <v>24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3.807</v>
      </c>
      <c r="E8" s="9">
        <v>3.807</v>
      </c>
      <c r="F8" s="9"/>
      <c r="G8" s="9"/>
      <c r="H8" s="10">
        <v>1</v>
      </c>
      <c r="I8" s="4">
        <v>10</v>
      </c>
      <c r="J8" s="4"/>
      <c r="K8" s="22" t="s">
        <v>34</v>
      </c>
    </row>
    <row r="9" ht="22.5" spans="1:11">
      <c r="A9" s="4"/>
      <c r="B9" s="4" t="s">
        <v>35</v>
      </c>
      <c r="C9" s="9">
        <v>0</v>
      </c>
      <c r="D9" s="9">
        <v>3.807</v>
      </c>
      <c r="E9" s="9">
        <v>3.807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13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3" t="s">
        <v>47</v>
      </c>
      <c r="I13" s="13" t="s">
        <v>30</v>
      </c>
      <c r="J13" s="13" t="s">
        <v>31</v>
      </c>
      <c r="K13" s="13" t="s">
        <v>48</v>
      </c>
    </row>
    <row r="14" ht="67.5" spans="1:11">
      <c r="A14" s="13"/>
      <c r="B14" s="12" t="s">
        <v>49</v>
      </c>
      <c r="C14" s="13" t="s">
        <v>50</v>
      </c>
      <c r="D14" s="13" t="s">
        <v>51</v>
      </c>
      <c r="E14" s="100" t="s">
        <v>52</v>
      </c>
      <c r="F14" s="13">
        <v>60</v>
      </c>
      <c r="G14" s="13" t="s">
        <v>53</v>
      </c>
      <c r="H14" s="13" t="s">
        <v>22</v>
      </c>
      <c r="I14" s="13">
        <v>10</v>
      </c>
      <c r="J14" s="13">
        <v>10</v>
      </c>
      <c r="K14" s="13"/>
    </row>
    <row r="15" ht="32" customHeight="1" spans="1:11">
      <c r="A15" s="13"/>
      <c r="B15" s="14"/>
      <c r="C15" s="13" t="s">
        <v>54</v>
      </c>
      <c r="D15" s="13" t="s">
        <v>55</v>
      </c>
      <c r="E15" s="100" t="s">
        <v>56</v>
      </c>
      <c r="F15" s="69" t="s">
        <v>57</v>
      </c>
      <c r="G15" s="69"/>
      <c r="H15" s="13" t="s">
        <v>58</v>
      </c>
      <c r="I15" s="13">
        <v>15</v>
      </c>
      <c r="J15" s="13">
        <v>15</v>
      </c>
      <c r="K15" s="13"/>
    </row>
    <row r="16" ht="40" customHeight="1" spans="1:11">
      <c r="A16" s="13"/>
      <c r="B16" s="14"/>
      <c r="C16" s="13" t="s">
        <v>59</v>
      </c>
      <c r="D16" s="13" t="s">
        <v>60</v>
      </c>
      <c r="E16" s="100" t="s">
        <v>56</v>
      </c>
      <c r="F16" s="13" t="s">
        <v>61</v>
      </c>
      <c r="G16" s="13"/>
      <c r="H16" s="13" t="s">
        <v>60</v>
      </c>
      <c r="I16" s="13">
        <v>15</v>
      </c>
      <c r="J16" s="13">
        <v>15</v>
      </c>
      <c r="K16" s="13"/>
    </row>
    <row r="17" ht="39" customHeight="1" spans="1:11">
      <c r="A17" s="13"/>
      <c r="B17" s="69" t="s">
        <v>62</v>
      </c>
      <c r="C17" s="69" t="s">
        <v>63</v>
      </c>
      <c r="D17" s="13" t="s">
        <v>64</v>
      </c>
      <c r="E17" s="100" t="s">
        <v>56</v>
      </c>
      <c r="F17" s="13" t="s">
        <v>65</v>
      </c>
      <c r="G17" s="13"/>
      <c r="H17" s="13" t="s">
        <v>66</v>
      </c>
      <c r="I17" s="13">
        <v>20</v>
      </c>
      <c r="J17" s="13">
        <v>20</v>
      </c>
      <c r="K17" s="13"/>
    </row>
    <row r="18" ht="31" customHeight="1" spans="1:11">
      <c r="A18" s="13"/>
      <c r="B18" s="69" t="s">
        <v>67</v>
      </c>
      <c r="C18" s="69" t="s">
        <v>68</v>
      </c>
      <c r="D18" s="69" t="s">
        <v>69</v>
      </c>
      <c r="E18" s="100" t="s">
        <v>56</v>
      </c>
      <c r="F18" s="13">
        <v>3.81</v>
      </c>
      <c r="G18" s="13" t="s">
        <v>70</v>
      </c>
      <c r="H18" s="13" t="s">
        <v>71</v>
      </c>
      <c r="I18" s="13">
        <v>20</v>
      </c>
      <c r="J18" s="13">
        <v>20</v>
      </c>
      <c r="K18" s="13"/>
    </row>
    <row r="19" ht="17" customHeight="1" spans="1:11">
      <c r="A19" s="13"/>
      <c r="B19" s="69" t="s">
        <v>72</v>
      </c>
      <c r="C19" s="69" t="s">
        <v>72</v>
      </c>
      <c r="D19" s="69" t="s">
        <v>73</v>
      </c>
      <c r="E19" s="100" t="s">
        <v>52</v>
      </c>
      <c r="F19" s="13">
        <v>95</v>
      </c>
      <c r="G19" s="13" t="s">
        <v>74</v>
      </c>
      <c r="H19" s="24" t="s">
        <v>75</v>
      </c>
      <c r="I19" s="13">
        <v>10</v>
      </c>
      <c r="J19" s="13">
        <v>10</v>
      </c>
      <c r="K19" s="24"/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3"/>
      <c r="I20" s="13">
        <v>100</v>
      </c>
      <c r="J20" s="13">
        <v>100</v>
      </c>
      <c r="K20" s="8"/>
    </row>
    <row r="21" spans="1:11">
      <c r="A21" s="13" t="s">
        <v>77</v>
      </c>
      <c r="B21" s="20" t="s">
        <v>78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82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O16" sqref="O16"/>
    </sheetView>
  </sheetViews>
  <sheetFormatPr defaultColWidth="9" defaultRowHeight="13.5"/>
  <cols>
    <col min="8" max="8" width="15.375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335</v>
      </c>
      <c r="D2" s="2"/>
      <c r="E2" s="2"/>
      <c r="F2" s="2"/>
      <c r="G2" s="2"/>
      <c r="H2" s="2"/>
      <c r="I2" s="2"/>
      <c r="J2" s="2"/>
      <c r="K2" s="2"/>
    </row>
    <row r="3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25" customHeight="1" spans="1:11">
      <c r="A5" s="2"/>
      <c r="B5" s="2"/>
      <c r="C5" s="8" t="s">
        <v>336</v>
      </c>
      <c r="D5" s="8"/>
      <c r="E5" s="8"/>
      <c r="F5" s="8"/>
      <c r="G5" s="8"/>
      <c r="H5" s="21" t="s">
        <v>22</v>
      </c>
      <c r="I5" s="21"/>
      <c r="J5" s="21"/>
      <c r="K5" s="21"/>
    </row>
    <row r="6" ht="33.75" spans="1:11">
      <c r="A6" s="2"/>
      <c r="B6" s="2" t="s">
        <v>23</v>
      </c>
      <c r="C6" s="8" t="s">
        <v>337</v>
      </c>
      <c r="D6" s="8"/>
      <c r="E6" s="8"/>
      <c r="F6" s="8"/>
      <c r="G6" s="8"/>
      <c r="H6" s="8"/>
      <c r="I6" s="8"/>
      <c r="J6" s="8"/>
      <c r="K6" s="8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f>0.4+3.95</f>
        <v>4.35</v>
      </c>
      <c r="E8" s="9">
        <v>4.35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f>0.4+3.95</f>
        <v>4.35</v>
      </c>
      <c r="E9" s="9">
        <v>4.35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7" customHeight="1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ht="20" customHeight="1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13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3" t="s">
        <v>47</v>
      </c>
      <c r="I13" s="13" t="s">
        <v>30</v>
      </c>
      <c r="J13" s="13" t="s">
        <v>31</v>
      </c>
      <c r="K13" s="13" t="s">
        <v>48</v>
      </c>
    </row>
    <row r="14" ht="42" customHeight="1" spans="1:11">
      <c r="A14" s="13"/>
      <c r="B14" s="12" t="s">
        <v>49</v>
      </c>
      <c r="C14" s="13" t="s">
        <v>50</v>
      </c>
      <c r="D14" s="13" t="s">
        <v>338</v>
      </c>
      <c r="E14" s="13" t="s">
        <v>89</v>
      </c>
      <c r="F14" s="13">
        <v>3</v>
      </c>
      <c r="G14" s="13" t="s">
        <v>90</v>
      </c>
      <c r="H14" s="13" t="s">
        <v>339</v>
      </c>
      <c r="I14" s="13">
        <v>15</v>
      </c>
      <c r="J14" s="13">
        <v>15</v>
      </c>
      <c r="K14" s="13"/>
    </row>
    <row r="15" ht="35" customHeight="1" spans="1:11">
      <c r="A15" s="13"/>
      <c r="B15" s="14"/>
      <c r="C15" s="13" t="s">
        <v>54</v>
      </c>
      <c r="D15" s="13" t="s">
        <v>340</v>
      </c>
      <c r="E15" s="13" t="s">
        <v>56</v>
      </c>
      <c r="F15" s="13" t="s">
        <v>57</v>
      </c>
      <c r="G15" s="13"/>
      <c r="H15" s="13" t="s">
        <v>341</v>
      </c>
      <c r="I15" s="13">
        <v>15</v>
      </c>
      <c r="J15" s="13">
        <v>15</v>
      </c>
      <c r="K15" s="13"/>
    </row>
    <row r="16" ht="30" customHeight="1" spans="1:11">
      <c r="A16" s="13"/>
      <c r="B16" s="19"/>
      <c r="C16" s="13" t="s">
        <v>59</v>
      </c>
      <c r="D16" s="13" t="s">
        <v>60</v>
      </c>
      <c r="E16" s="13" t="s">
        <v>56</v>
      </c>
      <c r="F16" s="13" t="s">
        <v>61</v>
      </c>
      <c r="G16" s="13"/>
      <c r="H16" s="13" t="s">
        <v>60</v>
      </c>
      <c r="I16" s="13">
        <v>10</v>
      </c>
      <c r="J16" s="13">
        <v>10</v>
      </c>
      <c r="K16" s="13"/>
    </row>
    <row r="17" ht="22.5" spans="1:11">
      <c r="A17" s="13"/>
      <c r="B17" s="13" t="s">
        <v>67</v>
      </c>
      <c r="C17" s="13" t="s">
        <v>67</v>
      </c>
      <c r="D17" s="13" t="s">
        <v>341</v>
      </c>
      <c r="E17" s="13" t="s">
        <v>89</v>
      </c>
      <c r="F17" s="13">
        <v>4.35</v>
      </c>
      <c r="G17" s="13" t="s">
        <v>70</v>
      </c>
      <c r="H17" s="13" t="s">
        <v>342</v>
      </c>
      <c r="I17" s="13">
        <v>20</v>
      </c>
      <c r="J17" s="13">
        <v>20</v>
      </c>
      <c r="K17" s="13"/>
    </row>
    <row r="18" ht="33.75" spans="1:11">
      <c r="A18" s="13"/>
      <c r="B18" s="13" t="s">
        <v>62</v>
      </c>
      <c r="C18" s="13" t="s">
        <v>166</v>
      </c>
      <c r="D18" s="13" t="s">
        <v>343</v>
      </c>
      <c r="E18" s="13" t="s">
        <v>56</v>
      </c>
      <c r="F18" s="13" t="s">
        <v>65</v>
      </c>
      <c r="G18" s="13"/>
      <c r="H18" s="13" t="s">
        <v>344</v>
      </c>
      <c r="I18" s="13">
        <v>10</v>
      </c>
      <c r="J18" s="13">
        <v>10</v>
      </c>
      <c r="K18" s="13"/>
    </row>
    <row r="19" ht="22.5" spans="1:11">
      <c r="A19" s="13"/>
      <c r="B19" s="13" t="s">
        <v>72</v>
      </c>
      <c r="C19" s="13" t="s">
        <v>72</v>
      </c>
      <c r="D19" s="13" t="s">
        <v>73</v>
      </c>
      <c r="E19" s="13" t="s">
        <v>52</v>
      </c>
      <c r="F19" s="13" t="s">
        <v>345</v>
      </c>
      <c r="G19" s="13" t="s">
        <v>74</v>
      </c>
      <c r="H19" s="13" t="s">
        <v>73</v>
      </c>
      <c r="I19" s="13">
        <v>20</v>
      </c>
      <c r="J19" s="13">
        <v>20</v>
      </c>
      <c r="K19" s="24"/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3"/>
      <c r="I20" s="13">
        <v>100</v>
      </c>
      <c r="J20" s="8">
        <v>100</v>
      </c>
      <c r="K20" s="8"/>
    </row>
    <row r="21" spans="1:11">
      <c r="A21" s="13" t="s">
        <v>77</v>
      </c>
      <c r="B21" s="20" t="s">
        <v>346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347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N19" sqref="N19"/>
    </sheetView>
  </sheetViews>
  <sheetFormatPr defaultColWidth="9" defaultRowHeight="13.5"/>
  <cols>
    <col min="6" max="6" width="10.375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8" customHeight="1" spans="1:11">
      <c r="A2" s="2" t="s">
        <v>13</v>
      </c>
      <c r="B2" s="2"/>
      <c r="C2" s="2" t="s">
        <v>348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17" customHeight="1" spans="1:11">
      <c r="A5" s="2"/>
      <c r="B5" s="2"/>
      <c r="C5" s="8" t="s">
        <v>86</v>
      </c>
      <c r="D5" s="8"/>
      <c r="E5" s="8"/>
      <c r="F5" s="8"/>
      <c r="G5" s="8"/>
      <c r="H5" s="21" t="s">
        <v>22</v>
      </c>
      <c r="I5" s="21"/>
      <c r="J5" s="21"/>
      <c r="K5" s="21"/>
    </row>
    <row r="6" ht="33.75" spans="1:11">
      <c r="A6" s="2"/>
      <c r="B6" s="2" t="s">
        <v>23</v>
      </c>
      <c r="C6" s="8" t="s">
        <v>349</v>
      </c>
      <c r="D6" s="8"/>
      <c r="E6" s="8"/>
      <c r="F6" s="8"/>
      <c r="G6" s="8"/>
      <c r="H6" s="8"/>
      <c r="I6" s="8"/>
      <c r="J6" s="8"/>
      <c r="K6" s="8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f>24.210583+0.9+1.1+11.9559+1.89851</f>
        <v>40.064993</v>
      </c>
      <c r="E8" s="9">
        <v>40.064993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f>24.210583+0.9+1.1+11.9559+1.89851</f>
        <v>40.064993</v>
      </c>
      <c r="E9" s="9">
        <v>40.064993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12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3" t="s">
        <v>47</v>
      </c>
      <c r="I13" s="13" t="s">
        <v>30</v>
      </c>
      <c r="J13" s="13" t="s">
        <v>31</v>
      </c>
      <c r="K13" s="13" t="s">
        <v>48</v>
      </c>
    </row>
    <row r="14" ht="45" spans="1:11">
      <c r="A14" s="14"/>
      <c r="B14" s="74" t="s">
        <v>220</v>
      </c>
      <c r="C14" s="69" t="s">
        <v>50</v>
      </c>
      <c r="D14" s="69" t="s">
        <v>350</v>
      </c>
      <c r="E14" s="13" t="s">
        <v>178</v>
      </c>
      <c r="F14" s="69">
        <v>24</v>
      </c>
      <c r="G14" s="13" t="s">
        <v>90</v>
      </c>
      <c r="H14" s="69" t="s">
        <v>351</v>
      </c>
      <c r="I14" s="13">
        <v>10</v>
      </c>
      <c r="J14" s="13">
        <v>10</v>
      </c>
      <c r="K14" s="24"/>
    </row>
    <row r="15" ht="22.5" spans="1:11">
      <c r="A15" s="14"/>
      <c r="B15" s="75"/>
      <c r="C15" s="69" t="s">
        <v>54</v>
      </c>
      <c r="D15" s="69" t="s">
        <v>122</v>
      </c>
      <c r="E15" s="13" t="s">
        <v>56</v>
      </c>
      <c r="F15" s="69" t="s">
        <v>352</v>
      </c>
      <c r="G15" s="13"/>
      <c r="H15" s="69" t="s">
        <v>122</v>
      </c>
      <c r="I15" s="13">
        <v>15</v>
      </c>
      <c r="J15" s="13">
        <v>15</v>
      </c>
      <c r="K15" s="8"/>
    </row>
    <row r="16" ht="22.5" spans="1:11">
      <c r="A16" s="14"/>
      <c r="B16" s="75"/>
      <c r="C16" s="69" t="s">
        <v>59</v>
      </c>
      <c r="D16" s="69" t="s">
        <v>124</v>
      </c>
      <c r="E16" s="13" t="s">
        <v>56</v>
      </c>
      <c r="F16" s="69" t="s">
        <v>60</v>
      </c>
      <c r="G16" s="13"/>
      <c r="H16" s="69" t="s">
        <v>124</v>
      </c>
      <c r="I16" s="13">
        <v>15</v>
      </c>
      <c r="J16" s="13">
        <v>15</v>
      </c>
      <c r="K16" s="8"/>
    </row>
    <row r="17" ht="27" customHeight="1" spans="1:11">
      <c r="A17" s="14"/>
      <c r="B17" s="69" t="s">
        <v>67</v>
      </c>
      <c r="C17" s="69" t="s">
        <v>67</v>
      </c>
      <c r="D17" s="69" t="s">
        <v>353</v>
      </c>
      <c r="E17" s="13" t="s">
        <v>178</v>
      </c>
      <c r="F17" s="69" t="s">
        <v>354</v>
      </c>
      <c r="G17" s="13" t="s">
        <v>70</v>
      </c>
      <c r="H17" s="69" t="s">
        <v>355</v>
      </c>
      <c r="I17" s="13">
        <v>20</v>
      </c>
      <c r="J17" s="13">
        <v>20</v>
      </c>
      <c r="K17" s="8"/>
    </row>
    <row r="18" ht="22.5" spans="1:11">
      <c r="A18" s="19"/>
      <c r="B18" s="69" t="s">
        <v>62</v>
      </c>
      <c r="C18" s="69" t="s">
        <v>166</v>
      </c>
      <c r="D18" s="69" t="s">
        <v>352</v>
      </c>
      <c r="E18" s="13" t="s">
        <v>56</v>
      </c>
      <c r="F18" s="69" t="s">
        <v>356</v>
      </c>
      <c r="G18" s="13"/>
      <c r="H18" s="69" t="s">
        <v>352</v>
      </c>
      <c r="I18" s="13">
        <v>30</v>
      </c>
      <c r="J18" s="13">
        <v>30</v>
      </c>
      <c r="K18" s="8"/>
    </row>
    <row r="19" spans="1:11">
      <c r="A19" s="13" t="s">
        <v>76</v>
      </c>
      <c r="B19" s="13"/>
      <c r="C19" s="13"/>
      <c r="D19" s="13"/>
      <c r="E19" s="13"/>
      <c r="F19" s="13"/>
      <c r="G19" s="13"/>
      <c r="H19" s="13"/>
      <c r="I19" s="13">
        <v>100</v>
      </c>
      <c r="J19" s="13">
        <v>100</v>
      </c>
      <c r="K19" s="8"/>
    </row>
    <row r="20" ht="35" customHeight="1" spans="1:11">
      <c r="A20" s="13" t="s">
        <v>77</v>
      </c>
      <c r="B20" s="20" t="s">
        <v>357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1:11">
      <c r="A21" s="13" t="s">
        <v>79</v>
      </c>
      <c r="B21" s="20" t="s">
        <v>105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81</v>
      </c>
      <c r="B22" s="20" t="s">
        <v>358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21" t="s">
        <v>185</v>
      </c>
      <c r="B23" s="21"/>
      <c r="C23" s="21"/>
      <c r="D23" s="21"/>
      <c r="E23" s="21"/>
      <c r="F23" s="21" t="s">
        <v>83</v>
      </c>
      <c r="G23" s="21"/>
      <c r="H23" s="21"/>
      <c r="I23" s="21"/>
      <c r="J23" s="21"/>
      <c r="K23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19:H19"/>
    <mergeCell ref="B20:K20"/>
    <mergeCell ref="B21:K21"/>
    <mergeCell ref="B22:K22"/>
    <mergeCell ref="A23:E23"/>
    <mergeCell ref="F23:K23"/>
    <mergeCell ref="A4:A6"/>
    <mergeCell ref="A7:A12"/>
    <mergeCell ref="A13:A18"/>
    <mergeCell ref="B4:B5"/>
    <mergeCell ref="B14:B16"/>
    <mergeCell ref="K8:K12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T21" sqref="T21"/>
    </sheetView>
  </sheetViews>
  <sheetFormatPr defaultColWidth="9" defaultRowHeight="13.5"/>
  <cols>
    <col min="4" max="4" width="15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359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32" customHeight="1" spans="1:11">
      <c r="A5" s="2"/>
      <c r="B5" s="2"/>
      <c r="C5" s="2" t="s">
        <v>360</v>
      </c>
      <c r="D5" s="2"/>
      <c r="E5" s="2"/>
      <c r="F5" s="2"/>
      <c r="G5" s="2"/>
      <c r="H5" s="36" t="s">
        <v>22</v>
      </c>
      <c r="I5" s="36"/>
      <c r="J5" s="36"/>
      <c r="K5" s="36"/>
    </row>
    <row r="6" ht="68" customHeight="1" spans="1:11">
      <c r="A6" s="2"/>
      <c r="B6" s="2" t="s">
        <v>23</v>
      </c>
      <c r="C6" s="2" t="s">
        <v>361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112.68</v>
      </c>
      <c r="E8" s="9">
        <v>112.68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v>112.68</v>
      </c>
      <c r="E9" s="9">
        <v>112.68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13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3" t="s">
        <v>47</v>
      </c>
      <c r="I13" s="13" t="s">
        <v>30</v>
      </c>
      <c r="J13" s="13" t="s">
        <v>31</v>
      </c>
      <c r="K13" s="13" t="s">
        <v>48</v>
      </c>
    </row>
    <row r="14" ht="68" customHeight="1" spans="1:11">
      <c r="A14" s="13"/>
      <c r="B14" s="12" t="s">
        <v>49</v>
      </c>
      <c r="C14" s="13" t="s">
        <v>50</v>
      </c>
      <c r="D14" s="13" t="s">
        <v>362</v>
      </c>
      <c r="E14" s="13" t="s">
        <v>89</v>
      </c>
      <c r="F14" s="13">
        <v>3</v>
      </c>
      <c r="G14" s="13" t="s">
        <v>90</v>
      </c>
      <c r="H14" s="13" t="s">
        <v>363</v>
      </c>
      <c r="I14" s="13">
        <v>15</v>
      </c>
      <c r="J14" s="13">
        <v>15</v>
      </c>
      <c r="K14" s="13"/>
    </row>
    <row r="15" ht="27" customHeight="1" spans="1:11">
      <c r="A15" s="13"/>
      <c r="B15" s="14"/>
      <c r="C15" s="13" t="s">
        <v>54</v>
      </c>
      <c r="D15" s="13" t="s">
        <v>317</v>
      </c>
      <c r="E15" s="13" t="s">
        <v>56</v>
      </c>
      <c r="F15" s="13" t="s">
        <v>57</v>
      </c>
      <c r="G15" s="13"/>
      <c r="H15" s="13" t="s">
        <v>364</v>
      </c>
      <c r="I15" s="13">
        <v>15</v>
      </c>
      <c r="J15" s="13">
        <v>15</v>
      </c>
      <c r="K15" s="13"/>
    </row>
    <row r="16" ht="23" customHeight="1" spans="1:11">
      <c r="A16" s="13"/>
      <c r="B16" s="19"/>
      <c r="C16" s="13" t="s">
        <v>59</v>
      </c>
      <c r="D16" s="13" t="s">
        <v>60</v>
      </c>
      <c r="E16" s="13" t="s">
        <v>56</v>
      </c>
      <c r="F16" s="13" t="s">
        <v>61</v>
      </c>
      <c r="G16" s="13"/>
      <c r="H16" s="13" t="s">
        <v>60</v>
      </c>
      <c r="I16" s="13">
        <v>10</v>
      </c>
      <c r="J16" s="13">
        <v>10</v>
      </c>
      <c r="K16" s="13"/>
    </row>
    <row r="17" ht="28" customHeight="1" spans="1:11">
      <c r="A17" s="13"/>
      <c r="B17" s="13" t="s">
        <v>67</v>
      </c>
      <c r="C17" s="13" t="s">
        <v>67</v>
      </c>
      <c r="D17" s="13" t="s">
        <v>365</v>
      </c>
      <c r="E17" s="13" t="s">
        <v>89</v>
      </c>
      <c r="F17" s="13">
        <v>112.68</v>
      </c>
      <c r="G17" s="13" t="s">
        <v>70</v>
      </c>
      <c r="H17" s="13" t="s">
        <v>366</v>
      </c>
      <c r="I17" s="13">
        <v>20</v>
      </c>
      <c r="J17" s="13">
        <v>20</v>
      </c>
      <c r="K17" s="13"/>
    </row>
    <row r="18" ht="56.25" spans="1:11">
      <c r="A18" s="13"/>
      <c r="B18" s="13" t="s">
        <v>62</v>
      </c>
      <c r="C18" s="13" t="s">
        <v>166</v>
      </c>
      <c r="D18" s="13" t="s">
        <v>367</v>
      </c>
      <c r="E18" s="13" t="s">
        <v>56</v>
      </c>
      <c r="F18" s="13" t="s">
        <v>65</v>
      </c>
      <c r="G18" s="13"/>
      <c r="H18" s="13" t="s">
        <v>368</v>
      </c>
      <c r="I18" s="13">
        <v>10</v>
      </c>
      <c r="J18" s="13">
        <v>10</v>
      </c>
      <c r="K18" s="13"/>
    </row>
    <row r="19" spans="1:11">
      <c r="A19" s="13"/>
      <c r="B19" s="13" t="s">
        <v>72</v>
      </c>
      <c r="C19" s="13" t="s">
        <v>72</v>
      </c>
      <c r="D19" s="13" t="s">
        <v>73</v>
      </c>
      <c r="E19" s="13" t="s">
        <v>52</v>
      </c>
      <c r="F19" s="13">
        <v>95</v>
      </c>
      <c r="G19" s="13" t="s">
        <v>74</v>
      </c>
      <c r="H19" s="13" t="s">
        <v>73</v>
      </c>
      <c r="I19" s="13">
        <v>20</v>
      </c>
      <c r="J19" s="13">
        <v>20</v>
      </c>
      <c r="K19" s="24"/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3"/>
      <c r="I20" s="13">
        <v>100</v>
      </c>
      <c r="J20" s="8">
        <v>100</v>
      </c>
      <c r="K20" s="8"/>
    </row>
    <row r="21" spans="1:11">
      <c r="A21" s="13" t="s">
        <v>77</v>
      </c>
      <c r="B21" s="20" t="s">
        <v>78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347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K14" sqref="K14"/>
    </sheetView>
  </sheetViews>
  <sheetFormatPr defaultColWidth="9" defaultRowHeight="13.5"/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369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42" customHeight="1" spans="1:11">
      <c r="A5" s="2"/>
      <c r="B5" s="2"/>
      <c r="C5" s="8" t="s">
        <v>324</v>
      </c>
      <c r="D5" s="8"/>
      <c r="E5" s="8"/>
      <c r="F5" s="8"/>
      <c r="G5" s="8"/>
      <c r="H5" s="21" t="s">
        <v>22</v>
      </c>
      <c r="I5" s="21"/>
      <c r="J5" s="21"/>
      <c r="K5" s="21"/>
    </row>
    <row r="6" ht="33.75" spans="1:11">
      <c r="A6" s="2"/>
      <c r="B6" s="2" t="s">
        <v>23</v>
      </c>
      <c r="C6" s="8" t="s">
        <v>325</v>
      </c>
      <c r="D6" s="8"/>
      <c r="E6" s="8"/>
      <c r="F6" s="8"/>
      <c r="G6" s="8"/>
      <c r="H6" s="8"/>
      <c r="I6" s="8"/>
      <c r="J6" s="8"/>
      <c r="K6" s="8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1.2</v>
      </c>
      <c r="E8" s="9">
        <v>1.2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v>1.2</v>
      </c>
      <c r="E9" s="9">
        <v>1.2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13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3" t="s">
        <v>47</v>
      </c>
      <c r="I13" s="13" t="s">
        <v>30</v>
      </c>
      <c r="J13" s="13" t="s">
        <v>31</v>
      </c>
      <c r="K13" s="13" t="s">
        <v>48</v>
      </c>
    </row>
    <row r="14" ht="22.5" spans="1:11">
      <c r="A14" s="13"/>
      <c r="B14" s="74" t="s">
        <v>49</v>
      </c>
      <c r="C14" s="69" t="s">
        <v>50</v>
      </c>
      <c r="D14" s="69" t="s">
        <v>326</v>
      </c>
      <c r="E14" s="69" t="s">
        <v>178</v>
      </c>
      <c r="F14" s="69">
        <v>575</v>
      </c>
      <c r="G14" s="69" t="s">
        <v>174</v>
      </c>
      <c r="H14" s="69" t="s">
        <v>370</v>
      </c>
      <c r="I14" s="69">
        <v>15</v>
      </c>
      <c r="J14" s="13">
        <v>15</v>
      </c>
      <c r="K14" s="13"/>
    </row>
    <row r="15" ht="33.75" spans="1:11">
      <c r="A15" s="13"/>
      <c r="B15" s="75"/>
      <c r="C15" s="69" t="s">
        <v>54</v>
      </c>
      <c r="D15" s="69" t="s">
        <v>328</v>
      </c>
      <c r="E15" s="69" t="s">
        <v>56</v>
      </c>
      <c r="F15" s="69" t="s">
        <v>65</v>
      </c>
      <c r="G15" s="69"/>
      <c r="H15" s="69" t="s">
        <v>329</v>
      </c>
      <c r="I15" s="69">
        <v>15</v>
      </c>
      <c r="J15" s="13">
        <v>15</v>
      </c>
      <c r="K15" s="13"/>
    </row>
    <row r="16" ht="22.5" spans="1:11">
      <c r="A16" s="13"/>
      <c r="B16" s="76"/>
      <c r="C16" s="69" t="s">
        <v>59</v>
      </c>
      <c r="D16" s="69" t="s">
        <v>124</v>
      </c>
      <c r="E16" s="69" t="s">
        <v>56</v>
      </c>
      <c r="F16" s="69" t="s">
        <v>61</v>
      </c>
      <c r="G16" s="69"/>
      <c r="H16" s="69" t="s">
        <v>124</v>
      </c>
      <c r="I16" s="69">
        <v>10</v>
      </c>
      <c r="J16" s="13">
        <v>10</v>
      </c>
      <c r="K16" s="13"/>
    </row>
    <row r="17" ht="22.5" spans="1:11">
      <c r="A17" s="13"/>
      <c r="B17" s="69" t="s">
        <v>67</v>
      </c>
      <c r="C17" s="69" t="s">
        <v>67</v>
      </c>
      <c r="D17" s="69" t="s">
        <v>332</v>
      </c>
      <c r="E17" s="69" t="s">
        <v>178</v>
      </c>
      <c r="F17" s="69">
        <v>1.2</v>
      </c>
      <c r="G17" s="69" t="s">
        <v>70</v>
      </c>
      <c r="H17" s="69" t="s">
        <v>371</v>
      </c>
      <c r="I17" s="69">
        <v>20</v>
      </c>
      <c r="J17" s="13">
        <v>20</v>
      </c>
      <c r="K17" s="13"/>
    </row>
    <row r="18" ht="22.5" spans="1:11">
      <c r="A18" s="13"/>
      <c r="B18" s="69" t="s">
        <v>62</v>
      </c>
      <c r="C18" s="69" t="s">
        <v>166</v>
      </c>
      <c r="D18" s="69" t="s">
        <v>331</v>
      </c>
      <c r="E18" s="69" t="s">
        <v>56</v>
      </c>
      <c r="F18" s="69" t="s">
        <v>65</v>
      </c>
      <c r="G18" s="69"/>
      <c r="H18" s="69" t="s">
        <v>331</v>
      </c>
      <c r="I18" s="69">
        <v>20</v>
      </c>
      <c r="J18" s="13">
        <v>20</v>
      </c>
      <c r="K18" s="13"/>
    </row>
    <row r="19" spans="1:11">
      <c r="A19" s="13"/>
      <c r="B19" s="69" t="s">
        <v>72</v>
      </c>
      <c r="C19" s="69" t="s">
        <v>72</v>
      </c>
      <c r="D19" s="69" t="s">
        <v>73</v>
      </c>
      <c r="E19" s="69" t="s">
        <v>52</v>
      </c>
      <c r="F19" s="69">
        <v>95</v>
      </c>
      <c r="G19" s="69" t="s">
        <v>74</v>
      </c>
      <c r="H19" s="69" t="s">
        <v>73</v>
      </c>
      <c r="I19" s="69">
        <v>10</v>
      </c>
      <c r="J19" s="13">
        <v>10</v>
      </c>
      <c r="K19" s="13"/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3"/>
      <c r="I20" s="13">
        <v>100</v>
      </c>
      <c r="J20" s="8">
        <v>100</v>
      </c>
      <c r="K20" s="8"/>
    </row>
    <row r="21" spans="1:11">
      <c r="A21" s="13" t="s">
        <v>77</v>
      </c>
      <c r="B21" s="20" t="s">
        <v>333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334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H19" sqref="H19"/>
    </sheetView>
  </sheetViews>
  <sheetFormatPr defaultColWidth="9" defaultRowHeight="13.5"/>
  <cols>
    <col min="4" max="4" width="10.5" customWidth="1"/>
    <col min="11" max="11" width="12.75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372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25" customHeight="1" spans="1:11">
      <c r="A5" s="2"/>
      <c r="B5" s="2"/>
      <c r="C5" s="2" t="s">
        <v>373</v>
      </c>
      <c r="D5" s="2"/>
      <c r="E5" s="2"/>
      <c r="F5" s="2"/>
      <c r="G5" s="2"/>
      <c r="H5" s="36" t="s">
        <v>22</v>
      </c>
      <c r="I5" s="36"/>
      <c r="J5" s="36"/>
      <c r="K5" s="36"/>
    </row>
    <row r="6" ht="33.75" spans="1:11">
      <c r="A6" s="2"/>
      <c r="B6" s="2" t="s">
        <v>23</v>
      </c>
      <c r="C6" s="2" t="s">
        <v>374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f>17.991932+53</f>
        <v>70.991932</v>
      </c>
      <c r="E8" s="9">
        <f>17.991932+34.274163</f>
        <v>52.266095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f>17.991932+53</f>
        <v>70.991932</v>
      </c>
      <c r="E9" s="9">
        <f>17.991932+34.274163</f>
        <v>52.266095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spans="1:11">
      <c r="A13" s="4" t="s">
        <v>40</v>
      </c>
      <c r="B13" s="4" t="s">
        <v>41</v>
      </c>
      <c r="C13" s="4" t="s">
        <v>42</v>
      </c>
      <c r="D13" s="4" t="s">
        <v>43</v>
      </c>
      <c r="E13" s="4" t="s">
        <v>44</v>
      </c>
      <c r="F13" s="4" t="s">
        <v>45</v>
      </c>
      <c r="G13" s="4" t="s">
        <v>46</v>
      </c>
      <c r="H13" s="4" t="s">
        <v>47</v>
      </c>
      <c r="I13" s="4" t="s">
        <v>30</v>
      </c>
      <c r="J13" s="4" t="s">
        <v>31</v>
      </c>
      <c r="K13" s="4" t="s">
        <v>48</v>
      </c>
    </row>
    <row r="14" ht="52" customHeight="1" spans="1:11">
      <c r="A14" s="4"/>
      <c r="B14" s="4" t="s">
        <v>49</v>
      </c>
      <c r="C14" s="4" t="s">
        <v>50</v>
      </c>
      <c r="D14" s="4" t="s">
        <v>375</v>
      </c>
      <c r="E14" s="4" t="s">
        <v>89</v>
      </c>
      <c r="F14" s="4" t="s">
        <v>265</v>
      </c>
      <c r="G14" s="4" t="s">
        <v>376</v>
      </c>
      <c r="H14" s="16" t="s">
        <v>377</v>
      </c>
      <c r="I14" s="23">
        <v>10</v>
      </c>
      <c r="J14" s="23">
        <v>10</v>
      </c>
      <c r="K14" s="23"/>
    </row>
    <row r="15" ht="24" customHeight="1" spans="1:11">
      <c r="A15" s="4"/>
      <c r="B15" s="4"/>
      <c r="C15" s="4" t="s">
        <v>54</v>
      </c>
      <c r="D15" s="4" t="s">
        <v>378</v>
      </c>
      <c r="E15" s="4" t="s">
        <v>56</v>
      </c>
      <c r="F15" s="4" t="s">
        <v>238</v>
      </c>
      <c r="G15" s="4"/>
      <c r="H15" s="4" t="s">
        <v>378</v>
      </c>
      <c r="I15" s="23">
        <v>15</v>
      </c>
      <c r="J15" s="23">
        <v>10</v>
      </c>
      <c r="K15" s="23"/>
    </row>
    <row r="16" ht="18" customHeight="1" spans="1:11">
      <c r="A16" s="4"/>
      <c r="B16" s="4"/>
      <c r="C16" s="4" t="s">
        <v>59</v>
      </c>
      <c r="D16" s="4" t="s">
        <v>295</v>
      </c>
      <c r="E16" s="4" t="s">
        <v>56</v>
      </c>
      <c r="F16" s="4" t="s">
        <v>61</v>
      </c>
      <c r="G16" s="4"/>
      <c r="H16" s="4" t="s">
        <v>295</v>
      </c>
      <c r="I16" s="23">
        <v>15</v>
      </c>
      <c r="J16" s="23">
        <v>10</v>
      </c>
      <c r="K16" s="23"/>
    </row>
    <row r="17" ht="33" customHeight="1" spans="1:11">
      <c r="A17" s="4"/>
      <c r="B17" s="4" t="s">
        <v>96</v>
      </c>
      <c r="C17" s="4" t="s">
        <v>63</v>
      </c>
      <c r="D17" s="4" t="s">
        <v>379</v>
      </c>
      <c r="E17" s="4" t="s">
        <v>56</v>
      </c>
      <c r="F17" s="4" t="s">
        <v>65</v>
      </c>
      <c r="G17" s="4"/>
      <c r="H17" s="16" t="s">
        <v>380</v>
      </c>
      <c r="I17" s="23">
        <v>30</v>
      </c>
      <c r="J17" s="23">
        <v>30</v>
      </c>
      <c r="K17" s="23"/>
    </row>
    <row r="18" ht="24" customHeight="1" spans="1:11">
      <c r="A18" s="4"/>
      <c r="B18" s="4" t="s">
        <v>72</v>
      </c>
      <c r="C18" s="4" t="s">
        <v>72</v>
      </c>
      <c r="D18" s="4" t="s">
        <v>73</v>
      </c>
      <c r="E18" s="4" t="s">
        <v>52</v>
      </c>
      <c r="F18" s="4" t="s">
        <v>99</v>
      </c>
      <c r="G18" s="4" t="s">
        <v>74</v>
      </c>
      <c r="H18" s="33">
        <v>0.95</v>
      </c>
      <c r="I18" s="23">
        <v>20</v>
      </c>
      <c r="J18" s="23">
        <v>20</v>
      </c>
      <c r="K18" s="23"/>
    </row>
    <row r="19" ht="45" customHeight="1" spans="1:11">
      <c r="A19" s="4"/>
      <c r="B19" s="4" t="s">
        <v>67</v>
      </c>
      <c r="C19" s="4" t="s">
        <v>100</v>
      </c>
      <c r="D19" s="4" t="s">
        <v>69</v>
      </c>
      <c r="E19" s="4" t="s">
        <v>101</v>
      </c>
      <c r="F19" s="4">
        <v>52.27</v>
      </c>
      <c r="G19" s="4" t="s">
        <v>70</v>
      </c>
      <c r="H19" s="4" t="s">
        <v>381</v>
      </c>
      <c r="I19" s="60">
        <v>10</v>
      </c>
      <c r="J19" s="4">
        <v>5</v>
      </c>
      <c r="K19" s="4" t="s">
        <v>103</v>
      </c>
    </row>
    <row r="20" spans="1:11">
      <c r="A20" s="4" t="s">
        <v>76</v>
      </c>
      <c r="B20" s="4"/>
      <c r="C20" s="4"/>
      <c r="D20" s="4"/>
      <c r="E20" s="4"/>
      <c r="F20" s="4"/>
      <c r="G20" s="4"/>
      <c r="H20" s="4"/>
      <c r="I20" s="4">
        <v>100</v>
      </c>
      <c r="J20" s="4">
        <v>95</v>
      </c>
      <c r="K20" s="2"/>
    </row>
    <row r="21" spans="1:11">
      <c r="A21" s="13" t="s">
        <v>77</v>
      </c>
      <c r="B21" s="20" t="s">
        <v>382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383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  <row r="25" spans="1:11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Q19" sqref="Q19"/>
    </sheetView>
  </sheetViews>
  <sheetFormatPr defaultColWidth="9" defaultRowHeight="13.5"/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384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29" customHeight="1" spans="1:11">
      <c r="A5" s="2"/>
      <c r="B5" s="2"/>
      <c r="C5" s="2" t="s">
        <v>385</v>
      </c>
      <c r="D5" s="2"/>
      <c r="E5" s="2"/>
      <c r="F5" s="2"/>
      <c r="G5" s="2"/>
      <c r="H5" s="36" t="s">
        <v>22</v>
      </c>
      <c r="I5" s="36"/>
      <c r="J5" s="36"/>
      <c r="K5" s="36"/>
    </row>
    <row r="6" ht="33.75" spans="1:11">
      <c r="A6" s="2"/>
      <c r="B6" s="2" t="s">
        <v>23</v>
      </c>
      <c r="C6" s="2" t="s">
        <v>386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0.9</v>
      </c>
      <c r="E8" s="9">
        <v>0.9</v>
      </c>
      <c r="F8" s="9"/>
      <c r="G8" s="9"/>
      <c r="H8" s="10">
        <v>1</v>
      </c>
      <c r="I8" s="4">
        <v>10</v>
      </c>
      <c r="J8" s="4"/>
      <c r="K8" s="22" t="s">
        <v>34</v>
      </c>
    </row>
    <row r="9" ht="22.5" spans="1:11">
      <c r="A9" s="4"/>
      <c r="B9" s="4" t="s">
        <v>35</v>
      </c>
      <c r="C9" s="9">
        <v>0</v>
      </c>
      <c r="D9" s="9">
        <v>0.9</v>
      </c>
      <c r="E9" s="9">
        <v>0.9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4" t="s">
        <v>40</v>
      </c>
      <c r="B13" s="4" t="s">
        <v>41</v>
      </c>
      <c r="C13" s="4" t="s">
        <v>42</v>
      </c>
      <c r="D13" s="4" t="s">
        <v>43</v>
      </c>
      <c r="E13" s="4" t="s">
        <v>44</v>
      </c>
      <c r="F13" s="4" t="s">
        <v>45</v>
      </c>
      <c r="G13" s="4" t="s">
        <v>46</v>
      </c>
      <c r="H13" s="4" t="s">
        <v>47</v>
      </c>
      <c r="I13" s="4" t="s">
        <v>30</v>
      </c>
      <c r="J13" s="4" t="s">
        <v>31</v>
      </c>
      <c r="K13" s="4" t="s">
        <v>48</v>
      </c>
    </row>
    <row r="14" ht="33.75" spans="1:11">
      <c r="A14" s="4"/>
      <c r="B14" s="4" t="s">
        <v>49</v>
      </c>
      <c r="C14" s="4" t="s">
        <v>50</v>
      </c>
      <c r="D14" s="4" t="s">
        <v>387</v>
      </c>
      <c r="E14" s="4" t="s">
        <v>89</v>
      </c>
      <c r="F14" s="4" t="s">
        <v>265</v>
      </c>
      <c r="G14" s="4" t="s">
        <v>388</v>
      </c>
      <c r="H14" s="16" t="s">
        <v>389</v>
      </c>
      <c r="I14" s="23">
        <v>10</v>
      </c>
      <c r="J14" s="23">
        <v>10</v>
      </c>
      <c r="K14" s="23"/>
    </row>
    <row r="15" ht="45" spans="1:11">
      <c r="A15" s="4"/>
      <c r="B15" s="4"/>
      <c r="C15" s="4" t="s">
        <v>54</v>
      </c>
      <c r="D15" s="4" t="s">
        <v>390</v>
      </c>
      <c r="E15" s="4" t="s">
        <v>56</v>
      </c>
      <c r="F15" s="4" t="s">
        <v>238</v>
      </c>
      <c r="G15" s="4"/>
      <c r="H15" s="4" t="s">
        <v>391</v>
      </c>
      <c r="I15" s="23">
        <v>15</v>
      </c>
      <c r="J15" s="23">
        <v>10</v>
      </c>
      <c r="K15" s="23"/>
    </row>
    <row r="16" ht="22" customHeight="1" spans="1:11">
      <c r="A16" s="4"/>
      <c r="B16" s="4"/>
      <c r="C16" s="4" t="s">
        <v>59</v>
      </c>
      <c r="D16" s="4" t="s">
        <v>295</v>
      </c>
      <c r="E16" s="4" t="s">
        <v>56</v>
      </c>
      <c r="F16" s="4" t="s">
        <v>61</v>
      </c>
      <c r="G16" s="4"/>
      <c r="H16" s="16" t="s">
        <v>295</v>
      </c>
      <c r="I16" s="23">
        <v>15</v>
      </c>
      <c r="J16" s="23">
        <v>10</v>
      </c>
      <c r="K16" s="23"/>
    </row>
    <row r="17" ht="44" customHeight="1" spans="1:11">
      <c r="A17" s="4"/>
      <c r="B17" s="4" t="s">
        <v>96</v>
      </c>
      <c r="C17" s="4" t="s">
        <v>63</v>
      </c>
      <c r="D17" s="4" t="s">
        <v>379</v>
      </c>
      <c r="E17" s="4" t="s">
        <v>56</v>
      </c>
      <c r="F17" s="4" t="s">
        <v>65</v>
      </c>
      <c r="G17" s="4"/>
      <c r="H17" s="16" t="s">
        <v>392</v>
      </c>
      <c r="I17" s="23">
        <v>30</v>
      </c>
      <c r="J17" s="23">
        <v>30</v>
      </c>
      <c r="K17" s="23"/>
    </row>
    <row r="18" ht="27" customHeight="1" spans="1:11">
      <c r="A18" s="4"/>
      <c r="B18" s="4" t="s">
        <v>72</v>
      </c>
      <c r="C18" s="4" t="s">
        <v>72</v>
      </c>
      <c r="D18" s="4" t="s">
        <v>73</v>
      </c>
      <c r="E18" s="4" t="s">
        <v>52</v>
      </c>
      <c r="F18" s="4" t="s">
        <v>99</v>
      </c>
      <c r="G18" s="4" t="s">
        <v>74</v>
      </c>
      <c r="H18" s="16">
        <v>0.95</v>
      </c>
      <c r="I18" s="23">
        <v>20</v>
      </c>
      <c r="J18" s="23">
        <v>20</v>
      </c>
      <c r="K18" s="23"/>
    </row>
    <row r="19" ht="22.5" spans="1:11">
      <c r="A19" s="4"/>
      <c r="B19" s="4" t="s">
        <v>67</v>
      </c>
      <c r="C19" s="4" t="s">
        <v>100</v>
      </c>
      <c r="D19" s="4" t="s">
        <v>69</v>
      </c>
      <c r="E19" s="4" t="s">
        <v>178</v>
      </c>
      <c r="F19" s="4">
        <v>0.9</v>
      </c>
      <c r="G19" s="4" t="s">
        <v>70</v>
      </c>
      <c r="H19" s="16" t="s">
        <v>393</v>
      </c>
      <c r="I19" s="60">
        <v>10</v>
      </c>
      <c r="J19" s="4">
        <v>5</v>
      </c>
      <c r="K19" s="4"/>
    </row>
    <row r="20" spans="1:11">
      <c r="A20" s="4" t="s">
        <v>76</v>
      </c>
      <c r="B20" s="4"/>
      <c r="C20" s="4"/>
      <c r="D20" s="4"/>
      <c r="E20" s="4"/>
      <c r="F20" s="4"/>
      <c r="G20" s="4"/>
      <c r="H20" s="4"/>
      <c r="I20" s="4">
        <v>100</v>
      </c>
      <c r="J20" s="4">
        <v>100</v>
      </c>
      <c r="K20" s="2"/>
    </row>
    <row r="21" spans="1:11">
      <c r="A21" s="13" t="s">
        <v>77</v>
      </c>
      <c r="B21" s="20" t="s">
        <v>394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347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O16" sqref="O16"/>
    </sheetView>
  </sheetViews>
  <sheetFormatPr defaultColWidth="9" defaultRowHeight="13.5"/>
  <cols>
    <col min="1" max="16384" width="9" style="62"/>
  </cols>
  <sheetData>
    <row r="1" ht="19.5" spans="1:11">
      <c r="A1" s="63" t="s">
        <v>12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>
      <c r="A2" s="8" t="s">
        <v>13</v>
      </c>
      <c r="B2" s="8"/>
      <c r="C2" s="8" t="s">
        <v>395</v>
      </c>
      <c r="D2" s="8"/>
      <c r="E2" s="8"/>
      <c r="F2" s="8"/>
      <c r="G2" s="8"/>
      <c r="H2" s="8"/>
      <c r="I2" s="8"/>
      <c r="J2" s="8"/>
      <c r="K2" s="8"/>
    </row>
    <row r="3" ht="22.5" spans="1:11">
      <c r="A3" s="8" t="s">
        <v>15</v>
      </c>
      <c r="B3" s="8"/>
      <c r="C3" s="8" t="s">
        <v>9</v>
      </c>
      <c r="D3" s="8"/>
      <c r="E3" s="8"/>
      <c r="F3" s="8"/>
      <c r="G3" s="8"/>
      <c r="H3" s="64" t="s">
        <v>16</v>
      </c>
      <c r="I3" s="13" t="s">
        <v>11</v>
      </c>
      <c r="J3" s="13"/>
      <c r="K3" s="13"/>
    </row>
    <row r="4" spans="1:11">
      <c r="A4" s="8" t="s">
        <v>17</v>
      </c>
      <c r="B4" s="8" t="s">
        <v>18</v>
      </c>
      <c r="C4" s="13" t="s">
        <v>19</v>
      </c>
      <c r="D4" s="13"/>
      <c r="E4" s="13"/>
      <c r="F4" s="13"/>
      <c r="G4" s="13"/>
      <c r="H4" s="65" t="s">
        <v>20</v>
      </c>
      <c r="I4" s="65"/>
      <c r="J4" s="65"/>
      <c r="K4" s="65"/>
    </row>
    <row r="5" ht="32" customHeight="1" spans="1:11">
      <c r="A5" s="8"/>
      <c r="B5" s="8"/>
      <c r="C5" s="8" t="s">
        <v>396</v>
      </c>
      <c r="D5" s="8"/>
      <c r="E5" s="8"/>
      <c r="F5" s="8"/>
      <c r="G5" s="8"/>
      <c r="H5" s="21" t="s">
        <v>22</v>
      </c>
      <c r="I5" s="21"/>
      <c r="J5" s="21"/>
      <c r="K5" s="21"/>
    </row>
    <row r="6" ht="43" customHeight="1" spans="1:11">
      <c r="A6" s="8"/>
      <c r="B6" s="8" t="s">
        <v>23</v>
      </c>
      <c r="C6" s="8" t="s">
        <v>397</v>
      </c>
      <c r="D6" s="8"/>
      <c r="E6" s="8"/>
      <c r="F6" s="8"/>
      <c r="G6" s="8"/>
      <c r="H6" s="8"/>
      <c r="I6" s="8"/>
      <c r="J6" s="8"/>
      <c r="K6" s="8"/>
    </row>
    <row r="7" ht="22.5" spans="1:11">
      <c r="A7" s="13" t="s">
        <v>25</v>
      </c>
      <c r="B7" s="13" t="s">
        <v>26</v>
      </c>
      <c r="C7" s="13" t="s">
        <v>27</v>
      </c>
      <c r="D7" s="13" t="s">
        <v>6</v>
      </c>
      <c r="E7" s="13" t="s">
        <v>28</v>
      </c>
      <c r="F7" s="13"/>
      <c r="G7" s="13"/>
      <c r="H7" s="13" t="s">
        <v>29</v>
      </c>
      <c r="I7" s="13" t="s">
        <v>30</v>
      </c>
      <c r="J7" s="13" t="s">
        <v>31</v>
      </c>
      <c r="K7" s="13" t="s">
        <v>32</v>
      </c>
    </row>
    <row r="8" spans="1:11">
      <c r="A8" s="13"/>
      <c r="B8" s="13" t="s">
        <v>33</v>
      </c>
      <c r="C8" s="66">
        <v>0</v>
      </c>
      <c r="D8" s="66">
        <v>60</v>
      </c>
      <c r="E8" s="66">
        <v>58.190688</v>
      </c>
      <c r="F8" s="66"/>
      <c r="G8" s="66"/>
      <c r="H8" s="67">
        <v>0.9698448</v>
      </c>
      <c r="I8" s="13">
        <v>10</v>
      </c>
      <c r="J8" s="13">
        <v>10</v>
      </c>
      <c r="K8" s="71" t="s">
        <v>34</v>
      </c>
    </row>
    <row r="9" ht="22.5" spans="1:11">
      <c r="A9" s="13"/>
      <c r="B9" s="13" t="s">
        <v>35</v>
      </c>
      <c r="C9" s="66">
        <v>0</v>
      </c>
      <c r="D9" s="66">
        <v>60</v>
      </c>
      <c r="E9" s="66">
        <v>58.190688</v>
      </c>
      <c r="F9" s="66"/>
      <c r="G9" s="66"/>
      <c r="H9" s="67">
        <v>0.9698448</v>
      </c>
      <c r="I9" s="13" t="s">
        <v>36</v>
      </c>
      <c r="J9" s="13" t="s">
        <v>36</v>
      </c>
      <c r="K9" s="71"/>
    </row>
    <row r="10" ht="22.5" spans="1:11">
      <c r="A10" s="13"/>
      <c r="B10" s="13" t="s">
        <v>37</v>
      </c>
      <c r="C10" s="66">
        <v>0</v>
      </c>
      <c r="D10" s="66">
        <v>0</v>
      </c>
      <c r="E10" s="66">
        <v>0</v>
      </c>
      <c r="F10" s="66"/>
      <c r="G10" s="66"/>
      <c r="H10" s="67">
        <v>0</v>
      </c>
      <c r="I10" s="13" t="s">
        <v>36</v>
      </c>
      <c r="J10" s="13" t="s">
        <v>36</v>
      </c>
      <c r="K10" s="71"/>
    </row>
    <row r="11" spans="1:11">
      <c r="A11" s="13"/>
      <c r="B11" s="13" t="s">
        <v>38</v>
      </c>
      <c r="C11" s="66">
        <v>0</v>
      </c>
      <c r="D11" s="66">
        <v>0</v>
      </c>
      <c r="E11" s="66">
        <v>0</v>
      </c>
      <c r="F11" s="66"/>
      <c r="G11" s="66"/>
      <c r="H11" s="67">
        <v>0</v>
      </c>
      <c r="I11" s="13" t="s">
        <v>36</v>
      </c>
      <c r="J11" s="13" t="s">
        <v>36</v>
      </c>
      <c r="K11" s="71"/>
    </row>
    <row r="12" spans="1:11">
      <c r="A12" s="13"/>
      <c r="B12" s="13" t="s">
        <v>39</v>
      </c>
      <c r="C12" s="68"/>
      <c r="D12" s="68"/>
      <c r="E12" s="68"/>
      <c r="F12" s="68"/>
      <c r="G12" s="68"/>
      <c r="H12" s="68"/>
      <c r="I12" s="13" t="s">
        <v>36</v>
      </c>
      <c r="J12" s="13" t="s">
        <v>36</v>
      </c>
      <c r="K12" s="71"/>
    </row>
    <row r="13" ht="22.5" spans="1:11">
      <c r="A13" s="13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3" t="s">
        <v>47</v>
      </c>
      <c r="I13" s="13" t="s">
        <v>30</v>
      </c>
      <c r="J13" s="13" t="s">
        <v>31</v>
      </c>
      <c r="K13" s="13" t="s">
        <v>48</v>
      </c>
    </row>
    <row r="14" ht="45" spans="1:11">
      <c r="A14" s="13"/>
      <c r="B14" s="13" t="s">
        <v>49</v>
      </c>
      <c r="C14" s="13" t="s">
        <v>50</v>
      </c>
      <c r="D14" s="13" t="s">
        <v>398</v>
      </c>
      <c r="E14" s="13" t="s">
        <v>89</v>
      </c>
      <c r="F14" s="13" t="s">
        <v>265</v>
      </c>
      <c r="G14" s="13" t="s">
        <v>90</v>
      </c>
      <c r="H14" s="13" t="s">
        <v>399</v>
      </c>
      <c r="I14" s="93">
        <v>15</v>
      </c>
      <c r="J14" s="93">
        <v>15</v>
      </c>
      <c r="K14" s="68"/>
    </row>
    <row r="15" ht="27" customHeight="1" spans="1:11">
      <c r="A15" s="13"/>
      <c r="B15" s="13"/>
      <c r="C15" s="13" t="s">
        <v>54</v>
      </c>
      <c r="D15" s="13" t="s">
        <v>400</v>
      </c>
      <c r="E15" s="13" t="s">
        <v>56</v>
      </c>
      <c r="F15" s="13" t="s">
        <v>238</v>
      </c>
      <c r="G15" s="13"/>
      <c r="H15" s="13" t="s">
        <v>317</v>
      </c>
      <c r="I15" s="93">
        <v>15</v>
      </c>
      <c r="J15" s="93">
        <v>15</v>
      </c>
      <c r="K15" s="68"/>
    </row>
    <row r="16" ht="26" customHeight="1" spans="1:11">
      <c r="A16" s="13"/>
      <c r="B16" s="13"/>
      <c r="C16" s="13" t="s">
        <v>59</v>
      </c>
      <c r="D16" s="13" t="s">
        <v>295</v>
      </c>
      <c r="E16" s="13" t="s">
        <v>56</v>
      </c>
      <c r="F16" s="13" t="s">
        <v>61</v>
      </c>
      <c r="G16" s="13"/>
      <c r="H16" s="13" t="s">
        <v>401</v>
      </c>
      <c r="I16" s="93">
        <v>10</v>
      </c>
      <c r="J16" s="93">
        <v>10</v>
      </c>
      <c r="K16" s="68"/>
    </row>
    <row r="17" ht="33.75" spans="1:11">
      <c r="A17" s="13"/>
      <c r="B17" s="13" t="s">
        <v>96</v>
      </c>
      <c r="C17" s="13" t="s">
        <v>63</v>
      </c>
      <c r="D17" s="13" t="s">
        <v>402</v>
      </c>
      <c r="E17" s="13" t="s">
        <v>56</v>
      </c>
      <c r="F17" s="13" t="s">
        <v>65</v>
      </c>
      <c r="G17" s="13"/>
      <c r="H17" s="13" t="s">
        <v>403</v>
      </c>
      <c r="I17" s="93">
        <v>20</v>
      </c>
      <c r="J17" s="93">
        <v>20</v>
      </c>
      <c r="K17" s="68"/>
    </row>
    <row r="18" ht="19" customHeight="1" spans="1:11">
      <c r="A18" s="13"/>
      <c r="B18" s="13" t="s">
        <v>72</v>
      </c>
      <c r="C18" s="13" t="s">
        <v>72</v>
      </c>
      <c r="D18" s="13" t="s">
        <v>73</v>
      </c>
      <c r="E18" s="13" t="s">
        <v>52</v>
      </c>
      <c r="F18" s="13">
        <v>95</v>
      </c>
      <c r="G18" s="13" t="s">
        <v>74</v>
      </c>
      <c r="H18" s="91">
        <v>0.95</v>
      </c>
      <c r="I18" s="93">
        <v>10</v>
      </c>
      <c r="J18" s="93">
        <v>10</v>
      </c>
      <c r="K18" s="68"/>
    </row>
    <row r="19" ht="22.5" spans="1:11">
      <c r="A19" s="13"/>
      <c r="B19" s="13" t="s">
        <v>67</v>
      </c>
      <c r="C19" s="13" t="s">
        <v>100</v>
      </c>
      <c r="D19" s="13" t="s">
        <v>69</v>
      </c>
      <c r="E19" s="13" t="s">
        <v>101</v>
      </c>
      <c r="F19" s="13" t="s">
        <v>404</v>
      </c>
      <c r="G19" s="13" t="s">
        <v>70</v>
      </c>
      <c r="H19" s="13" t="s">
        <v>405</v>
      </c>
      <c r="I19" s="93">
        <v>20</v>
      </c>
      <c r="J19" s="93">
        <v>20</v>
      </c>
      <c r="K19" s="13" t="s">
        <v>406</v>
      </c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3"/>
      <c r="I20" s="13">
        <v>100</v>
      </c>
      <c r="J20" s="13">
        <v>100</v>
      </c>
      <c r="K20" s="8"/>
    </row>
    <row r="21" spans="1:11">
      <c r="A21" s="13" t="s">
        <v>77</v>
      </c>
      <c r="B21" s="92" t="s">
        <v>258</v>
      </c>
      <c r="C21" s="92"/>
      <c r="D21" s="92"/>
      <c r="E21" s="92"/>
      <c r="F21" s="92"/>
      <c r="G21" s="92"/>
      <c r="H21" s="92"/>
      <c r="I21" s="92"/>
      <c r="J21" s="92"/>
      <c r="K21" s="92"/>
    </row>
    <row r="22" spans="1:11">
      <c r="A22" s="13" t="s">
        <v>79</v>
      </c>
      <c r="B22" s="92" t="s">
        <v>80</v>
      </c>
      <c r="C22" s="92"/>
      <c r="D22" s="92"/>
      <c r="E22" s="92"/>
      <c r="F22" s="92"/>
      <c r="G22" s="92"/>
      <c r="H22" s="92"/>
      <c r="I22" s="92"/>
      <c r="J22" s="92"/>
      <c r="K22" s="92"/>
    </row>
    <row r="23" spans="1:11">
      <c r="A23" s="13" t="s">
        <v>81</v>
      </c>
      <c r="B23" s="92" t="s">
        <v>80</v>
      </c>
      <c r="C23" s="92"/>
      <c r="D23" s="92"/>
      <c r="E23" s="92"/>
      <c r="F23" s="92"/>
      <c r="G23" s="92"/>
      <c r="H23" s="92"/>
      <c r="I23" s="92"/>
      <c r="J23" s="92"/>
      <c r="K23" s="92"/>
    </row>
    <row r="24" spans="1:11">
      <c r="A24" s="21" t="s">
        <v>200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  <row r="25" spans="1:11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B19" sqref="B19:K19"/>
    </sheetView>
  </sheetViews>
  <sheetFormatPr defaultColWidth="9" defaultRowHeight="13.5"/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407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spans="1:11">
      <c r="A5" s="2"/>
      <c r="B5" s="2"/>
      <c r="C5" s="8" t="s">
        <v>408</v>
      </c>
      <c r="D5" s="8"/>
      <c r="E5" s="8"/>
      <c r="F5" s="8"/>
      <c r="G5" s="8"/>
      <c r="H5" s="21" t="s">
        <v>262</v>
      </c>
      <c r="I5" s="21"/>
      <c r="J5" s="21"/>
      <c r="K5" s="21"/>
    </row>
    <row r="6" ht="33.75" spans="1:11">
      <c r="A6" s="2"/>
      <c r="B6" s="2" t="s">
        <v>23</v>
      </c>
      <c r="C6" s="8" t="s">
        <v>409</v>
      </c>
      <c r="D6" s="8"/>
      <c r="E6" s="8"/>
      <c r="F6" s="8"/>
      <c r="G6" s="8"/>
      <c r="H6" s="8"/>
      <c r="I6" s="8"/>
      <c r="J6" s="8"/>
      <c r="K6" s="8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1.8</v>
      </c>
      <c r="E8" s="9">
        <v>0</v>
      </c>
      <c r="F8" s="9"/>
      <c r="G8" s="9"/>
      <c r="H8" s="10">
        <v>0</v>
      </c>
      <c r="I8" s="4">
        <v>10</v>
      </c>
      <c r="J8" s="4">
        <v>5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v>1.8</v>
      </c>
      <c r="E9" s="9">
        <v>0</v>
      </c>
      <c r="F9" s="9"/>
      <c r="G9" s="9"/>
      <c r="H9" s="10">
        <v>0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13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3" t="s">
        <v>47</v>
      </c>
      <c r="I13" s="13" t="s">
        <v>30</v>
      </c>
      <c r="J13" s="13" t="s">
        <v>31</v>
      </c>
      <c r="K13" s="13" t="s">
        <v>48</v>
      </c>
    </row>
    <row r="14" ht="45" spans="1:11">
      <c r="A14" s="13"/>
      <c r="B14" s="13" t="s">
        <v>49</v>
      </c>
      <c r="C14" s="13" t="s">
        <v>50</v>
      </c>
      <c r="D14" s="13" t="s">
        <v>410</v>
      </c>
      <c r="E14" s="13" t="s">
        <v>178</v>
      </c>
      <c r="F14" s="13">
        <v>6</v>
      </c>
      <c r="G14" s="13" t="s">
        <v>388</v>
      </c>
      <c r="H14" s="13">
        <v>6</v>
      </c>
      <c r="I14" s="13">
        <v>40</v>
      </c>
      <c r="J14" s="13">
        <v>40</v>
      </c>
      <c r="K14" s="13"/>
    </row>
    <row r="15" ht="33.75" spans="1:11">
      <c r="A15" s="13"/>
      <c r="B15" s="13" t="s">
        <v>96</v>
      </c>
      <c r="C15" s="13" t="s">
        <v>166</v>
      </c>
      <c r="D15" s="13" t="s">
        <v>390</v>
      </c>
      <c r="E15" s="13" t="s">
        <v>52</v>
      </c>
      <c r="F15" s="13">
        <v>90</v>
      </c>
      <c r="G15" s="13" t="s">
        <v>74</v>
      </c>
      <c r="H15" s="13">
        <v>90</v>
      </c>
      <c r="I15" s="13">
        <v>20</v>
      </c>
      <c r="J15" s="13">
        <v>20</v>
      </c>
      <c r="K15" s="13"/>
    </row>
    <row r="16" ht="22.5" spans="1:11">
      <c r="A16" s="13"/>
      <c r="B16" s="13" t="s">
        <v>72</v>
      </c>
      <c r="C16" s="13" t="s">
        <v>72</v>
      </c>
      <c r="D16" s="13" t="s">
        <v>411</v>
      </c>
      <c r="E16" s="13" t="s">
        <v>52</v>
      </c>
      <c r="F16" s="13">
        <v>90</v>
      </c>
      <c r="G16" s="13" t="s">
        <v>74</v>
      </c>
      <c r="H16" s="13">
        <v>90</v>
      </c>
      <c r="I16" s="13">
        <v>10</v>
      </c>
      <c r="J16" s="13">
        <v>10</v>
      </c>
      <c r="K16" s="13"/>
    </row>
    <row r="17" ht="67.5" spans="1:11">
      <c r="A17" s="13"/>
      <c r="B17" s="13" t="s">
        <v>67</v>
      </c>
      <c r="C17" s="13" t="s">
        <v>68</v>
      </c>
      <c r="D17" s="13" t="s">
        <v>69</v>
      </c>
      <c r="E17" s="13" t="s">
        <v>178</v>
      </c>
      <c r="F17" s="13">
        <v>1.8</v>
      </c>
      <c r="G17" s="13" t="s">
        <v>70</v>
      </c>
      <c r="H17" s="13">
        <v>0</v>
      </c>
      <c r="I17" s="13">
        <v>20</v>
      </c>
      <c r="J17" s="13">
        <v>15</v>
      </c>
      <c r="K17" s="13" t="s">
        <v>103</v>
      </c>
    </row>
    <row r="18" spans="1:11">
      <c r="A18" s="13" t="s">
        <v>76</v>
      </c>
      <c r="B18" s="13"/>
      <c r="C18" s="13"/>
      <c r="D18" s="13"/>
      <c r="E18" s="13"/>
      <c r="F18" s="13"/>
      <c r="G18" s="13"/>
      <c r="H18" s="13"/>
      <c r="I18" s="13">
        <v>100</v>
      </c>
      <c r="J18" s="13">
        <v>95</v>
      </c>
      <c r="K18" s="8"/>
    </row>
    <row r="19" spans="1:11">
      <c r="A19" s="13" t="s">
        <v>77</v>
      </c>
      <c r="B19" s="20" t="s">
        <v>412</v>
      </c>
      <c r="C19" s="20"/>
      <c r="D19" s="20"/>
      <c r="E19" s="20"/>
      <c r="F19" s="20"/>
      <c r="G19" s="20"/>
      <c r="H19" s="20"/>
      <c r="I19" s="20"/>
      <c r="J19" s="20"/>
      <c r="K19" s="20"/>
    </row>
    <row r="20" spans="1:11">
      <c r="A20" s="13" t="s">
        <v>79</v>
      </c>
      <c r="B20" s="20" t="s">
        <v>80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1:11">
      <c r="A21" s="13" t="s">
        <v>81</v>
      </c>
      <c r="B21" s="20" t="s">
        <v>80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21" t="s">
        <v>413</v>
      </c>
      <c r="B22" s="21"/>
      <c r="C22" s="21"/>
      <c r="D22" s="21"/>
      <c r="E22" s="21"/>
      <c r="F22" s="21" t="s">
        <v>83</v>
      </c>
      <c r="G22" s="21"/>
      <c r="H22" s="21"/>
      <c r="I22" s="21"/>
      <c r="J22" s="21"/>
      <c r="K22" s="21"/>
    </row>
  </sheetData>
  <mergeCells count="28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18:H18"/>
    <mergeCell ref="B19:K19"/>
    <mergeCell ref="B20:K20"/>
    <mergeCell ref="B21:K21"/>
    <mergeCell ref="A22:E22"/>
    <mergeCell ref="F22:K22"/>
    <mergeCell ref="A4:A6"/>
    <mergeCell ref="A7:A12"/>
    <mergeCell ref="A13:A17"/>
    <mergeCell ref="B4:B5"/>
    <mergeCell ref="K8:K12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K17" sqref="K17"/>
    </sheetView>
  </sheetViews>
  <sheetFormatPr defaultColWidth="9" defaultRowHeight="13.5"/>
  <cols>
    <col min="4" max="4" width="12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414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29" customHeight="1" spans="1:11">
      <c r="A5" s="2"/>
      <c r="B5" s="2"/>
      <c r="C5" s="8" t="s">
        <v>415</v>
      </c>
      <c r="D5" s="8"/>
      <c r="E5" s="8"/>
      <c r="F5" s="8"/>
      <c r="G5" s="8"/>
      <c r="H5" s="21" t="s">
        <v>22</v>
      </c>
      <c r="I5" s="21"/>
      <c r="J5" s="21"/>
      <c r="K5" s="21"/>
    </row>
    <row r="6" ht="54" customHeight="1" spans="1:11">
      <c r="A6" s="2"/>
      <c r="B6" s="2" t="s">
        <v>23</v>
      </c>
      <c r="C6" s="8" t="s">
        <v>416</v>
      </c>
      <c r="D6" s="8"/>
      <c r="E6" s="8"/>
      <c r="F6" s="8"/>
      <c r="G6" s="8"/>
      <c r="H6" s="8"/>
      <c r="I6" s="8"/>
      <c r="J6" s="8"/>
      <c r="K6" s="8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22.99511</v>
      </c>
      <c r="E8" s="9">
        <v>22.99511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v>22.99511</v>
      </c>
      <c r="E9" s="9">
        <v>22.99511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13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2" t="s">
        <v>47</v>
      </c>
      <c r="I13" s="13" t="s">
        <v>30</v>
      </c>
      <c r="J13" s="13" t="s">
        <v>31</v>
      </c>
      <c r="K13" s="13" t="s">
        <v>48</v>
      </c>
    </row>
    <row r="14" ht="38" customHeight="1" spans="1:11">
      <c r="A14" s="13"/>
      <c r="B14" s="27" t="s">
        <v>49</v>
      </c>
      <c r="C14" s="16" t="s">
        <v>50</v>
      </c>
      <c r="D14" s="16" t="s">
        <v>417</v>
      </c>
      <c r="E14" s="29" t="s">
        <v>52</v>
      </c>
      <c r="F14" s="29" t="s">
        <v>418</v>
      </c>
      <c r="G14" s="29" t="s">
        <v>90</v>
      </c>
      <c r="H14" s="29" t="s">
        <v>419</v>
      </c>
      <c r="I14" s="23">
        <v>30</v>
      </c>
      <c r="J14" s="23">
        <v>30</v>
      </c>
      <c r="K14" s="13"/>
    </row>
    <row r="15" ht="33" customHeight="1" spans="1:11">
      <c r="A15" s="13"/>
      <c r="B15" s="32"/>
      <c r="C15" s="16" t="s">
        <v>54</v>
      </c>
      <c r="D15" s="16" t="s">
        <v>420</v>
      </c>
      <c r="E15" s="29" t="s">
        <v>56</v>
      </c>
      <c r="F15" s="29" t="s">
        <v>421</v>
      </c>
      <c r="G15" s="29" t="s">
        <v>74</v>
      </c>
      <c r="H15" s="29" t="s">
        <v>421</v>
      </c>
      <c r="I15" s="23">
        <v>10</v>
      </c>
      <c r="J15" s="23">
        <v>10</v>
      </c>
      <c r="K15" s="13"/>
    </row>
    <row r="16" ht="41" customHeight="1" spans="1:11">
      <c r="A16" s="13"/>
      <c r="B16" s="29" t="s">
        <v>96</v>
      </c>
      <c r="C16" s="16" t="s">
        <v>63</v>
      </c>
      <c r="D16" s="16" t="s">
        <v>422</v>
      </c>
      <c r="E16" s="29" t="s">
        <v>52</v>
      </c>
      <c r="F16" s="29" t="s">
        <v>423</v>
      </c>
      <c r="G16" s="29" t="s">
        <v>74</v>
      </c>
      <c r="H16" s="16" t="s">
        <v>424</v>
      </c>
      <c r="I16" s="23">
        <v>20</v>
      </c>
      <c r="J16" s="23">
        <v>20</v>
      </c>
      <c r="K16" s="13"/>
    </row>
    <row r="17" ht="25" customHeight="1" spans="1:11">
      <c r="A17" s="13"/>
      <c r="B17" s="29" t="s">
        <v>72</v>
      </c>
      <c r="C17" s="16" t="s">
        <v>127</v>
      </c>
      <c r="D17" s="16" t="s">
        <v>73</v>
      </c>
      <c r="E17" s="29" t="s">
        <v>52</v>
      </c>
      <c r="F17" s="29">
        <v>95</v>
      </c>
      <c r="G17" s="29" t="s">
        <v>74</v>
      </c>
      <c r="H17" s="39">
        <v>0.9</v>
      </c>
      <c r="I17" s="23">
        <v>10</v>
      </c>
      <c r="J17" s="23">
        <v>10</v>
      </c>
      <c r="K17" s="13"/>
    </row>
    <row r="18" ht="22.5" spans="1:11">
      <c r="A18" s="13"/>
      <c r="B18" s="29" t="s">
        <v>67</v>
      </c>
      <c r="C18" s="16" t="s">
        <v>100</v>
      </c>
      <c r="D18" s="16" t="s">
        <v>425</v>
      </c>
      <c r="E18" s="29" t="s">
        <v>101</v>
      </c>
      <c r="F18" s="29">
        <v>23</v>
      </c>
      <c r="G18" s="29" t="s">
        <v>70</v>
      </c>
      <c r="H18" s="29" t="s">
        <v>426</v>
      </c>
      <c r="I18" s="23">
        <v>20</v>
      </c>
      <c r="J18" s="23">
        <v>20</v>
      </c>
      <c r="K18" s="13"/>
    </row>
    <row r="19" spans="1:11">
      <c r="A19" s="13" t="s">
        <v>76</v>
      </c>
      <c r="B19" s="13"/>
      <c r="C19" s="13"/>
      <c r="D19" s="13"/>
      <c r="E19" s="13"/>
      <c r="F19" s="13"/>
      <c r="G19" s="13"/>
      <c r="H19" s="13"/>
      <c r="I19" s="13">
        <v>100</v>
      </c>
      <c r="J19" s="13">
        <v>100</v>
      </c>
      <c r="K19" s="8"/>
    </row>
    <row r="20" spans="1:11">
      <c r="A20" s="13" t="s">
        <v>77</v>
      </c>
      <c r="B20" s="20" t="s">
        <v>78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1:11">
      <c r="A21" s="13" t="s">
        <v>79</v>
      </c>
      <c r="B21" s="20" t="s">
        <v>80</v>
      </c>
      <c r="C21" s="20"/>
      <c r="D21" s="20"/>
      <c r="E21" s="20"/>
      <c r="F21" s="20"/>
      <c r="G21" s="20"/>
      <c r="H21" s="20"/>
      <c r="I21" s="20"/>
      <c r="J21" s="20"/>
      <c r="K21" s="20"/>
    </row>
    <row r="22" ht="30" customHeight="1" spans="1:11">
      <c r="A22" s="13" t="s">
        <v>81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ht="25" customHeight="1" spans="1:11">
      <c r="A23" s="21" t="s">
        <v>427</v>
      </c>
      <c r="B23" s="21"/>
      <c r="C23" s="21"/>
      <c r="D23" s="21"/>
      <c r="E23" s="21"/>
      <c r="F23" s="21" t="s">
        <v>83</v>
      </c>
      <c r="G23" s="21"/>
      <c r="H23" s="21"/>
      <c r="I23" s="21"/>
      <c r="J23" s="21"/>
      <c r="K23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19:H19"/>
    <mergeCell ref="B20:K20"/>
    <mergeCell ref="B21:K21"/>
    <mergeCell ref="B22:K22"/>
    <mergeCell ref="A23:E23"/>
    <mergeCell ref="F23:K23"/>
    <mergeCell ref="A4:A6"/>
    <mergeCell ref="A7:A12"/>
    <mergeCell ref="A13:A18"/>
    <mergeCell ref="B4:B5"/>
    <mergeCell ref="B14:B15"/>
    <mergeCell ref="K8:K12"/>
  </mergeCells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P7" sqref="P7"/>
    </sheetView>
  </sheetViews>
  <sheetFormatPr defaultColWidth="9" defaultRowHeight="13.5"/>
  <cols>
    <col min="11" max="11" width="12.5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428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61" customHeight="1" spans="1:11">
      <c r="A5" s="2"/>
      <c r="B5" s="2"/>
      <c r="C5" s="13" t="s">
        <v>429</v>
      </c>
      <c r="D5" s="13"/>
      <c r="E5" s="13"/>
      <c r="F5" s="13"/>
      <c r="G5" s="13"/>
      <c r="H5" s="65" t="s">
        <v>22</v>
      </c>
      <c r="I5" s="65"/>
      <c r="J5" s="65"/>
      <c r="K5" s="65"/>
    </row>
    <row r="6" ht="33.75" spans="1:11">
      <c r="A6" s="2"/>
      <c r="B6" s="2" t="s">
        <v>23</v>
      </c>
      <c r="C6" s="8" t="s">
        <v>430</v>
      </c>
      <c r="D6" s="8"/>
      <c r="E6" s="8"/>
      <c r="F6" s="8"/>
      <c r="G6" s="8"/>
      <c r="H6" s="8"/>
      <c r="I6" s="8"/>
      <c r="J6" s="8"/>
      <c r="K6" s="8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90</v>
      </c>
      <c r="D8" s="9">
        <f>88.23+1.77</f>
        <v>90</v>
      </c>
      <c r="E8" s="9">
        <f>87.865816+1.576</f>
        <v>89.441816</v>
      </c>
      <c r="F8" s="9"/>
      <c r="G8" s="9"/>
      <c r="H8" s="10">
        <v>0.9937</v>
      </c>
      <c r="I8" s="4">
        <v>10</v>
      </c>
      <c r="J8" s="4"/>
      <c r="K8" s="22" t="s">
        <v>34</v>
      </c>
    </row>
    <row r="9" ht="22.5" spans="1:11">
      <c r="A9" s="4"/>
      <c r="B9" s="4" t="s">
        <v>35</v>
      </c>
      <c r="C9" s="9">
        <v>90</v>
      </c>
      <c r="D9" s="9">
        <f>88.23+1.77</f>
        <v>90</v>
      </c>
      <c r="E9" s="9">
        <f>87.865816+1.576</f>
        <v>89.441816</v>
      </c>
      <c r="F9" s="9"/>
      <c r="G9" s="9"/>
      <c r="H9" s="10">
        <v>0.9937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spans="1:11">
      <c r="A13" s="12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3" t="s">
        <v>47</v>
      </c>
      <c r="I13" s="13" t="s">
        <v>30</v>
      </c>
      <c r="J13" s="13" t="s">
        <v>31</v>
      </c>
      <c r="K13" s="13" t="s">
        <v>48</v>
      </c>
    </row>
    <row r="14" ht="33.75" spans="1:11">
      <c r="A14" s="14"/>
      <c r="B14" s="12" t="s">
        <v>220</v>
      </c>
      <c r="C14" s="13" t="s">
        <v>50</v>
      </c>
      <c r="D14" s="13" t="s">
        <v>431</v>
      </c>
      <c r="E14" s="13" t="s">
        <v>52</v>
      </c>
      <c r="F14" s="13" t="s">
        <v>432</v>
      </c>
      <c r="G14" s="13" t="s">
        <v>90</v>
      </c>
      <c r="H14" s="13" t="s">
        <v>431</v>
      </c>
      <c r="I14" s="13">
        <v>20</v>
      </c>
      <c r="J14" s="13">
        <v>20</v>
      </c>
      <c r="K14" s="24"/>
    </row>
    <row r="15" ht="45" spans="1:11">
      <c r="A15" s="14"/>
      <c r="B15" s="14"/>
      <c r="C15" s="13" t="s">
        <v>54</v>
      </c>
      <c r="D15" s="13" t="s">
        <v>433</v>
      </c>
      <c r="E15" s="13" t="s">
        <v>56</v>
      </c>
      <c r="F15" s="13" t="s">
        <v>65</v>
      </c>
      <c r="G15" s="13"/>
      <c r="H15" s="13" t="s">
        <v>433</v>
      </c>
      <c r="I15" s="13">
        <v>20</v>
      </c>
      <c r="J15" s="13">
        <v>20</v>
      </c>
      <c r="K15" s="8"/>
    </row>
    <row r="16" ht="22.5" spans="1:11">
      <c r="A16" s="14"/>
      <c r="B16" s="14"/>
      <c r="C16" s="13" t="s">
        <v>59</v>
      </c>
      <c r="D16" s="13" t="s">
        <v>124</v>
      </c>
      <c r="E16" s="13" t="s">
        <v>56</v>
      </c>
      <c r="F16" s="13" t="s">
        <v>61</v>
      </c>
      <c r="G16" s="13"/>
      <c r="H16" s="13" t="s">
        <v>124</v>
      </c>
      <c r="I16" s="13">
        <v>20</v>
      </c>
      <c r="J16" s="13">
        <v>20</v>
      </c>
      <c r="K16" s="8"/>
    </row>
    <row r="17" ht="33.75" spans="1:11">
      <c r="A17" s="14"/>
      <c r="B17" s="13" t="s">
        <v>62</v>
      </c>
      <c r="C17" s="13" t="s">
        <v>166</v>
      </c>
      <c r="D17" s="13" t="s">
        <v>434</v>
      </c>
      <c r="E17" s="13" t="s">
        <v>56</v>
      </c>
      <c r="F17" s="13" t="s">
        <v>65</v>
      </c>
      <c r="G17" s="13"/>
      <c r="H17" s="13" t="s">
        <v>434</v>
      </c>
      <c r="I17" s="13">
        <v>10</v>
      </c>
      <c r="J17" s="13">
        <v>10</v>
      </c>
      <c r="K17" s="8"/>
    </row>
    <row r="18" ht="22" customHeight="1" spans="1:11">
      <c r="A18" s="14"/>
      <c r="B18" s="13" t="s">
        <v>72</v>
      </c>
      <c r="C18" s="13" t="s">
        <v>72</v>
      </c>
      <c r="D18" s="13" t="s">
        <v>73</v>
      </c>
      <c r="E18" s="13" t="s">
        <v>52</v>
      </c>
      <c r="F18" s="90">
        <v>95</v>
      </c>
      <c r="G18" s="13" t="s">
        <v>74</v>
      </c>
      <c r="H18" s="13" t="s">
        <v>73</v>
      </c>
      <c r="I18" s="13">
        <v>10</v>
      </c>
      <c r="J18" s="13">
        <v>20</v>
      </c>
      <c r="K18" s="8"/>
    </row>
    <row r="19" ht="54" customHeight="1" spans="1:11">
      <c r="A19" s="19"/>
      <c r="B19" s="13" t="s">
        <v>67</v>
      </c>
      <c r="C19" s="13" t="s">
        <v>100</v>
      </c>
      <c r="D19" s="13" t="s">
        <v>69</v>
      </c>
      <c r="E19" s="13" t="s">
        <v>101</v>
      </c>
      <c r="F19" s="13">
        <v>90</v>
      </c>
      <c r="G19" s="13" t="s">
        <v>70</v>
      </c>
      <c r="H19" s="13" t="s">
        <v>435</v>
      </c>
      <c r="I19" s="13">
        <v>10</v>
      </c>
      <c r="J19" s="13">
        <v>15</v>
      </c>
      <c r="K19" s="4" t="s">
        <v>103</v>
      </c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3"/>
      <c r="I20" s="13">
        <v>100</v>
      </c>
      <c r="J20" s="13">
        <v>95</v>
      </c>
      <c r="K20" s="8"/>
    </row>
    <row r="21" spans="1:11">
      <c r="A21" s="13" t="s">
        <v>77</v>
      </c>
      <c r="B21" s="20" t="s">
        <v>436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311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O14" sqref="O14"/>
    </sheetView>
  </sheetViews>
  <sheetFormatPr defaultColWidth="9" defaultRowHeight="13.5"/>
  <cols>
    <col min="8" max="8" width="15.125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84</v>
      </c>
      <c r="D2" s="2"/>
      <c r="E2" s="2"/>
      <c r="F2" s="2"/>
      <c r="G2" s="2"/>
      <c r="H2" s="2"/>
      <c r="I2" s="2"/>
      <c r="J2" s="2"/>
      <c r="K2" s="2"/>
    </row>
    <row r="3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27" customHeight="1" spans="1:11">
      <c r="A5" s="2"/>
      <c r="B5" s="2"/>
      <c r="C5" s="2" t="s">
        <v>85</v>
      </c>
      <c r="D5" s="2"/>
      <c r="E5" s="2"/>
      <c r="F5" s="2"/>
      <c r="G5" s="2"/>
      <c r="H5" s="36" t="s">
        <v>86</v>
      </c>
      <c r="I5" s="36"/>
      <c r="J5" s="36"/>
      <c r="K5" s="36"/>
    </row>
    <row r="6" ht="33.75" spans="1:11">
      <c r="A6" s="2"/>
      <c r="B6" s="2" t="s">
        <v>23</v>
      </c>
      <c r="C6" s="8" t="s">
        <v>87</v>
      </c>
      <c r="D6" s="8"/>
      <c r="E6" s="8"/>
      <c r="F6" s="8"/>
      <c r="G6" s="8"/>
      <c r="H6" s="8"/>
      <c r="I6" s="8"/>
      <c r="J6" s="8"/>
      <c r="K6" s="8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f>0.04+5</f>
        <v>5.04</v>
      </c>
      <c r="E8" s="9">
        <f>0.04+4.17</f>
        <v>4.21</v>
      </c>
      <c r="F8" s="9"/>
      <c r="G8" s="9"/>
      <c r="H8" s="10">
        <v>0.8354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f>0.04+5</f>
        <v>5.04</v>
      </c>
      <c r="E9" s="9">
        <f>0.04+4.17</f>
        <v>4.21</v>
      </c>
      <c r="F9" s="9"/>
      <c r="G9" s="9"/>
      <c r="H9" s="10">
        <v>0.8354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4" t="s">
        <v>40</v>
      </c>
      <c r="B13" s="4" t="s">
        <v>41</v>
      </c>
      <c r="C13" s="4" t="s">
        <v>42</v>
      </c>
      <c r="D13" s="4" t="s">
        <v>43</v>
      </c>
      <c r="E13" s="4" t="s">
        <v>44</v>
      </c>
      <c r="F13" s="4" t="s">
        <v>45</v>
      </c>
      <c r="G13" s="4" t="s">
        <v>46</v>
      </c>
      <c r="H13" s="4" t="s">
        <v>47</v>
      </c>
      <c r="I13" s="4" t="s">
        <v>30</v>
      </c>
      <c r="J13" s="4" t="s">
        <v>31</v>
      </c>
      <c r="K13" s="4" t="s">
        <v>48</v>
      </c>
    </row>
    <row r="14" ht="40" customHeight="1" spans="1:11">
      <c r="A14" s="4"/>
      <c r="B14" s="4" t="s">
        <v>49</v>
      </c>
      <c r="C14" s="4" t="s">
        <v>50</v>
      </c>
      <c r="D14" s="4" t="s">
        <v>88</v>
      </c>
      <c r="E14" s="4" t="s">
        <v>89</v>
      </c>
      <c r="F14" s="4">
        <v>60</v>
      </c>
      <c r="G14" s="4" t="s">
        <v>90</v>
      </c>
      <c r="H14" s="4" t="s">
        <v>91</v>
      </c>
      <c r="I14" s="4" t="s">
        <v>92</v>
      </c>
      <c r="J14" s="4" t="s">
        <v>92</v>
      </c>
      <c r="K14" s="11"/>
    </row>
    <row r="15" ht="48" customHeight="1" spans="1:11">
      <c r="A15" s="4"/>
      <c r="B15" s="4"/>
      <c r="C15" s="4" t="s">
        <v>54</v>
      </c>
      <c r="D15" s="4" t="s">
        <v>93</v>
      </c>
      <c r="E15" s="4" t="s">
        <v>56</v>
      </c>
      <c r="F15" s="4" t="s">
        <v>57</v>
      </c>
      <c r="G15" s="4"/>
      <c r="H15" s="4" t="s">
        <v>93</v>
      </c>
      <c r="I15" s="4" t="s">
        <v>92</v>
      </c>
      <c r="J15" s="4" t="s">
        <v>92</v>
      </c>
      <c r="K15" s="11"/>
    </row>
    <row r="16" ht="31" customHeight="1" spans="1:11">
      <c r="A16" s="4"/>
      <c r="B16" s="4"/>
      <c r="C16" s="4" t="s">
        <v>59</v>
      </c>
      <c r="D16" s="4" t="s">
        <v>94</v>
      </c>
      <c r="E16" s="4" t="s">
        <v>56</v>
      </c>
      <c r="F16" s="4" t="s">
        <v>61</v>
      </c>
      <c r="G16" s="4"/>
      <c r="H16" s="4" t="s">
        <v>94</v>
      </c>
      <c r="I16" s="4" t="s">
        <v>95</v>
      </c>
      <c r="J16" s="4" t="s">
        <v>95</v>
      </c>
      <c r="K16" s="11"/>
    </row>
    <row r="17" ht="33.75" spans="1:11">
      <c r="A17" s="4"/>
      <c r="B17" s="4" t="s">
        <v>96</v>
      </c>
      <c r="C17" s="4" t="s">
        <v>63</v>
      </c>
      <c r="D17" s="4" t="s">
        <v>97</v>
      </c>
      <c r="E17" s="4" t="s">
        <v>56</v>
      </c>
      <c r="F17" s="4" t="s">
        <v>65</v>
      </c>
      <c r="G17" s="4"/>
      <c r="H17" s="4" t="s">
        <v>97</v>
      </c>
      <c r="I17" s="4" t="s">
        <v>98</v>
      </c>
      <c r="J17" s="4" t="s">
        <v>98</v>
      </c>
      <c r="K17" s="11"/>
    </row>
    <row r="18" ht="29" customHeight="1" spans="1:11">
      <c r="A18" s="4"/>
      <c r="B18" s="4" t="s">
        <v>72</v>
      </c>
      <c r="C18" s="4" t="s">
        <v>72</v>
      </c>
      <c r="D18" s="4" t="s">
        <v>73</v>
      </c>
      <c r="E18" s="4" t="s">
        <v>52</v>
      </c>
      <c r="F18" s="4" t="s">
        <v>99</v>
      </c>
      <c r="G18" s="4" t="s">
        <v>74</v>
      </c>
      <c r="H18" s="4" t="s">
        <v>97</v>
      </c>
      <c r="I18" s="4" t="s">
        <v>95</v>
      </c>
      <c r="J18" s="4" t="s">
        <v>95</v>
      </c>
      <c r="K18" s="11"/>
    </row>
    <row r="19" ht="57" customHeight="1" spans="1:11">
      <c r="A19" s="4"/>
      <c r="B19" s="4" t="s">
        <v>67</v>
      </c>
      <c r="C19" s="4" t="s">
        <v>100</v>
      </c>
      <c r="D19" s="4" t="s">
        <v>69</v>
      </c>
      <c r="E19" s="4" t="s">
        <v>101</v>
      </c>
      <c r="F19" s="4">
        <v>5.04</v>
      </c>
      <c r="G19" s="4" t="s">
        <v>70</v>
      </c>
      <c r="H19" s="4" t="s">
        <v>102</v>
      </c>
      <c r="I19" s="4" t="s">
        <v>98</v>
      </c>
      <c r="J19" s="4">
        <v>15</v>
      </c>
      <c r="K19" s="4" t="s">
        <v>103</v>
      </c>
    </row>
    <row r="20" spans="1:11">
      <c r="A20" s="4" t="s">
        <v>76</v>
      </c>
      <c r="B20" s="4"/>
      <c r="C20" s="4"/>
      <c r="D20" s="4"/>
      <c r="E20" s="4"/>
      <c r="F20" s="4"/>
      <c r="G20" s="4"/>
      <c r="H20" s="4"/>
      <c r="I20" s="4">
        <v>100</v>
      </c>
      <c r="J20" s="4">
        <v>95</v>
      </c>
      <c r="K20" s="2"/>
    </row>
    <row r="21" ht="30" customHeight="1" spans="1:11">
      <c r="A21" s="4" t="s">
        <v>77</v>
      </c>
      <c r="B21" s="20" t="s">
        <v>104</v>
      </c>
      <c r="C21" s="20"/>
      <c r="D21" s="20"/>
      <c r="E21" s="20"/>
      <c r="F21" s="20"/>
      <c r="G21" s="20"/>
      <c r="H21" s="20"/>
      <c r="I21" s="20"/>
      <c r="J21" s="20"/>
      <c r="K21" s="20"/>
    </row>
    <row r="22" ht="36" customHeight="1" spans="1:11">
      <c r="A22" s="4" t="s">
        <v>79</v>
      </c>
      <c r="B22" s="20" t="s">
        <v>105</v>
      </c>
      <c r="C22" s="20"/>
      <c r="D22" s="20"/>
      <c r="E22" s="20"/>
      <c r="F22" s="20"/>
      <c r="G22" s="20"/>
      <c r="H22" s="20"/>
      <c r="I22" s="20"/>
      <c r="J22" s="20"/>
      <c r="K22" s="20"/>
    </row>
    <row r="23" ht="27" customHeight="1" spans="1:11">
      <c r="A23" s="4" t="s">
        <v>81</v>
      </c>
      <c r="B23" s="20" t="s">
        <v>106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107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  <row r="25" spans="1:11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K19" sqref="K19"/>
    </sheetView>
  </sheetViews>
  <sheetFormatPr defaultColWidth="9" defaultRowHeight="13.5"/>
  <cols>
    <col min="8" max="8" width="14.625" customWidth="1"/>
    <col min="11" max="11" width="12.875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437</v>
      </c>
      <c r="D2" s="2"/>
      <c r="E2" s="2"/>
      <c r="F2" s="2"/>
      <c r="G2" s="2"/>
      <c r="H2" s="2"/>
      <c r="I2" s="2"/>
      <c r="J2" s="2"/>
      <c r="K2" s="2"/>
    </row>
    <row r="3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ht="16" customHeight="1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24" customHeight="1" spans="1:11">
      <c r="A5" s="2"/>
      <c r="B5" s="2"/>
      <c r="C5" s="2" t="s">
        <v>438</v>
      </c>
      <c r="D5" s="2"/>
      <c r="E5" s="2"/>
      <c r="F5" s="2"/>
      <c r="G5" s="2"/>
      <c r="H5" s="36" t="s">
        <v>22</v>
      </c>
      <c r="I5" s="36"/>
      <c r="J5" s="36"/>
      <c r="K5" s="36"/>
    </row>
    <row r="6" ht="33.75" spans="1:11">
      <c r="A6" s="2"/>
      <c r="B6" s="2" t="s">
        <v>23</v>
      </c>
      <c r="C6" s="2" t="s">
        <v>439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1</v>
      </c>
      <c r="D8" s="9">
        <v>1.6</v>
      </c>
      <c r="E8" s="9">
        <v>0.5</v>
      </c>
      <c r="F8" s="9"/>
      <c r="G8" s="9"/>
      <c r="H8" s="10">
        <v>0.3125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1</v>
      </c>
      <c r="D9" s="9">
        <v>1.6</v>
      </c>
      <c r="E9" s="9">
        <v>0.5</v>
      </c>
      <c r="F9" s="9"/>
      <c r="G9" s="9"/>
      <c r="H9" s="10">
        <v>0.3125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spans="1:11">
      <c r="A13" s="12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3" t="s">
        <v>47</v>
      </c>
      <c r="I13" s="13" t="s">
        <v>30</v>
      </c>
      <c r="J13" s="13" t="s">
        <v>31</v>
      </c>
      <c r="K13" s="13" t="s">
        <v>48</v>
      </c>
    </row>
    <row r="14" ht="67" customHeight="1" spans="1:11">
      <c r="A14" s="14"/>
      <c r="B14" s="12" t="s">
        <v>220</v>
      </c>
      <c r="C14" s="13" t="s">
        <v>50</v>
      </c>
      <c r="D14" s="69" t="s">
        <v>440</v>
      </c>
      <c r="E14" s="69" t="s">
        <v>178</v>
      </c>
      <c r="F14" s="69">
        <v>4</v>
      </c>
      <c r="G14" s="69" t="s">
        <v>114</v>
      </c>
      <c r="H14" s="69" t="s">
        <v>441</v>
      </c>
      <c r="I14" s="13">
        <v>20</v>
      </c>
      <c r="J14" s="13">
        <v>20</v>
      </c>
      <c r="K14" s="24"/>
    </row>
    <row r="15" ht="33.75" spans="1:11">
      <c r="A15" s="14"/>
      <c r="B15" s="14"/>
      <c r="C15" s="13" t="s">
        <v>54</v>
      </c>
      <c r="D15" s="69" t="s">
        <v>442</v>
      </c>
      <c r="E15" s="69" t="s">
        <v>56</v>
      </c>
      <c r="F15" s="69" t="s">
        <v>65</v>
      </c>
      <c r="G15" s="69"/>
      <c r="H15" s="69" t="s">
        <v>433</v>
      </c>
      <c r="I15" s="13">
        <v>20</v>
      </c>
      <c r="J15" s="13">
        <v>20</v>
      </c>
      <c r="K15" s="8"/>
    </row>
    <row r="16" ht="22.5" spans="1:11">
      <c r="A16" s="14"/>
      <c r="B16" s="14"/>
      <c r="C16" s="13" t="s">
        <v>59</v>
      </c>
      <c r="D16" s="69" t="s">
        <v>124</v>
      </c>
      <c r="E16" s="69" t="s">
        <v>56</v>
      </c>
      <c r="F16" s="69" t="s">
        <v>61</v>
      </c>
      <c r="G16" s="69"/>
      <c r="H16" s="69" t="s">
        <v>124</v>
      </c>
      <c r="I16" s="13">
        <v>20</v>
      </c>
      <c r="J16" s="13">
        <v>20</v>
      </c>
      <c r="K16" s="8"/>
    </row>
    <row r="17" ht="33.75" spans="1:11">
      <c r="A17" s="14"/>
      <c r="B17" s="13" t="s">
        <v>62</v>
      </c>
      <c r="C17" s="13" t="s">
        <v>166</v>
      </c>
      <c r="D17" s="69" t="s">
        <v>443</v>
      </c>
      <c r="E17" s="69" t="s">
        <v>56</v>
      </c>
      <c r="F17" s="69" t="s">
        <v>65</v>
      </c>
      <c r="G17" s="69"/>
      <c r="H17" s="69" t="s">
        <v>444</v>
      </c>
      <c r="I17" s="13">
        <v>10</v>
      </c>
      <c r="J17" s="13">
        <v>10</v>
      </c>
      <c r="K17" s="8"/>
    </row>
    <row r="18" ht="30" customHeight="1" spans="1:11">
      <c r="A18" s="14"/>
      <c r="B18" s="13" t="s">
        <v>72</v>
      </c>
      <c r="C18" s="13" t="s">
        <v>72</v>
      </c>
      <c r="D18" s="69" t="s">
        <v>73</v>
      </c>
      <c r="E18" s="69" t="s">
        <v>52</v>
      </c>
      <c r="F18" s="69">
        <v>95</v>
      </c>
      <c r="G18" s="69" t="s">
        <v>74</v>
      </c>
      <c r="H18" s="69" t="s">
        <v>73</v>
      </c>
      <c r="I18" s="13">
        <v>10</v>
      </c>
      <c r="J18" s="13">
        <v>20</v>
      </c>
      <c r="K18" s="8"/>
    </row>
    <row r="19" ht="59" customHeight="1" spans="1:11">
      <c r="A19" s="19"/>
      <c r="B19" s="13" t="s">
        <v>67</v>
      </c>
      <c r="C19" s="13" t="s">
        <v>100</v>
      </c>
      <c r="D19" s="13" t="s">
        <v>69</v>
      </c>
      <c r="E19" s="13" t="s">
        <v>101</v>
      </c>
      <c r="F19" s="13">
        <v>1.6</v>
      </c>
      <c r="G19" s="13" t="s">
        <v>70</v>
      </c>
      <c r="H19" s="13" t="s">
        <v>445</v>
      </c>
      <c r="I19" s="13">
        <v>10</v>
      </c>
      <c r="J19" s="13">
        <v>15</v>
      </c>
      <c r="K19" s="4" t="s">
        <v>103</v>
      </c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3"/>
      <c r="I20" s="13">
        <v>100</v>
      </c>
      <c r="J20" s="13">
        <v>95</v>
      </c>
      <c r="K20" s="8"/>
    </row>
    <row r="21" spans="1:11">
      <c r="A21" s="13" t="s">
        <v>77</v>
      </c>
      <c r="B21" s="20" t="s">
        <v>382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158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10" workbookViewId="0">
      <selection activeCell="B21" sqref="B21:K21"/>
    </sheetView>
  </sheetViews>
  <sheetFormatPr defaultColWidth="9" defaultRowHeight="13.5"/>
  <cols>
    <col min="4" max="4" width="11.5" customWidth="1"/>
    <col min="8" max="8" width="14.25" customWidth="1"/>
    <col min="11" max="11" width="11.375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446</v>
      </c>
      <c r="D2" s="2"/>
      <c r="E2" s="2"/>
      <c r="F2" s="2"/>
      <c r="G2" s="2"/>
      <c r="H2" s="2"/>
      <c r="I2" s="2"/>
      <c r="J2" s="2"/>
      <c r="K2" s="2"/>
    </row>
    <row r="3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29" customHeight="1" spans="1:11">
      <c r="A5" s="2"/>
      <c r="B5" s="2"/>
      <c r="C5" s="2" t="s">
        <v>447</v>
      </c>
      <c r="D5" s="2"/>
      <c r="E5" s="2"/>
      <c r="F5" s="2"/>
      <c r="G5" s="2"/>
      <c r="H5" s="36" t="s">
        <v>22</v>
      </c>
      <c r="I5" s="36"/>
      <c r="J5" s="36"/>
      <c r="K5" s="36"/>
    </row>
    <row r="6" ht="33.75" spans="1:11">
      <c r="A6" s="2"/>
      <c r="B6" s="2" t="s">
        <v>23</v>
      </c>
      <c r="C6" s="2" t="s">
        <v>448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4.03</v>
      </c>
      <c r="E8" s="9">
        <v>0</v>
      </c>
      <c r="F8" s="9"/>
      <c r="G8" s="9"/>
      <c r="H8" s="10">
        <v>0</v>
      </c>
      <c r="I8" s="4">
        <v>10</v>
      </c>
      <c r="J8" s="4">
        <v>5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v>4.03</v>
      </c>
      <c r="E9" s="9">
        <v>0</v>
      </c>
      <c r="F9" s="9"/>
      <c r="G9" s="9"/>
      <c r="H9" s="10">
        <v>0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spans="1:11">
      <c r="A13" s="12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3" t="s">
        <v>47</v>
      </c>
      <c r="I13" s="13" t="s">
        <v>30</v>
      </c>
      <c r="J13" s="13" t="s">
        <v>31</v>
      </c>
      <c r="K13" s="13" t="s">
        <v>48</v>
      </c>
    </row>
    <row r="14" ht="108" customHeight="1" spans="1:11">
      <c r="A14" s="14"/>
      <c r="B14" s="12" t="s">
        <v>220</v>
      </c>
      <c r="C14" s="13" t="s">
        <v>50</v>
      </c>
      <c r="D14" s="69" t="s">
        <v>449</v>
      </c>
      <c r="E14" s="69" t="s">
        <v>178</v>
      </c>
      <c r="F14" s="69">
        <v>6</v>
      </c>
      <c r="G14" s="69" t="s">
        <v>90</v>
      </c>
      <c r="H14" s="69" t="s">
        <v>450</v>
      </c>
      <c r="I14" s="13">
        <v>20</v>
      </c>
      <c r="J14" s="13">
        <v>10</v>
      </c>
      <c r="K14" s="24"/>
    </row>
    <row r="15" ht="22.5" spans="1:11">
      <c r="A15" s="14"/>
      <c r="B15" s="14"/>
      <c r="C15" s="13" t="s">
        <v>54</v>
      </c>
      <c r="D15" s="69" t="s">
        <v>451</v>
      </c>
      <c r="E15" s="69" t="s">
        <v>56</v>
      </c>
      <c r="F15" s="69" t="s">
        <v>65</v>
      </c>
      <c r="G15" s="69"/>
      <c r="H15" s="69" t="s">
        <v>452</v>
      </c>
      <c r="I15" s="13">
        <v>20</v>
      </c>
      <c r="J15" s="13">
        <v>20</v>
      </c>
      <c r="K15" s="8"/>
    </row>
    <row r="16" ht="22" customHeight="1" spans="1:11">
      <c r="A16" s="14"/>
      <c r="B16" s="14"/>
      <c r="C16" s="13" t="s">
        <v>59</v>
      </c>
      <c r="D16" s="69" t="s">
        <v>124</v>
      </c>
      <c r="E16" s="69" t="s">
        <v>56</v>
      </c>
      <c r="F16" s="69" t="s">
        <v>61</v>
      </c>
      <c r="G16" s="69"/>
      <c r="H16" s="69" t="s">
        <v>124</v>
      </c>
      <c r="I16" s="13">
        <v>20</v>
      </c>
      <c r="J16" s="13">
        <v>20</v>
      </c>
      <c r="K16" s="8"/>
    </row>
    <row r="17" ht="32" customHeight="1" spans="1:11">
      <c r="A17" s="14"/>
      <c r="B17" s="13" t="s">
        <v>62</v>
      </c>
      <c r="C17" s="13" t="s">
        <v>166</v>
      </c>
      <c r="D17" s="69" t="s">
        <v>453</v>
      </c>
      <c r="E17" s="69" t="s">
        <v>56</v>
      </c>
      <c r="F17" s="69" t="s">
        <v>65</v>
      </c>
      <c r="G17" s="69"/>
      <c r="H17" s="69" t="s">
        <v>454</v>
      </c>
      <c r="I17" s="13">
        <v>10</v>
      </c>
      <c r="J17" s="13">
        <v>10</v>
      </c>
      <c r="K17" s="8"/>
    </row>
    <row r="18" ht="24" customHeight="1" spans="1:11">
      <c r="A18" s="14"/>
      <c r="B18" s="13" t="s">
        <v>72</v>
      </c>
      <c r="C18" s="13" t="s">
        <v>72</v>
      </c>
      <c r="D18" s="69" t="s">
        <v>73</v>
      </c>
      <c r="E18" s="69" t="s">
        <v>52</v>
      </c>
      <c r="F18" s="69">
        <v>95</v>
      </c>
      <c r="G18" s="69" t="s">
        <v>74</v>
      </c>
      <c r="H18" s="69" t="s">
        <v>455</v>
      </c>
      <c r="I18" s="13">
        <v>10</v>
      </c>
      <c r="J18" s="13">
        <v>20</v>
      </c>
      <c r="K18" s="8"/>
    </row>
    <row r="19" ht="55" customHeight="1" spans="1:11">
      <c r="A19" s="19"/>
      <c r="B19" s="13" t="s">
        <v>67</v>
      </c>
      <c r="C19" s="13" t="s">
        <v>100</v>
      </c>
      <c r="D19" s="13" t="s">
        <v>69</v>
      </c>
      <c r="E19" s="13" t="s">
        <v>101</v>
      </c>
      <c r="F19" s="13">
        <v>4.03</v>
      </c>
      <c r="G19" s="13" t="s">
        <v>70</v>
      </c>
      <c r="H19" s="13">
        <v>0</v>
      </c>
      <c r="I19" s="13">
        <v>10</v>
      </c>
      <c r="J19" s="13">
        <v>5</v>
      </c>
      <c r="K19" s="4" t="s">
        <v>103</v>
      </c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3"/>
      <c r="I20" s="13">
        <v>100</v>
      </c>
      <c r="J20" s="13">
        <v>95</v>
      </c>
      <c r="K20" s="8"/>
    </row>
    <row r="21" spans="1:11">
      <c r="A21" s="13" t="s">
        <v>77</v>
      </c>
      <c r="B21" s="20" t="s">
        <v>456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82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B21" sqref="B21:K21"/>
    </sheetView>
  </sheetViews>
  <sheetFormatPr defaultColWidth="9" defaultRowHeight="13.5"/>
  <cols>
    <col min="3" max="3" width="11.75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457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8" t="s">
        <v>17</v>
      </c>
      <c r="B4" s="8" t="s">
        <v>18</v>
      </c>
      <c r="C4" s="13" t="s">
        <v>19</v>
      </c>
      <c r="D4" s="13"/>
      <c r="E4" s="13"/>
      <c r="F4" s="13"/>
      <c r="G4" s="13"/>
      <c r="H4" s="65" t="s">
        <v>20</v>
      </c>
      <c r="I4" s="65"/>
      <c r="J4" s="65"/>
      <c r="K4" s="65"/>
    </row>
    <row r="5" ht="27" customHeight="1" spans="1:11">
      <c r="A5" s="8"/>
      <c r="B5" s="8"/>
      <c r="C5" s="8" t="s">
        <v>458</v>
      </c>
      <c r="D5" s="8"/>
      <c r="E5" s="8"/>
      <c r="F5" s="8"/>
      <c r="G5" s="8"/>
      <c r="H5" s="21" t="s">
        <v>22</v>
      </c>
      <c r="I5" s="21"/>
      <c r="J5" s="21"/>
      <c r="K5" s="21"/>
    </row>
    <row r="6" ht="33.75" spans="1:11">
      <c r="A6" s="8"/>
      <c r="B6" s="8" t="s">
        <v>23</v>
      </c>
      <c r="C6" s="8" t="s">
        <v>459</v>
      </c>
      <c r="D6" s="8"/>
      <c r="E6" s="8"/>
      <c r="F6" s="8"/>
      <c r="G6" s="8"/>
      <c r="H6" s="8"/>
      <c r="I6" s="8"/>
      <c r="J6" s="8"/>
      <c r="K6" s="8"/>
    </row>
    <row r="7" ht="22.5" spans="1:11">
      <c r="A7" s="13" t="s">
        <v>25</v>
      </c>
      <c r="B7" s="13" t="s">
        <v>26</v>
      </c>
      <c r="C7" s="13" t="s">
        <v>27</v>
      </c>
      <c r="D7" s="13" t="s">
        <v>6</v>
      </c>
      <c r="E7" s="13" t="s">
        <v>28</v>
      </c>
      <c r="F7" s="13"/>
      <c r="G7" s="13"/>
      <c r="H7" s="13" t="s">
        <v>29</v>
      </c>
      <c r="I7" s="13" t="s">
        <v>30</v>
      </c>
      <c r="J7" s="13" t="s">
        <v>31</v>
      </c>
      <c r="K7" s="13" t="s">
        <v>32</v>
      </c>
    </row>
    <row r="8" spans="1:11">
      <c r="A8" s="13"/>
      <c r="B8" s="13" t="s">
        <v>33</v>
      </c>
      <c r="C8" s="66">
        <v>0</v>
      </c>
      <c r="D8" s="66">
        <v>4.3</v>
      </c>
      <c r="E8" s="66">
        <v>0</v>
      </c>
      <c r="F8" s="66"/>
      <c r="G8" s="66"/>
      <c r="H8" s="67">
        <v>0</v>
      </c>
      <c r="I8" s="13">
        <v>10</v>
      </c>
      <c r="J8" s="13">
        <v>5</v>
      </c>
      <c r="K8" s="21" t="s">
        <v>460</v>
      </c>
    </row>
    <row r="9" ht="22.5" spans="1:11">
      <c r="A9" s="13"/>
      <c r="B9" s="13" t="s">
        <v>35</v>
      </c>
      <c r="C9" s="66">
        <v>0</v>
      </c>
      <c r="D9" s="66">
        <v>4.3</v>
      </c>
      <c r="E9" s="66">
        <v>0</v>
      </c>
      <c r="F9" s="66"/>
      <c r="G9" s="66"/>
      <c r="H9" s="67">
        <v>0</v>
      </c>
      <c r="I9" s="13" t="s">
        <v>36</v>
      </c>
      <c r="J9" s="13" t="s">
        <v>36</v>
      </c>
      <c r="K9" s="21"/>
    </row>
    <row r="10" ht="22.5" spans="1:11">
      <c r="A10" s="13"/>
      <c r="B10" s="13" t="s">
        <v>37</v>
      </c>
      <c r="C10" s="66">
        <v>0</v>
      </c>
      <c r="D10" s="66">
        <v>0</v>
      </c>
      <c r="E10" s="66">
        <v>0</v>
      </c>
      <c r="F10" s="66"/>
      <c r="G10" s="66"/>
      <c r="H10" s="67">
        <v>0</v>
      </c>
      <c r="I10" s="13" t="s">
        <v>36</v>
      </c>
      <c r="J10" s="13" t="s">
        <v>36</v>
      </c>
      <c r="K10" s="21"/>
    </row>
    <row r="11" spans="1:11">
      <c r="A11" s="13"/>
      <c r="B11" s="13" t="s">
        <v>38</v>
      </c>
      <c r="C11" s="66">
        <v>0</v>
      </c>
      <c r="D11" s="66">
        <v>0</v>
      </c>
      <c r="E11" s="66">
        <v>0</v>
      </c>
      <c r="F11" s="66"/>
      <c r="G11" s="66"/>
      <c r="H11" s="67">
        <v>0</v>
      </c>
      <c r="I11" s="13" t="s">
        <v>36</v>
      </c>
      <c r="J11" s="13" t="s">
        <v>36</v>
      </c>
      <c r="K11" s="21"/>
    </row>
    <row r="12" spans="1:11">
      <c r="A12" s="13"/>
      <c r="B12" s="13" t="s">
        <v>39</v>
      </c>
      <c r="C12" s="24"/>
      <c r="D12" s="24"/>
      <c r="E12" s="24"/>
      <c r="F12" s="24"/>
      <c r="G12" s="24"/>
      <c r="H12" s="24"/>
      <c r="I12" s="13" t="s">
        <v>36</v>
      </c>
      <c r="J12" s="13" t="s">
        <v>36</v>
      </c>
      <c r="K12" s="21"/>
    </row>
    <row r="13" ht="22.5" spans="1:11">
      <c r="A13" s="13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2" t="s">
        <v>47</v>
      </c>
      <c r="I13" s="13" t="s">
        <v>30</v>
      </c>
      <c r="J13" s="13" t="s">
        <v>31</v>
      </c>
      <c r="K13" s="13" t="s">
        <v>48</v>
      </c>
    </row>
    <row r="14" ht="22.5" spans="1:11">
      <c r="A14" s="13"/>
      <c r="B14" s="29" t="s">
        <v>49</v>
      </c>
      <c r="C14" s="29" t="s">
        <v>54</v>
      </c>
      <c r="D14" s="16" t="s">
        <v>461</v>
      </c>
      <c r="E14" s="29" t="s">
        <v>56</v>
      </c>
      <c r="F14" s="29" t="s">
        <v>57</v>
      </c>
      <c r="G14" s="29"/>
      <c r="H14" s="29" t="s">
        <v>57</v>
      </c>
      <c r="I14" s="23">
        <v>15</v>
      </c>
      <c r="J14" s="23">
        <v>15</v>
      </c>
      <c r="K14" s="13"/>
    </row>
    <row r="15" ht="45" spans="1:11">
      <c r="A15" s="13"/>
      <c r="B15" s="29" t="s">
        <v>49</v>
      </c>
      <c r="C15" s="29" t="s">
        <v>50</v>
      </c>
      <c r="D15" s="16" t="s">
        <v>462</v>
      </c>
      <c r="E15" s="29" t="s">
        <v>89</v>
      </c>
      <c r="F15" s="29" t="s">
        <v>432</v>
      </c>
      <c r="G15" s="29" t="s">
        <v>90</v>
      </c>
      <c r="H15" s="29" t="s">
        <v>432</v>
      </c>
      <c r="I15" s="23">
        <v>15</v>
      </c>
      <c r="J15" s="23">
        <v>15</v>
      </c>
      <c r="K15" s="13"/>
    </row>
    <row r="16" ht="22.5" spans="1:11">
      <c r="A16" s="13"/>
      <c r="B16" s="29" t="s">
        <v>49</v>
      </c>
      <c r="C16" s="29" t="s">
        <v>59</v>
      </c>
      <c r="D16" s="16" t="s">
        <v>94</v>
      </c>
      <c r="E16" s="29" t="s">
        <v>56</v>
      </c>
      <c r="F16" s="29" t="s">
        <v>61</v>
      </c>
      <c r="G16" s="29"/>
      <c r="H16" s="29" t="s">
        <v>61</v>
      </c>
      <c r="I16" s="23">
        <v>10</v>
      </c>
      <c r="J16" s="23">
        <v>10</v>
      </c>
      <c r="K16" s="13"/>
    </row>
    <row r="17" ht="22.5" spans="1:11">
      <c r="A17" s="13"/>
      <c r="B17" s="29" t="s">
        <v>96</v>
      </c>
      <c r="C17" s="29" t="s">
        <v>63</v>
      </c>
      <c r="D17" s="16" t="s">
        <v>463</v>
      </c>
      <c r="E17" s="29" t="s">
        <v>56</v>
      </c>
      <c r="F17" s="29" t="s">
        <v>65</v>
      </c>
      <c r="G17" s="29"/>
      <c r="H17" s="29" t="s">
        <v>65</v>
      </c>
      <c r="I17" s="23">
        <v>20</v>
      </c>
      <c r="J17" s="23">
        <v>20</v>
      </c>
      <c r="K17" s="13"/>
    </row>
    <row r="18" spans="1:11">
      <c r="A18" s="13"/>
      <c r="B18" s="29" t="s">
        <v>72</v>
      </c>
      <c r="C18" s="29" t="s">
        <v>72</v>
      </c>
      <c r="D18" s="16" t="s">
        <v>73</v>
      </c>
      <c r="E18" s="29" t="s">
        <v>52</v>
      </c>
      <c r="F18" s="29" t="s">
        <v>99</v>
      </c>
      <c r="G18" s="29" t="s">
        <v>74</v>
      </c>
      <c r="H18" s="29" t="s">
        <v>99</v>
      </c>
      <c r="I18" s="23">
        <v>10</v>
      </c>
      <c r="J18" s="23">
        <v>10</v>
      </c>
      <c r="K18" s="13"/>
    </row>
    <row r="19" spans="1:11">
      <c r="A19" s="13"/>
      <c r="B19" s="29" t="s">
        <v>67</v>
      </c>
      <c r="C19" s="29" t="s">
        <v>100</v>
      </c>
      <c r="D19" s="16" t="s">
        <v>69</v>
      </c>
      <c r="E19" s="29" t="s">
        <v>101</v>
      </c>
      <c r="F19" s="29" t="s">
        <v>464</v>
      </c>
      <c r="G19" s="29" t="s">
        <v>70</v>
      </c>
      <c r="H19" s="29" t="s">
        <v>464</v>
      </c>
      <c r="I19" s="23">
        <v>20</v>
      </c>
      <c r="J19" s="23">
        <v>15</v>
      </c>
      <c r="K19" s="89"/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9"/>
      <c r="I20" s="13">
        <v>100</v>
      </c>
      <c r="J20" s="13">
        <v>95</v>
      </c>
      <c r="K20" s="8"/>
    </row>
    <row r="21" spans="1:11">
      <c r="A21" s="13" t="s">
        <v>77</v>
      </c>
      <c r="B21" s="20" t="s">
        <v>382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465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  <row r="25" spans="1:11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</row>
  </sheetData>
  <mergeCells count="28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K8:K12"/>
  </mergeCells>
  <pageMargins left="0.75" right="0.75" top="1" bottom="1" header="0.5" footer="0.5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13" sqref="A13:K24"/>
    </sheetView>
  </sheetViews>
  <sheetFormatPr defaultColWidth="9" defaultRowHeight="13.5"/>
  <sheetData>
    <row r="1" ht="19.5" spans="1:11">
      <c r="A1" s="78" t="s">
        <v>12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>
      <c r="A2" s="79" t="s">
        <v>13</v>
      </c>
      <c r="B2" s="79"/>
      <c r="C2" s="79" t="s">
        <v>466</v>
      </c>
      <c r="D2" s="79"/>
      <c r="E2" s="79"/>
      <c r="F2" s="79"/>
      <c r="G2" s="79"/>
      <c r="H2" s="79"/>
      <c r="I2" s="79"/>
      <c r="J2" s="79"/>
      <c r="K2" s="79"/>
    </row>
    <row r="3" ht="22.5" spans="1:11">
      <c r="A3" s="79" t="s">
        <v>15</v>
      </c>
      <c r="B3" s="79"/>
      <c r="C3" s="79" t="s">
        <v>9</v>
      </c>
      <c r="D3" s="79"/>
      <c r="E3" s="79"/>
      <c r="F3" s="79"/>
      <c r="G3" s="79"/>
      <c r="H3" s="80" t="s">
        <v>16</v>
      </c>
      <c r="I3" s="81" t="s">
        <v>11</v>
      </c>
      <c r="J3" s="81"/>
      <c r="K3" s="81"/>
    </row>
    <row r="4" spans="1:11">
      <c r="A4" s="79" t="s">
        <v>17</v>
      </c>
      <c r="B4" s="79" t="s">
        <v>18</v>
      </c>
      <c r="C4" s="81" t="s">
        <v>19</v>
      </c>
      <c r="D4" s="81"/>
      <c r="E4" s="81"/>
      <c r="F4" s="81"/>
      <c r="G4" s="81"/>
      <c r="H4" s="82" t="s">
        <v>20</v>
      </c>
      <c r="I4" s="82"/>
      <c r="J4" s="82"/>
      <c r="K4" s="82"/>
    </row>
    <row r="5" ht="54" customHeight="1" spans="1:11">
      <c r="A5" s="79"/>
      <c r="B5" s="79"/>
      <c r="C5" s="79" t="s">
        <v>467</v>
      </c>
      <c r="D5" s="79"/>
      <c r="E5" s="79"/>
      <c r="F5" s="79"/>
      <c r="G5" s="79"/>
      <c r="H5" s="83" t="s">
        <v>468</v>
      </c>
      <c r="I5" s="83"/>
      <c r="J5" s="83"/>
      <c r="K5" s="83"/>
    </row>
    <row r="6" ht="89" customHeight="1" spans="1:11">
      <c r="A6" s="79"/>
      <c r="B6" s="79" t="s">
        <v>23</v>
      </c>
      <c r="C6" s="79" t="s">
        <v>469</v>
      </c>
      <c r="D6" s="79"/>
      <c r="E6" s="79"/>
      <c r="F6" s="79"/>
      <c r="G6" s="79"/>
      <c r="H6" s="79"/>
      <c r="I6" s="79"/>
      <c r="J6" s="79"/>
      <c r="K6" s="79"/>
    </row>
    <row r="7" ht="22.5" spans="1:11">
      <c r="A7" s="81" t="s">
        <v>25</v>
      </c>
      <c r="B7" s="81" t="s">
        <v>26</v>
      </c>
      <c r="C7" s="81" t="s">
        <v>27</v>
      </c>
      <c r="D7" s="81" t="s">
        <v>6</v>
      </c>
      <c r="E7" s="81" t="s">
        <v>28</v>
      </c>
      <c r="F7" s="81"/>
      <c r="G7" s="81"/>
      <c r="H7" s="81" t="s">
        <v>29</v>
      </c>
      <c r="I7" s="81" t="s">
        <v>30</v>
      </c>
      <c r="J7" s="81" t="s">
        <v>31</v>
      </c>
      <c r="K7" s="81" t="s">
        <v>32</v>
      </c>
    </row>
    <row r="8" spans="1:11">
      <c r="A8" s="81"/>
      <c r="B8" s="81" t="s">
        <v>33</v>
      </c>
      <c r="C8" s="84">
        <v>0</v>
      </c>
      <c r="D8" s="84">
        <v>92.348179</v>
      </c>
      <c r="E8" s="84">
        <v>92.348179</v>
      </c>
      <c r="F8" s="84"/>
      <c r="G8" s="84"/>
      <c r="H8" s="85">
        <v>1</v>
      </c>
      <c r="I8" s="81">
        <v>10</v>
      </c>
      <c r="J8" s="81">
        <v>10</v>
      </c>
      <c r="K8" s="87" t="s">
        <v>34</v>
      </c>
    </row>
    <row r="9" ht="22.5" spans="1:11">
      <c r="A9" s="81"/>
      <c r="B9" s="81" t="s">
        <v>35</v>
      </c>
      <c r="C9" s="84">
        <v>0</v>
      </c>
      <c r="D9" s="84">
        <v>92.348179</v>
      </c>
      <c r="E9" s="84">
        <v>92.348179</v>
      </c>
      <c r="F9" s="84"/>
      <c r="G9" s="84"/>
      <c r="H9" s="85">
        <v>1</v>
      </c>
      <c r="I9" s="81" t="s">
        <v>36</v>
      </c>
      <c r="J9" s="81" t="s">
        <v>36</v>
      </c>
      <c r="K9" s="87"/>
    </row>
    <row r="10" ht="22.5" spans="1:11">
      <c r="A10" s="81"/>
      <c r="B10" s="81" t="s">
        <v>37</v>
      </c>
      <c r="C10" s="84">
        <v>0</v>
      </c>
      <c r="D10" s="84">
        <v>0</v>
      </c>
      <c r="E10" s="84">
        <v>0</v>
      </c>
      <c r="F10" s="84"/>
      <c r="G10" s="84"/>
      <c r="H10" s="85">
        <v>0</v>
      </c>
      <c r="I10" s="81" t="s">
        <v>36</v>
      </c>
      <c r="J10" s="81" t="s">
        <v>36</v>
      </c>
      <c r="K10" s="87"/>
    </row>
    <row r="11" spans="1:11">
      <c r="A11" s="81"/>
      <c r="B11" s="81" t="s">
        <v>38</v>
      </c>
      <c r="C11" s="84">
        <v>0</v>
      </c>
      <c r="D11" s="84">
        <v>0</v>
      </c>
      <c r="E11" s="84">
        <v>0</v>
      </c>
      <c r="F11" s="84"/>
      <c r="G11" s="84"/>
      <c r="H11" s="85">
        <v>0</v>
      </c>
      <c r="I11" s="81" t="s">
        <v>36</v>
      </c>
      <c r="J11" s="81" t="s">
        <v>36</v>
      </c>
      <c r="K11" s="87"/>
    </row>
    <row r="12" spans="1:11">
      <c r="A12" s="81"/>
      <c r="B12" s="81" t="s">
        <v>39</v>
      </c>
      <c r="C12" s="86"/>
      <c r="D12" s="86"/>
      <c r="E12" s="86"/>
      <c r="F12" s="86"/>
      <c r="G12" s="86"/>
      <c r="H12" s="86"/>
      <c r="I12" s="81" t="s">
        <v>36</v>
      </c>
      <c r="J12" s="81" t="s">
        <v>36</v>
      </c>
      <c r="K12" s="87"/>
    </row>
    <row r="13" ht="22.5" spans="1:11">
      <c r="A13" s="69" t="s">
        <v>40</v>
      </c>
      <c r="B13" s="69" t="s">
        <v>41</v>
      </c>
      <c r="C13" s="69" t="s">
        <v>42</v>
      </c>
      <c r="D13" s="69" t="s">
        <v>43</v>
      </c>
      <c r="E13" s="69" t="s">
        <v>44</v>
      </c>
      <c r="F13" s="69" t="s">
        <v>45</v>
      </c>
      <c r="G13" s="69" t="s">
        <v>46</v>
      </c>
      <c r="H13" s="69" t="s">
        <v>47</v>
      </c>
      <c r="I13" s="69" t="s">
        <v>30</v>
      </c>
      <c r="J13" s="69" t="s">
        <v>31</v>
      </c>
      <c r="K13" s="69" t="s">
        <v>48</v>
      </c>
    </row>
    <row r="14" ht="22.5" spans="1:11">
      <c r="A14" s="69"/>
      <c r="B14" s="74" t="s">
        <v>49</v>
      </c>
      <c r="C14" s="69" t="s">
        <v>50</v>
      </c>
      <c r="D14" s="69" t="s">
        <v>470</v>
      </c>
      <c r="E14" s="69" t="s">
        <v>178</v>
      </c>
      <c r="F14" s="69">
        <v>20</v>
      </c>
      <c r="G14" s="69" t="s">
        <v>471</v>
      </c>
      <c r="H14" s="69" t="s">
        <v>472</v>
      </c>
      <c r="I14" s="69">
        <v>20</v>
      </c>
      <c r="J14" s="69">
        <v>20</v>
      </c>
      <c r="K14" s="69"/>
    </row>
    <row r="15" ht="33" customHeight="1" spans="1:11">
      <c r="A15" s="69"/>
      <c r="B15" s="75"/>
      <c r="C15" s="69" t="s">
        <v>54</v>
      </c>
      <c r="D15" s="69" t="s">
        <v>473</v>
      </c>
      <c r="E15" s="69" t="s">
        <v>56</v>
      </c>
      <c r="F15" s="69" t="s">
        <v>65</v>
      </c>
      <c r="G15" s="69"/>
      <c r="H15" s="69" t="s">
        <v>474</v>
      </c>
      <c r="I15" s="69">
        <v>20</v>
      </c>
      <c r="J15" s="69">
        <v>20</v>
      </c>
      <c r="K15" s="69"/>
    </row>
    <row r="16" ht="22.5" spans="1:11">
      <c r="A16" s="69"/>
      <c r="B16" s="76"/>
      <c r="C16" s="69" t="s">
        <v>59</v>
      </c>
      <c r="D16" s="69" t="s">
        <v>124</v>
      </c>
      <c r="E16" s="69" t="s">
        <v>56</v>
      </c>
      <c r="F16" s="69" t="s">
        <v>61</v>
      </c>
      <c r="G16" s="69"/>
      <c r="H16" s="69" t="s">
        <v>124</v>
      </c>
      <c r="I16" s="69">
        <v>10</v>
      </c>
      <c r="J16" s="69">
        <v>10</v>
      </c>
      <c r="K16" s="69"/>
    </row>
    <row r="17" ht="30" customHeight="1" spans="1:11">
      <c r="A17" s="69"/>
      <c r="B17" s="69" t="s">
        <v>67</v>
      </c>
      <c r="C17" s="69" t="s">
        <v>67</v>
      </c>
      <c r="D17" s="69" t="s">
        <v>475</v>
      </c>
      <c r="E17" s="69" t="s">
        <v>178</v>
      </c>
      <c r="F17" s="69">
        <v>92.35</v>
      </c>
      <c r="G17" s="69" t="s">
        <v>70</v>
      </c>
      <c r="H17" s="69" t="s">
        <v>476</v>
      </c>
      <c r="I17" s="69">
        <v>20</v>
      </c>
      <c r="J17" s="69">
        <v>20</v>
      </c>
      <c r="K17" s="69"/>
    </row>
    <row r="18" ht="31" customHeight="1" spans="1:11">
      <c r="A18" s="69"/>
      <c r="B18" s="69" t="s">
        <v>62</v>
      </c>
      <c r="C18" s="69" t="s">
        <v>166</v>
      </c>
      <c r="D18" s="69" t="s">
        <v>477</v>
      </c>
      <c r="E18" s="69" t="s">
        <v>56</v>
      </c>
      <c r="F18" s="69" t="s">
        <v>65</v>
      </c>
      <c r="G18" s="69"/>
      <c r="H18" s="69" t="s">
        <v>477</v>
      </c>
      <c r="I18" s="69">
        <v>20</v>
      </c>
      <c r="J18" s="69">
        <v>20</v>
      </c>
      <c r="K18" s="69"/>
    </row>
    <row r="19" ht="23" customHeight="1" spans="1:11">
      <c r="A19" s="69"/>
      <c r="B19" s="69" t="s">
        <v>72</v>
      </c>
      <c r="C19" s="69" t="s">
        <v>72</v>
      </c>
      <c r="D19" s="69" t="s">
        <v>73</v>
      </c>
      <c r="E19" s="69" t="s">
        <v>52</v>
      </c>
      <c r="F19" s="69">
        <v>95</v>
      </c>
      <c r="G19" s="69" t="s">
        <v>74</v>
      </c>
      <c r="H19" s="69" t="s">
        <v>73</v>
      </c>
      <c r="I19" s="69">
        <v>10</v>
      </c>
      <c r="J19" s="69">
        <v>10</v>
      </c>
      <c r="K19" s="69"/>
    </row>
    <row r="20" spans="1:11">
      <c r="A20" s="69" t="s">
        <v>76</v>
      </c>
      <c r="B20" s="69"/>
      <c r="C20" s="69"/>
      <c r="D20" s="69"/>
      <c r="E20" s="69"/>
      <c r="F20" s="69"/>
      <c r="G20" s="69"/>
      <c r="H20" s="69"/>
      <c r="I20" s="69">
        <v>100</v>
      </c>
      <c r="J20" s="6">
        <v>100</v>
      </c>
      <c r="K20" s="6"/>
    </row>
    <row r="21" spans="1:11">
      <c r="A21" s="69" t="s">
        <v>77</v>
      </c>
      <c r="B21" s="77" t="s">
        <v>478</v>
      </c>
      <c r="C21" s="77"/>
      <c r="D21" s="77"/>
      <c r="E21" s="77"/>
      <c r="F21" s="77"/>
      <c r="G21" s="77"/>
      <c r="H21" s="77"/>
      <c r="I21" s="77"/>
      <c r="J21" s="77"/>
      <c r="K21" s="77"/>
    </row>
    <row r="22" spans="1:11">
      <c r="A22" s="69" t="s">
        <v>79</v>
      </c>
      <c r="B22" s="77" t="s">
        <v>80</v>
      </c>
      <c r="C22" s="77"/>
      <c r="D22" s="77"/>
      <c r="E22" s="77"/>
      <c r="F22" s="77"/>
      <c r="G22" s="77"/>
      <c r="H22" s="77"/>
      <c r="I22" s="77"/>
      <c r="J22" s="77"/>
      <c r="K22" s="77"/>
    </row>
    <row r="23" ht="19" customHeight="1" spans="1:11">
      <c r="A23" s="69" t="s">
        <v>81</v>
      </c>
      <c r="B23" s="77" t="s">
        <v>80</v>
      </c>
      <c r="C23" s="77"/>
      <c r="D23" s="77"/>
      <c r="E23" s="77"/>
      <c r="F23" s="77"/>
      <c r="G23" s="77"/>
      <c r="H23" s="77"/>
      <c r="I23" s="77"/>
      <c r="J23" s="77"/>
      <c r="K23" s="77"/>
    </row>
    <row r="24" spans="1:11">
      <c r="A24" s="7" t="s">
        <v>479</v>
      </c>
      <c r="B24" s="7"/>
      <c r="C24" s="7"/>
      <c r="D24" s="7"/>
      <c r="E24" s="7"/>
      <c r="F24" s="7" t="s">
        <v>83</v>
      </c>
      <c r="G24" s="7"/>
      <c r="H24" s="7"/>
      <c r="I24" s="7"/>
      <c r="J24" s="7"/>
      <c r="K24" s="7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M15" sqref="M15"/>
    </sheetView>
  </sheetViews>
  <sheetFormatPr defaultColWidth="9" defaultRowHeight="13.5"/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480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49" customHeight="1" spans="1:11">
      <c r="A5" s="2"/>
      <c r="B5" s="2"/>
      <c r="C5" s="2" t="s">
        <v>481</v>
      </c>
      <c r="D5" s="2"/>
      <c r="E5" s="2"/>
      <c r="F5" s="2"/>
      <c r="G5" s="2"/>
      <c r="H5" s="36" t="s">
        <v>22</v>
      </c>
      <c r="I5" s="36"/>
      <c r="J5" s="36"/>
      <c r="K5" s="36"/>
    </row>
    <row r="6" ht="54" customHeight="1" spans="1:11">
      <c r="A6" s="2"/>
      <c r="B6" s="2" t="s">
        <v>23</v>
      </c>
      <c r="C6" s="2" t="s">
        <v>482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0.2</v>
      </c>
      <c r="E8" s="9">
        <v>0.2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v>0.2</v>
      </c>
      <c r="E9" s="9">
        <v>0.2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69" t="s">
        <v>40</v>
      </c>
      <c r="B13" s="69" t="s">
        <v>41</v>
      </c>
      <c r="C13" s="69" t="s">
        <v>42</v>
      </c>
      <c r="D13" s="69" t="s">
        <v>43</v>
      </c>
      <c r="E13" s="69" t="s">
        <v>44</v>
      </c>
      <c r="F13" s="69" t="s">
        <v>45</v>
      </c>
      <c r="G13" s="69" t="s">
        <v>46</v>
      </c>
      <c r="H13" s="69" t="s">
        <v>47</v>
      </c>
      <c r="I13" s="69" t="s">
        <v>30</v>
      </c>
      <c r="J13" s="69" t="s">
        <v>31</v>
      </c>
      <c r="K13" s="69" t="s">
        <v>48</v>
      </c>
    </row>
    <row r="14" ht="45" spans="1:11">
      <c r="A14" s="69"/>
      <c r="B14" s="74" t="s">
        <v>49</v>
      </c>
      <c r="C14" s="69" t="s">
        <v>50</v>
      </c>
      <c r="D14" s="69" t="s">
        <v>483</v>
      </c>
      <c r="E14" s="69" t="s">
        <v>178</v>
      </c>
      <c r="F14" s="69">
        <v>6</v>
      </c>
      <c r="G14" s="69" t="s">
        <v>304</v>
      </c>
      <c r="H14" s="69" t="s">
        <v>484</v>
      </c>
      <c r="I14" s="69">
        <v>20</v>
      </c>
      <c r="J14" s="69">
        <v>20</v>
      </c>
      <c r="K14" s="69"/>
    </row>
    <row r="15" ht="22.5" spans="1:11">
      <c r="A15" s="69"/>
      <c r="B15" s="75"/>
      <c r="C15" s="69" t="s">
        <v>54</v>
      </c>
      <c r="D15" s="69" t="s">
        <v>485</v>
      </c>
      <c r="E15" s="69" t="s">
        <v>56</v>
      </c>
      <c r="F15" s="69" t="s">
        <v>65</v>
      </c>
      <c r="G15" s="69"/>
      <c r="H15" s="69" t="s">
        <v>486</v>
      </c>
      <c r="I15" s="69">
        <v>20</v>
      </c>
      <c r="J15" s="69">
        <v>20</v>
      </c>
      <c r="K15" s="69"/>
    </row>
    <row r="16" ht="22.5" spans="1:11">
      <c r="A16" s="69"/>
      <c r="B16" s="76"/>
      <c r="C16" s="69" t="s">
        <v>59</v>
      </c>
      <c r="D16" s="69" t="s">
        <v>124</v>
      </c>
      <c r="E16" s="69" t="s">
        <v>56</v>
      </c>
      <c r="F16" s="69" t="s">
        <v>61</v>
      </c>
      <c r="G16" s="69"/>
      <c r="H16" s="69" t="s">
        <v>124</v>
      </c>
      <c r="I16" s="69">
        <v>10</v>
      </c>
      <c r="J16" s="69">
        <v>10</v>
      </c>
      <c r="K16" s="69"/>
    </row>
    <row r="17" ht="33" customHeight="1" spans="1:11">
      <c r="A17" s="69"/>
      <c r="B17" s="69" t="s">
        <v>67</v>
      </c>
      <c r="C17" s="69" t="s">
        <v>67</v>
      </c>
      <c r="D17" s="69" t="s">
        <v>69</v>
      </c>
      <c r="E17" s="69" t="s">
        <v>178</v>
      </c>
      <c r="F17" s="69">
        <v>0.2</v>
      </c>
      <c r="G17" s="69" t="s">
        <v>70</v>
      </c>
      <c r="H17" s="69" t="s">
        <v>487</v>
      </c>
      <c r="I17" s="69">
        <v>20</v>
      </c>
      <c r="J17" s="69">
        <v>20</v>
      </c>
      <c r="K17" s="69"/>
    </row>
    <row r="18" ht="45" spans="1:11">
      <c r="A18" s="69"/>
      <c r="B18" s="69" t="s">
        <v>62</v>
      </c>
      <c r="C18" s="69" t="s">
        <v>166</v>
      </c>
      <c r="D18" s="69" t="s">
        <v>488</v>
      </c>
      <c r="E18" s="69" t="s">
        <v>56</v>
      </c>
      <c r="F18" s="69" t="s">
        <v>65</v>
      </c>
      <c r="G18" s="69"/>
      <c r="H18" s="69" t="s">
        <v>489</v>
      </c>
      <c r="I18" s="69">
        <v>20</v>
      </c>
      <c r="J18" s="69">
        <v>20</v>
      </c>
      <c r="K18" s="69"/>
    </row>
    <row r="19" ht="27" customHeight="1" spans="1:11">
      <c r="A19" s="69"/>
      <c r="B19" s="69" t="s">
        <v>72</v>
      </c>
      <c r="C19" s="69" t="s">
        <v>72</v>
      </c>
      <c r="D19" s="69" t="s">
        <v>73</v>
      </c>
      <c r="E19" s="69" t="s">
        <v>52</v>
      </c>
      <c r="F19" s="69">
        <v>95</v>
      </c>
      <c r="G19" s="69" t="s">
        <v>74</v>
      </c>
      <c r="H19" s="69" t="s">
        <v>73</v>
      </c>
      <c r="I19" s="69">
        <v>10</v>
      </c>
      <c r="J19" s="69">
        <v>10</v>
      </c>
      <c r="K19" s="69"/>
    </row>
    <row r="20" spans="1:11">
      <c r="A20" s="69" t="s">
        <v>76</v>
      </c>
      <c r="B20" s="69"/>
      <c r="C20" s="69"/>
      <c r="D20" s="69"/>
      <c r="E20" s="69"/>
      <c r="F20" s="69"/>
      <c r="G20" s="69"/>
      <c r="H20" s="69"/>
      <c r="I20" s="69">
        <v>100</v>
      </c>
      <c r="J20" s="6">
        <v>100</v>
      </c>
      <c r="K20" s="6"/>
    </row>
    <row r="21" spans="1:11">
      <c r="A21" s="69" t="s">
        <v>77</v>
      </c>
      <c r="B21" s="77" t="s">
        <v>478</v>
      </c>
      <c r="C21" s="77"/>
      <c r="D21" s="77"/>
      <c r="E21" s="77"/>
      <c r="F21" s="77"/>
      <c r="G21" s="77"/>
      <c r="H21" s="77"/>
      <c r="I21" s="77"/>
      <c r="J21" s="77"/>
      <c r="K21" s="77"/>
    </row>
    <row r="22" spans="1:11">
      <c r="A22" s="69" t="s">
        <v>79</v>
      </c>
      <c r="B22" s="77" t="s">
        <v>80</v>
      </c>
      <c r="C22" s="77"/>
      <c r="D22" s="77"/>
      <c r="E22" s="77"/>
      <c r="F22" s="77"/>
      <c r="G22" s="77"/>
      <c r="H22" s="77"/>
      <c r="I22" s="77"/>
      <c r="J22" s="77"/>
      <c r="K22" s="77"/>
    </row>
    <row r="23" spans="1:11">
      <c r="A23" s="69" t="s">
        <v>81</v>
      </c>
      <c r="B23" s="77" t="s">
        <v>80</v>
      </c>
      <c r="C23" s="77"/>
      <c r="D23" s="77"/>
      <c r="E23" s="77"/>
      <c r="F23" s="77"/>
      <c r="G23" s="77"/>
      <c r="H23" s="77"/>
      <c r="I23" s="77"/>
      <c r="J23" s="77"/>
      <c r="K23" s="77"/>
    </row>
    <row r="24" spans="1:11">
      <c r="A24" s="7" t="s">
        <v>479</v>
      </c>
      <c r="B24" s="7"/>
      <c r="C24" s="7"/>
      <c r="D24" s="7"/>
      <c r="E24" s="7"/>
      <c r="F24" s="7" t="s">
        <v>83</v>
      </c>
      <c r="G24" s="7"/>
      <c r="H24" s="7"/>
      <c r="I24" s="7"/>
      <c r="J24" s="7"/>
      <c r="K24" s="7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7" workbookViewId="0">
      <selection activeCell="H19" sqref="H19"/>
    </sheetView>
  </sheetViews>
  <sheetFormatPr defaultColWidth="9" defaultRowHeight="13.5"/>
  <cols>
    <col min="1" max="16384" width="9" style="62"/>
  </cols>
  <sheetData>
    <row r="1" ht="19.5" spans="1:11">
      <c r="A1" s="63" t="s">
        <v>12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ht="42" customHeight="1" spans="1:11">
      <c r="A2" s="8" t="s">
        <v>13</v>
      </c>
      <c r="B2" s="8"/>
      <c r="C2" s="8" t="s">
        <v>490</v>
      </c>
      <c r="D2" s="8"/>
      <c r="E2" s="8"/>
      <c r="F2" s="8"/>
      <c r="G2" s="8"/>
      <c r="H2" s="8"/>
      <c r="I2" s="8"/>
      <c r="J2" s="8"/>
      <c r="K2" s="8"/>
    </row>
    <row r="3" ht="22.5" spans="1:11">
      <c r="A3" s="8" t="s">
        <v>15</v>
      </c>
      <c r="B3" s="8"/>
      <c r="C3" s="8" t="s">
        <v>9</v>
      </c>
      <c r="D3" s="8"/>
      <c r="E3" s="8"/>
      <c r="F3" s="8"/>
      <c r="G3" s="8"/>
      <c r="H3" s="64" t="s">
        <v>16</v>
      </c>
      <c r="I3" s="13" t="s">
        <v>11</v>
      </c>
      <c r="J3" s="13"/>
      <c r="K3" s="13"/>
    </row>
    <row r="4" spans="1:11">
      <c r="A4" s="8" t="s">
        <v>17</v>
      </c>
      <c r="B4" s="8" t="s">
        <v>18</v>
      </c>
      <c r="C4" s="13" t="s">
        <v>19</v>
      </c>
      <c r="D4" s="13"/>
      <c r="E4" s="13"/>
      <c r="F4" s="13"/>
      <c r="G4" s="13"/>
      <c r="H4" s="65" t="s">
        <v>20</v>
      </c>
      <c r="I4" s="65"/>
      <c r="J4" s="65"/>
      <c r="K4" s="65"/>
    </row>
    <row r="5" ht="53" customHeight="1" spans="1:11">
      <c r="A5" s="8"/>
      <c r="B5" s="8"/>
      <c r="C5" s="6" t="s">
        <v>491</v>
      </c>
      <c r="D5" s="6"/>
      <c r="E5" s="6"/>
      <c r="F5" s="6"/>
      <c r="G5" s="6"/>
      <c r="H5" s="7" t="s">
        <v>492</v>
      </c>
      <c r="I5" s="7"/>
      <c r="J5" s="7"/>
      <c r="K5" s="7"/>
    </row>
    <row r="6" ht="33.75" spans="1:11">
      <c r="A6" s="8"/>
      <c r="B6" s="8" t="s">
        <v>23</v>
      </c>
      <c r="C6" s="6" t="s">
        <v>493</v>
      </c>
      <c r="D6" s="6"/>
      <c r="E6" s="6"/>
      <c r="F6" s="6"/>
      <c r="G6" s="6"/>
      <c r="H6" s="6"/>
      <c r="I6" s="6"/>
      <c r="J6" s="6"/>
      <c r="K6" s="6"/>
    </row>
    <row r="7" ht="22.5" spans="1:11">
      <c r="A7" s="13" t="s">
        <v>25</v>
      </c>
      <c r="B7" s="13" t="s">
        <v>26</v>
      </c>
      <c r="C7" s="13" t="s">
        <v>27</v>
      </c>
      <c r="D7" s="13" t="s">
        <v>6</v>
      </c>
      <c r="E7" s="13" t="s">
        <v>28</v>
      </c>
      <c r="F7" s="13"/>
      <c r="G7" s="13"/>
      <c r="H7" s="13" t="s">
        <v>29</v>
      </c>
      <c r="I7" s="13" t="s">
        <v>30</v>
      </c>
      <c r="J7" s="13" t="s">
        <v>31</v>
      </c>
      <c r="K7" s="13" t="s">
        <v>32</v>
      </c>
    </row>
    <row r="8" spans="1:11">
      <c r="A8" s="13"/>
      <c r="B8" s="13" t="s">
        <v>33</v>
      </c>
      <c r="C8" s="66">
        <v>0</v>
      </c>
      <c r="D8" s="66">
        <f>50+4.48</f>
        <v>54.48</v>
      </c>
      <c r="E8" s="66">
        <v>27.85</v>
      </c>
      <c r="F8" s="66"/>
      <c r="G8" s="66"/>
      <c r="H8" s="67">
        <v>0.46999</v>
      </c>
      <c r="I8" s="13">
        <v>10</v>
      </c>
      <c r="J8" s="13">
        <v>10</v>
      </c>
      <c r="K8" s="71" t="s">
        <v>34</v>
      </c>
    </row>
    <row r="9" ht="22.5" spans="1:11">
      <c r="A9" s="13"/>
      <c r="B9" s="13" t="s">
        <v>35</v>
      </c>
      <c r="C9" s="66">
        <v>0</v>
      </c>
      <c r="D9" s="66">
        <f>50+4.48</f>
        <v>54.48</v>
      </c>
      <c r="E9" s="66">
        <f>23.4995+4.35</f>
        <v>27.8495</v>
      </c>
      <c r="F9" s="66"/>
      <c r="G9" s="66"/>
      <c r="H9" s="67">
        <v>0.46999</v>
      </c>
      <c r="I9" s="13" t="s">
        <v>36</v>
      </c>
      <c r="J9" s="13" t="s">
        <v>36</v>
      </c>
      <c r="K9" s="71"/>
    </row>
    <row r="10" ht="22.5" spans="1:11">
      <c r="A10" s="13"/>
      <c r="B10" s="13" t="s">
        <v>37</v>
      </c>
      <c r="C10" s="66">
        <v>0</v>
      </c>
      <c r="D10" s="66">
        <v>0</v>
      </c>
      <c r="E10" s="66">
        <v>0</v>
      </c>
      <c r="F10" s="66"/>
      <c r="G10" s="66"/>
      <c r="H10" s="67">
        <v>0</v>
      </c>
      <c r="I10" s="13" t="s">
        <v>36</v>
      </c>
      <c r="J10" s="13" t="s">
        <v>36</v>
      </c>
      <c r="K10" s="71"/>
    </row>
    <row r="11" spans="1:11">
      <c r="A11" s="13"/>
      <c r="B11" s="13" t="s">
        <v>38</v>
      </c>
      <c r="C11" s="66">
        <v>0</v>
      </c>
      <c r="D11" s="66">
        <v>0</v>
      </c>
      <c r="E11" s="66">
        <v>0</v>
      </c>
      <c r="F11" s="66"/>
      <c r="G11" s="66"/>
      <c r="H11" s="67">
        <v>0</v>
      </c>
      <c r="I11" s="13" t="s">
        <v>36</v>
      </c>
      <c r="J11" s="13" t="s">
        <v>36</v>
      </c>
      <c r="K11" s="71"/>
    </row>
    <row r="12" spans="1:11">
      <c r="A12" s="13"/>
      <c r="B12" s="13" t="s">
        <v>39</v>
      </c>
      <c r="C12" s="68"/>
      <c r="D12" s="68"/>
      <c r="E12" s="68"/>
      <c r="F12" s="68"/>
      <c r="G12" s="68"/>
      <c r="H12" s="68"/>
      <c r="I12" s="13" t="s">
        <v>36</v>
      </c>
      <c r="J12" s="13" t="s">
        <v>36</v>
      </c>
      <c r="K12" s="71"/>
    </row>
    <row r="13" ht="22.5" spans="1:11">
      <c r="A13" s="69" t="s">
        <v>40</v>
      </c>
      <c r="B13" s="69" t="s">
        <v>41</v>
      </c>
      <c r="C13" s="69" t="s">
        <v>42</v>
      </c>
      <c r="D13" s="69" t="s">
        <v>43</v>
      </c>
      <c r="E13" s="69" t="s">
        <v>44</v>
      </c>
      <c r="F13" s="69" t="s">
        <v>45</v>
      </c>
      <c r="G13" s="69" t="s">
        <v>46</v>
      </c>
      <c r="H13" s="69" t="s">
        <v>47</v>
      </c>
      <c r="I13" s="69" t="s">
        <v>30</v>
      </c>
      <c r="J13" s="69" t="s">
        <v>31</v>
      </c>
      <c r="K13" s="69" t="s">
        <v>48</v>
      </c>
    </row>
    <row r="14" ht="36" customHeight="1" spans="1:11">
      <c r="A14" s="69"/>
      <c r="B14" s="69" t="s">
        <v>49</v>
      </c>
      <c r="C14" s="69" t="s">
        <v>50</v>
      </c>
      <c r="D14" s="69" t="s">
        <v>494</v>
      </c>
      <c r="E14" s="69" t="s">
        <v>89</v>
      </c>
      <c r="F14" s="69">
        <v>2</v>
      </c>
      <c r="G14" s="69"/>
      <c r="H14" s="69" t="s">
        <v>495</v>
      </c>
      <c r="I14" s="72">
        <v>10</v>
      </c>
      <c r="J14" s="69">
        <v>10</v>
      </c>
      <c r="K14" s="73"/>
    </row>
    <row r="15" ht="22.5" spans="1:11">
      <c r="A15" s="69"/>
      <c r="B15" s="69"/>
      <c r="C15" s="69" t="s">
        <v>54</v>
      </c>
      <c r="D15" s="69" t="s">
        <v>496</v>
      </c>
      <c r="E15" s="69" t="s">
        <v>56</v>
      </c>
      <c r="F15" s="69" t="s">
        <v>238</v>
      </c>
      <c r="G15" s="69"/>
      <c r="H15" s="69" t="s">
        <v>497</v>
      </c>
      <c r="I15" s="72">
        <v>15</v>
      </c>
      <c r="J15" s="69">
        <v>15</v>
      </c>
      <c r="K15" s="73"/>
    </row>
    <row r="16" ht="30" customHeight="1" spans="1:11">
      <c r="A16" s="69"/>
      <c r="B16" s="69"/>
      <c r="C16" s="69"/>
      <c r="D16" s="69" t="s">
        <v>498</v>
      </c>
      <c r="E16" s="69" t="s">
        <v>56</v>
      </c>
      <c r="F16" s="69" t="s">
        <v>65</v>
      </c>
      <c r="G16" s="69"/>
      <c r="H16" s="69" t="s">
        <v>499</v>
      </c>
      <c r="I16" s="72">
        <v>15</v>
      </c>
      <c r="J16" s="69">
        <v>15</v>
      </c>
      <c r="K16" s="73"/>
    </row>
    <row r="17" ht="34" customHeight="1" spans="1:11">
      <c r="A17" s="69"/>
      <c r="B17" s="69" t="s">
        <v>96</v>
      </c>
      <c r="C17" s="69" t="s">
        <v>63</v>
      </c>
      <c r="D17" s="69" t="s">
        <v>500</v>
      </c>
      <c r="E17" s="69" t="s">
        <v>56</v>
      </c>
      <c r="F17" s="69" t="s">
        <v>501</v>
      </c>
      <c r="G17" s="69"/>
      <c r="H17" s="69" t="s">
        <v>502</v>
      </c>
      <c r="I17" s="72">
        <v>20</v>
      </c>
      <c r="J17" s="69">
        <v>20</v>
      </c>
      <c r="K17" s="73"/>
    </row>
    <row r="18" ht="27" customHeight="1" spans="1:11">
      <c r="A18" s="69"/>
      <c r="B18" s="69" t="s">
        <v>72</v>
      </c>
      <c r="C18" s="69" t="s">
        <v>72</v>
      </c>
      <c r="D18" s="69" t="s">
        <v>139</v>
      </c>
      <c r="E18" s="69" t="s">
        <v>52</v>
      </c>
      <c r="F18" s="69">
        <v>95</v>
      </c>
      <c r="G18" s="69" t="s">
        <v>74</v>
      </c>
      <c r="H18" s="69">
        <v>0.95</v>
      </c>
      <c r="I18" s="72">
        <v>10</v>
      </c>
      <c r="J18" s="69">
        <v>10</v>
      </c>
      <c r="K18" s="73"/>
    </row>
    <row r="19" ht="56.25" spans="1:11">
      <c r="A19" s="69"/>
      <c r="B19" s="69" t="s">
        <v>67</v>
      </c>
      <c r="C19" s="69" t="s">
        <v>100</v>
      </c>
      <c r="D19" s="69" t="s">
        <v>29</v>
      </c>
      <c r="E19" s="69" t="s">
        <v>101</v>
      </c>
      <c r="F19" s="69" t="s">
        <v>503</v>
      </c>
      <c r="G19" s="69" t="s">
        <v>70</v>
      </c>
      <c r="H19" s="69">
        <v>27.85</v>
      </c>
      <c r="I19" s="72">
        <v>20</v>
      </c>
      <c r="J19" s="69">
        <v>15</v>
      </c>
      <c r="K19" s="69" t="s">
        <v>504</v>
      </c>
    </row>
    <row r="20" spans="1:11">
      <c r="A20" s="69" t="s">
        <v>76</v>
      </c>
      <c r="B20" s="69"/>
      <c r="C20" s="69"/>
      <c r="D20" s="69"/>
      <c r="E20" s="69"/>
      <c r="F20" s="69"/>
      <c r="G20" s="69"/>
      <c r="H20" s="69"/>
      <c r="I20" s="69">
        <v>100</v>
      </c>
      <c r="J20" s="69">
        <v>95</v>
      </c>
      <c r="K20" s="6"/>
    </row>
    <row r="21" ht="45" customHeight="1" spans="1:11">
      <c r="A21" s="69" t="s">
        <v>77</v>
      </c>
      <c r="B21" s="70" t="s">
        <v>505</v>
      </c>
      <c r="C21" s="70"/>
      <c r="D21" s="70"/>
      <c r="E21" s="70"/>
      <c r="F21" s="70"/>
      <c r="G21" s="70"/>
      <c r="H21" s="70"/>
      <c r="I21" s="70"/>
      <c r="J21" s="70"/>
      <c r="K21" s="70"/>
    </row>
    <row r="22" ht="39" customHeight="1" spans="1:11">
      <c r="A22" s="69" t="s">
        <v>79</v>
      </c>
      <c r="B22" s="70" t="s">
        <v>506</v>
      </c>
      <c r="C22" s="70"/>
      <c r="D22" s="70"/>
      <c r="E22" s="70"/>
      <c r="F22" s="70"/>
      <c r="G22" s="70"/>
      <c r="H22" s="70"/>
      <c r="I22" s="70"/>
      <c r="J22" s="70"/>
      <c r="K22" s="70"/>
    </row>
    <row r="23" ht="32" customHeight="1" spans="1:11">
      <c r="A23" s="69" t="s">
        <v>81</v>
      </c>
      <c r="B23" s="70" t="s">
        <v>507</v>
      </c>
      <c r="C23" s="70"/>
      <c r="D23" s="70"/>
      <c r="E23" s="70"/>
      <c r="F23" s="70"/>
      <c r="G23" s="70"/>
      <c r="H23" s="70"/>
      <c r="I23" s="70"/>
      <c r="J23" s="70"/>
      <c r="K23" s="70"/>
    </row>
    <row r="24" ht="23" customHeight="1" spans="1:11">
      <c r="A24" s="7" t="s">
        <v>508</v>
      </c>
      <c r="B24" s="7"/>
      <c r="C24" s="7"/>
      <c r="D24" s="7"/>
      <c r="E24" s="7"/>
      <c r="F24" s="7" t="s">
        <v>83</v>
      </c>
      <c r="G24" s="7"/>
      <c r="H24" s="7"/>
      <c r="I24" s="7"/>
      <c r="J24" s="7"/>
      <c r="K24" s="7"/>
    </row>
  </sheetData>
  <mergeCells count="30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C15:C16"/>
    <mergeCell ref="K8:K12"/>
  </mergeCells>
  <pageMargins left="0.75" right="0.75" top="1" bottom="1" header="0.5" footer="0.5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V15" sqref="V15"/>
    </sheetView>
  </sheetViews>
  <sheetFormatPr defaultColWidth="9" defaultRowHeight="13.5"/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509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60" customHeight="1" spans="1:11">
      <c r="A5" s="2"/>
      <c r="B5" s="2"/>
      <c r="C5" s="2" t="s">
        <v>510</v>
      </c>
      <c r="D5" s="2"/>
      <c r="E5" s="2"/>
      <c r="F5" s="2"/>
      <c r="G5" s="2"/>
      <c r="H5" s="36" t="s">
        <v>511</v>
      </c>
      <c r="I5" s="36"/>
      <c r="J5" s="36"/>
      <c r="K5" s="36"/>
    </row>
    <row r="6" ht="33.75" spans="1:11">
      <c r="A6" s="2"/>
      <c r="B6" s="2" t="s">
        <v>23</v>
      </c>
      <c r="C6" s="2" t="s">
        <v>512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6</v>
      </c>
      <c r="E8" s="9">
        <v>0</v>
      </c>
      <c r="F8" s="9"/>
      <c r="G8" s="9"/>
      <c r="H8" s="10">
        <v>0</v>
      </c>
      <c r="I8" s="4">
        <v>10</v>
      </c>
      <c r="J8" s="4">
        <v>5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v>6</v>
      </c>
      <c r="E9" s="9">
        <v>0</v>
      </c>
      <c r="F9" s="9"/>
      <c r="G9" s="9"/>
      <c r="H9" s="10">
        <v>0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4" t="s">
        <v>40</v>
      </c>
      <c r="B13" s="4" t="s">
        <v>41</v>
      </c>
      <c r="C13" s="4" t="s">
        <v>42</v>
      </c>
      <c r="D13" s="4" t="s">
        <v>43</v>
      </c>
      <c r="E13" s="4" t="s">
        <v>44</v>
      </c>
      <c r="F13" s="4" t="s">
        <v>45</v>
      </c>
      <c r="G13" s="4" t="s">
        <v>46</v>
      </c>
      <c r="H13" s="4" t="s">
        <v>47</v>
      </c>
      <c r="I13" s="4" t="s">
        <v>30</v>
      </c>
      <c r="J13" s="4" t="s">
        <v>31</v>
      </c>
      <c r="K13" s="4" t="s">
        <v>48</v>
      </c>
    </row>
    <row r="14" ht="33.75" spans="1:11">
      <c r="A14" s="4"/>
      <c r="B14" s="4" t="s">
        <v>49</v>
      </c>
      <c r="C14" s="4" t="s">
        <v>50</v>
      </c>
      <c r="D14" s="4" t="s">
        <v>513</v>
      </c>
      <c r="E14" s="4" t="s">
        <v>89</v>
      </c>
      <c r="F14" s="4">
        <v>1</v>
      </c>
      <c r="G14" s="4" t="s">
        <v>304</v>
      </c>
      <c r="H14" s="4" t="s">
        <v>514</v>
      </c>
      <c r="I14" s="4" t="s">
        <v>92</v>
      </c>
      <c r="J14" s="60">
        <v>15</v>
      </c>
      <c r="K14" s="11"/>
    </row>
    <row r="15" ht="33.75" spans="1:11">
      <c r="A15" s="4"/>
      <c r="B15" s="4"/>
      <c r="C15" s="4" t="s">
        <v>54</v>
      </c>
      <c r="D15" s="4" t="s">
        <v>515</v>
      </c>
      <c r="E15" s="4" t="s">
        <v>56</v>
      </c>
      <c r="F15" s="4" t="s">
        <v>65</v>
      </c>
      <c r="G15" s="4" t="s">
        <v>516</v>
      </c>
      <c r="H15" s="4" t="s">
        <v>517</v>
      </c>
      <c r="I15" s="4" t="s">
        <v>92</v>
      </c>
      <c r="J15" s="60">
        <v>15</v>
      </c>
      <c r="K15" s="11"/>
    </row>
    <row r="16" spans="1:11">
      <c r="A16" s="4"/>
      <c r="B16" s="4"/>
      <c r="C16" s="4" t="s">
        <v>59</v>
      </c>
      <c r="D16" s="4" t="s">
        <v>401</v>
      </c>
      <c r="E16" s="4" t="s">
        <v>56</v>
      </c>
      <c r="F16" s="4" t="s">
        <v>238</v>
      </c>
      <c r="G16" s="4" t="s">
        <v>516</v>
      </c>
      <c r="H16" s="4" t="s">
        <v>401</v>
      </c>
      <c r="I16" s="4" t="s">
        <v>95</v>
      </c>
      <c r="J16" s="60">
        <v>10</v>
      </c>
      <c r="K16" s="11"/>
    </row>
    <row r="17" ht="44" customHeight="1" spans="1:11">
      <c r="A17" s="4"/>
      <c r="B17" s="4" t="s">
        <v>96</v>
      </c>
      <c r="C17" s="4" t="s">
        <v>63</v>
      </c>
      <c r="D17" s="4" t="s">
        <v>518</v>
      </c>
      <c r="E17" s="4" t="s">
        <v>56</v>
      </c>
      <c r="F17" s="4" t="s">
        <v>501</v>
      </c>
      <c r="G17" s="4" t="s">
        <v>516</v>
      </c>
      <c r="H17" s="4" t="s">
        <v>519</v>
      </c>
      <c r="I17" s="4" t="s">
        <v>98</v>
      </c>
      <c r="J17" s="60">
        <v>20</v>
      </c>
      <c r="K17" s="11"/>
    </row>
    <row r="18" ht="30" customHeight="1" spans="1:11">
      <c r="A18" s="4"/>
      <c r="B18" s="4" t="s">
        <v>72</v>
      </c>
      <c r="C18" s="4" t="s">
        <v>72</v>
      </c>
      <c r="D18" s="4" t="s">
        <v>139</v>
      </c>
      <c r="E18" s="4" t="s">
        <v>52</v>
      </c>
      <c r="F18" s="4">
        <v>95</v>
      </c>
      <c r="G18" s="4" t="s">
        <v>74</v>
      </c>
      <c r="H18" s="61">
        <v>0.95</v>
      </c>
      <c r="I18" s="4" t="s">
        <v>95</v>
      </c>
      <c r="J18" s="60">
        <v>10</v>
      </c>
      <c r="K18" s="11"/>
    </row>
    <row r="19" ht="56.25" spans="1:11">
      <c r="A19" s="4"/>
      <c r="B19" s="4" t="s">
        <v>67</v>
      </c>
      <c r="C19" s="4" t="s">
        <v>100</v>
      </c>
      <c r="D19" s="4" t="s">
        <v>520</v>
      </c>
      <c r="E19" s="4" t="s">
        <v>101</v>
      </c>
      <c r="F19" s="4" t="s">
        <v>432</v>
      </c>
      <c r="G19" s="4" t="s">
        <v>70</v>
      </c>
      <c r="H19" s="11">
        <v>0</v>
      </c>
      <c r="I19" s="4" t="s">
        <v>98</v>
      </c>
      <c r="J19" s="4">
        <v>15</v>
      </c>
      <c r="K19" s="4" t="s">
        <v>521</v>
      </c>
    </row>
    <row r="20" spans="1:11">
      <c r="A20" s="4" t="s">
        <v>76</v>
      </c>
      <c r="B20" s="4"/>
      <c r="C20" s="4"/>
      <c r="D20" s="4"/>
      <c r="E20" s="4"/>
      <c r="F20" s="4"/>
      <c r="G20" s="4"/>
      <c r="H20" s="4"/>
      <c r="I20" s="4">
        <v>100</v>
      </c>
      <c r="J20" s="2"/>
      <c r="K20" s="2"/>
    </row>
    <row r="21" spans="1:11">
      <c r="A21" s="4" t="s">
        <v>77</v>
      </c>
      <c r="B21" s="59" t="s">
        <v>157</v>
      </c>
      <c r="C21" s="59"/>
      <c r="D21" s="59"/>
      <c r="E21" s="59"/>
      <c r="F21" s="59"/>
      <c r="G21" s="59"/>
      <c r="H21" s="59"/>
      <c r="I21" s="59"/>
      <c r="J21" s="59"/>
      <c r="K21" s="59"/>
    </row>
    <row r="22" spans="1:11">
      <c r="A22" s="4" t="s">
        <v>79</v>
      </c>
      <c r="B22" s="59" t="s">
        <v>80</v>
      </c>
      <c r="C22" s="59"/>
      <c r="D22" s="59"/>
      <c r="E22" s="59"/>
      <c r="F22" s="59"/>
      <c r="G22" s="59"/>
      <c r="H22" s="59"/>
      <c r="I22" s="59"/>
      <c r="J22" s="59"/>
      <c r="K22" s="59"/>
    </row>
    <row r="23" spans="1:11">
      <c r="A23" s="4" t="s">
        <v>81</v>
      </c>
      <c r="B23" s="59" t="s">
        <v>80</v>
      </c>
      <c r="C23" s="59"/>
      <c r="D23" s="59"/>
      <c r="E23" s="59"/>
      <c r="F23" s="59"/>
      <c r="G23" s="59"/>
      <c r="H23" s="59"/>
      <c r="I23" s="59"/>
      <c r="J23" s="59"/>
      <c r="K23" s="59"/>
    </row>
    <row r="24" spans="1:11">
      <c r="A24" s="36" t="s">
        <v>347</v>
      </c>
      <c r="B24" s="36"/>
      <c r="C24" s="36"/>
      <c r="D24" s="36"/>
      <c r="E24" s="36"/>
      <c r="F24" s="36" t="s">
        <v>83</v>
      </c>
      <c r="G24" s="36"/>
      <c r="H24" s="36"/>
      <c r="I24" s="36"/>
      <c r="J24" s="36"/>
      <c r="K24" s="36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C2" sqref="C2:K2"/>
    </sheetView>
  </sheetViews>
  <sheetFormatPr defaultColWidth="9" defaultRowHeight="13.5"/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522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46" customHeight="1" spans="1:11">
      <c r="A5" s="2"/>
      <c r="B5" s="2"/>
      <c r="C5" s="2" t="s">
        <v>523</v>
      </c>
      <c r="D5" s="2"/>
      <c r="E5" s="2"/>
      <c r="F5" s="2"/>
      <c r="G5" s="2"/>
      <c r="H5" s="36" t="s">
        <v>22</v>
      </c>
      <c r="I5" s="36"/>
      <c r="J5" s="36"/>
      <c r="K5" s="36"/>
    </row>
    <row r="6" ht="42" customHeight="1" spans="1:11">
      <c r="A6" s="2"/>
      <c r="B6" s="2" t="s">
        <v>23</v>
      </c>
      <c r="C6" s="2" t="s">
        <v>524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f>26.32+2.4</f>
        <v>28.72</v>
      </c>
      <c r="E8" s="9">
        <f>26.32+2.4</f>
        <v>28.72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f>26.32+2.4</f>
        <v>28.72</v>
      </c>
      <c r="E9" s="9">
        <f>26.32+2.4</f>
        <v>28.72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4" t="s">
        <v>40</v>
      </c>
      <c r="B13" s="4" t="s">
        <v>41</v>
      </c>
      <c r="C13" s="4" t="s">
        <v>42</v>
      </c>
      <c r="D13" s="4" t="s">
        <v>43</v>
      </c>
      <c r="E13" s="4" t="s">
        <v>44</v>
      </c>
      <c r="F13" s="4" t="s">
        <v>45</v>
      </c>
      <c r="G13" s="4" t="s">
        <v>46</v>
      </c>
      <c r="H13" s="4" t="s">
        <v>47</v>
      </c>
      <c r="I13" s="4" t="s">
        <v>30</v>
      </c>
      <c r="J13" s="4" t="s">
        <v>31</v>
      </c>
      <c r="K13" s="4" t="s">
        <v>48</v>
      </c>
    </row>
    <row r="14" ht="43" customHeight="1" spans="1:11">
      <c r="A14" s="4"/>
      <c r="B14" s="4" t="s">
        <v>49</v>
      </c>
      <c r="C14" s="4" t="s">
        <v>50</v>
      </c>
      <c r="D14" s="4" t="s">
        <v>525</v>
      </c>
      <c r="E14" s="4" t="s">
        <v>52</v>
      </c>
      <c r="F14" s="4" t="s">
        <v>526</v>
      </c>
      <c r="G14" s="4" t="s">
        <v>121</v>
      </c>
      <c r="H14" s="4" t="s">
        <v>527</v>
      </c>
      <c r="I14" s="4" t="s">
        <v>92</v>
      </c>
      <c r="J14" s="60">
        <v>15</v>
      </c>
      <c r="K14" s="11"/>
    </row>
    <row r="15" ht="27" customHeight="1" spans="1:11">
      <c r="A15" s="4"/>
      <c r="B15" s="4"/>
      <c r="C15" s="4" t="s">
        <v>54</v>
      </c>
      <c r="D15" s="4" t="s">
        <v>528</v>
      </c>
      <c r="E15" s="4" t="s">
        <v>56</v>
      </c>
      <c r="F15" s="4" t="s">
        <v>65</v>
      </c>
      <c r="G15" s="4"/>
      <c r="H15" s="4" t="s">
        <v>529</v>
      </c>
      <c r="I15" s="4" t="s">
        <v>92</v>
      </c>
      <c r="J15" s="60">
        <v>15</v>
      </c>
      <c r="K15" s="11"/>
    </row>
    <row r="16" ht="28" customHeight="1" spans="1:11">
      <c r="A16" s="4"/>
      <c r="B16" s="4"/>
      <c r="C16" s="4" t="s">
        <v>59</v>
      </c>
      <c r="D16" s="4" t="s">
        <v>224</v>
      </c>
      <c r="E16" s="4" t="s">
        <v>56</v>
      </c>
      <c r="F16" s="4" t="s">
        <v>238</v>
      </c>
      <c r="G16" s="4"/>
      <c r="H16" s="4" t="s">
        <v>530</v>
      </c>
      <c r="I16" s="4" t="s">
        <v>95</v>
      </c>
      <c r="J16" s="60">
        <v>10</v>
      </c>
      <c r="K16" s="11"/>
    </row>
    <row r="17" ht="53" customHeight="1" spans="1:11">
      <c r="A17" s="4"/>
      <c r="B17" s="4" t="s">
        <v>96</v>
      </c>
      <c r="C17" s="4" t="s">
        <v>531</v>
      </c>
      <c r="D17" s="4" t="s">
        <v>532</v>
      </c>
      <c r="E17" s="4" t="s">
        <v>56</v>
      </c>
      <c r="F17" s="4" t="s">
        <v>533</v>
      </c>
      <c r="G17" s="4"/>
      <c r="H17" s="4" t="s">
        <v>534</v>
      </c>
      <c r="I17" s="4" t="s">
        <v>98</v>
      </c>
      <c r="J17" s="60">
        <v>20</v>
      </c>
      <c r="K17" s="11"/>
    </row>
    <row r="18" ht="33" customHeight="1" spans="1:11">
      <c r="A18" s="4"/>
      <c r="B18" s="4" t="s">
        <v>72</v>
      </c>
      <c r="C18" s="4" t="s">
        <v>72</v>
      </c>
      <c r="D18" s="4" t="s">
        <v>535</v>
      </c>
      <c r="E18" s="4" t="s">
        <v>52</v>
      </c>
      <c r="F18" s="4" t="s">
        <v>99</v>
      </c>
      <c r="G18" s="4" t="s">
        <v>74</v>
      </c>
      <c r="H18" s="4" t="s">
        <v>75</v>
      </c>
      <c r="I18" s="4" t="s">
        <v>95</v>
      </c>
      <c r="J18" s="60">
        <v>10</v>
      </c>
      <c r="K18" s="11"/>
    </row>
    <row r="19" ht="22.5" spans="1:11">
      <c r="A19" s="4"/>
      <c r="B19" s="4" t="s">
        <v>67</v>
      </c>
      <c r="C19" s="4" t="s">
        <v>100</v>
      </c>
      <c r="D19" s="4" t="s">
        <v>536</v>
      </c>
      <c r="E19" s="4" t="s">
        <v>89</v>
      </c>
      <c r="F19" s="4">
        <v>28.72</v>
      </c>
      <c r="G19" s="4" t="s">
        <v>70</v>
      </c>
      <c r="H19" s="4" t="s">
        <v>537</v>
      </c>
      <c r="I19" s="4" t="s">
        <v>98</v>
      </c>
      <c r="J19" s="60">
        <v>20</v>
      </c>
      <c r="K19" s="11"/>
    </row>
    <row r="20" spans="1:11">
      <c r="A20" s="4" t="s">
        <v>76</v>
      </c>
      <c r="B20" s="4"/>
      <c r="C20" s="4"/>
      <c r="D20" s="4"/>
      <c r="E20" s="4"/>
      <c r="F20" s="4"/>
      <c r="G20" s="4"/>
      <c r="H20" s="4"/>
      <c r="I20" s="4">
        <v>100</v>
      </c>
      <c r="J20" s="4">
        <v>100</v>
      </c>
      <c r="K20" s="2"/>
    </row>
    <row r="21" spans="1:11">
      <c r="A21" s="4" t="s">
        <v>77</v>
      </c>
      <c r="B21" s="58" t="s">
        <v>258</v>
      </c>
      <c r="C21" s="58"/>
      <c r="D21" s="58"/>
      <c r="E21" s="58"/>
      <c r="F21" s="58"/>
      <c r="G21" s="58"/>
      <c r="H21" s="58"/>
      <c r="I21" s="58"/>
      <c r="J21" s="58"/>
      <c r="K21" s="58"/>
    </row>
    <row r="22" spans="1:11">
      <c r="A22" s="4" t="s">
        <v>79</v>
      </c>
      <c r="B22" s="59" t="s">
        <v>80</v>
      </c>
      <c r="C22" s="59"/>
      <c r="D22" s="59"/>
      <c r="E22" s="59"/>
      <c r="F22" s="59"/>
      <c r="G22" s="59"/>
      <c r="H22" s="59"/>
      <c r="I22" s="59"/>
      <c r="J22" s="59"/>
      <c r="K22" s="59"/>
    </row>
    <row r="23" spans="1:11">
      <c r="A23" s="4" t="s">
        <v>81</v>
      </c>
      <c r="B23" s="59" t="s">
        <v>80</v>
      </c>
      <c r="C23" s="59"/>
      <c r="D23" s="59"/>
      <c r="E23" s="59"/>
      <c r="F23" s="59"/>
      <c r="G23" s="59"/>
      <c r="H23" s="59"/>
      <c r="I23" s="59"/>
      <c r="J23" s="59"/>
      <c r="K23" s="59"/>
    </row>
    <row r="24" spans="1:11">
      <c r="A24" s="36" t="s">
        <v>427</v>
      </c>
      <c r="B24" s="36"/>
      <c r="C24" s="36"/>
      <c r="D24" s="36"/>
      <c r="E24" s="36"/>
      <c r="F24" s="36" t="s">
        <v>83</v>
      </c>
      <c r="G24" s="36"/>
      <c r="H24" s="36"/>
      <c r="I24" s="36"/>
      <c r="J24" s="36"/>
      <c r="K24" s="36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4" workbookViewId="0">
      <selection activeCell="P17" sqref="P17"/>
    </sheetView>
  </sheetViews>
  <sheetFormatPr defaultColWidth="9" defaultRowHeight="13.5"/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538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54" customHeight="1" spans="1:11">
      <c r="A5" s="2"/>
      <c r="B5" s="2"/>
      <c r="C5" s="2" t="s">
        <v>539</v>
      </c>
      <c r="D5" s="2"/>
      <c r="E5" s="2"/>
      <c r="F5" s="2"/>
      <c r="G5" s="2"/>
      <c r="H5" s="36" t="s">
        <v>22</v>
      </c>
      <c r="I5" s="36"/>
      <c r="J5" s="36"/>
      <c r="K5" s="36"/>
    </row>
    <row r="6" ht="60" customHeight="1" spans="1:11">
      <c r="A6" s="2"/>
      <c r="B6" s="2" t="s">
        <v>23</v>
      </c>
      <c r="C6" s="2" t="s">
        <v>540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0.96</v>
      </c>
      <c r="E8" s="9">
        <v>0.96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v>0.96</v>
      </c>
      <c r="E9" s="9">
        <v>0.96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13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25" t="s">
        <v>46</v>
      </c>
      <c r="H13" s="26" t="s">
        <v>47</v>
      </c>
      <c r="I13" s="34" t="s">
        <v>30</v>
      </c>
      <c r="J13" s="13" t="s">
        <v>31</v>
      </c>
      <c r="K13" s="13" t="s">
        <v>48</v>
      </c>
    </row>
    <row r="14" ht="22.5" spans="1:11">
      <c r="A14" s="13"/>
      <c r="B14" s="27" t="s">
        <v>49</v>
      </c>
      <c r="C14" s="16" t="s">
        <v>50</v>
      </c>
      <c r="D14" s="16" t="s">
        <v>541</v>
      </c>
      <c r="E14" s="57" t="s">
        <v>89</v>
      </c>
      <c r="F14" s="29">
        <v>6</v>
      </c>
      <c r="G14" s="30" t="s">
        <v>90</v>
      </c>
      <c r="H14" s="29" t="s">
        <v>542</v>
      </c>
      <c r="I14" s="35">
        <v>20</v>
      </c>
      <c r="J14" s="35">
        <v>20</v>
      </c>
      <c r="K14" s="13"/>
    </row>
    <row r="15" ht="19" customHeight="1" spans="1:11">
      <c r="A15" s="13"/>
      <c r="B15" s="31"/>
      <c r="C15" s="16" t="s">
        <v>59</v>
      </c>
      <c r="D15" s="16" t="s">
        <v>60</v>
      </c>
      <c r="E15" s="28" t="s">
        <v>56</v>
      </c>
      <c r="F15" s="28" t="s">
        <v>61</v>
      </c>
      <c r="G15" s="54"/>
      <c r="H15" s="16" t="s">
        <v>60</v>
      </c>
      <c r="I15" s="35">
        <v>20</v>
      </c>
      <c r="J15" s="35">
        <v>20</v>
      </c>
      <c r="K15" s="13"/>
    </row>
    <row r="16" ht="33.75" spans="1:11">
      <c r="A16" s="13"/>
      <c r="B16" s="32"/>
      <c r="C16" s="16" t="s">
        <v>54</v>
      </c>
      <c r="D16" s="16" t="s">
        <v>543</v>
      </c>
      <c r="E16" s="28" t="s">
        <v>56</v>
      </c>
      <c r="F16" s="28" t="s">
        <v>57</v>
      </c>
      <c r="G16" s="54"/>
      <c r="H16" s="16" t="s">
        <v>543</v>
      </c>
      <c r="I16" s="35">
        <v>10</v>
      </c>
      <c r="J16" s="35">
        <v>10</v>
      </c>
      <c r="K16" s="13"/>
    </row>
    <row r="17" ht="56.25" spans="1:11">
      <c r="A17" s="13"/>
      <c r="B17" s="28" t="s">
        <v>96</v>
      </c>
      <c r="C17" s="16" t="s">
        <v>63</v>
      </c>
      <c r="D17" s="16" t="s">
        <v>544</v>
      </c>
      <c r="E17" s="28" t="s">
        <v>56</v>
      </c>
      <c r="F17" s="28" t="s">
        <v>65</v>
      </c>
      <c r="G17" s="54"/>
      <c r="H17" s="16" t="s">
        <v>545</v>
      </c>
      <c r="I17" s="35">
        <v>20</v>
      </c>
      <c r="J17" s="35">
        <v>20</v>
      </c>
      <c r="K17" s="13"/>
    </row>
    <row r="18" ht="22.5" spans="1:11">
      <c r="A18" s="13"/>
      <c r="B18" s="28" t="s">
        <v>67</v>
      </c>
      <c r="C18" s="16" t="s">
        <v>100</v>
      </c>
      <c r="D18" s="16" t="s">
        <v>69</v>
      </c>
      <c r="E18" s="28" t="s">
        <v>89</v>
      </c>
      <c r="F18" s="28">
        <v>0.96</v>
      </c>
      <c r="G18" s="54" t="s">
        <v>70</v>
      </c>
      <c r="H18" s="29" t="s">
        <v>546</v>
      </c>
      <c r="I18" s="35">
        <v>20</v>
      </c>
      <c r="J18" s="35">
        <v>20</v>
      </c>
      <c r="K18" s="13"/>
    </row>
    <row r="19" spans="1:11">
      <c r="A19" s="13"/>
      <c r="B19" s="16" t="s">
        <v>72</v>
      </c>
      <c r="C19" s="16" t="s">
        <v>72</v>
      </c>
      <c r="D19" s="16" t="s">
        <v>99</v>
      </c>
      <c r="E19" s="16" t="s">
        <v>52</v>
      </c>
      <c r="F19" s="16" t="s">
        <v>99</v>
      </c>
      <c r="G19" s="16" t="s">
        <v>74</v>
      </c>
      <c r="H19" s="16" t="s">
        <v>99</v>
      </c>
      <c r="I19" s="23">
        <v>10</v>
      </c>
      <c r="J19" s="23">
        <v>10</v>
      </c>
      <c r="K19" s="13"/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9"/>
      <c r="I20" s="13">
        <v>100</v>
      </c>
      <c r="J20" s="8">
        <v>100</v>
      </c>
      <c r="K20" s="8"/>
    </row>
    <row r="21" spans="1:11">
      <c r="A21" s="13" t="s">
        <v>77</v>
      </c>
      <c r="B21" s="20" t="s">
        <v>78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547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selection activeCell="J8" sqref="J8"/>
    </sheetView>
  </sheetViews>
  <sheetFormatPr defaultColWidth="9" defaultRowHeight="13.5"/>
  <cols>
    <col min="8" max="8" width="13.125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548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53" customHeight="1" spans="1:11">
      <c r="A5" s="2"/>
      <c r="B5" s="2"/>
      <c r="C5" s="2" t="s">
        <v>549</v>
      </c>
      <c r="D5" s="2"/>
      <c r="E5" s="2"/>
      <c r="F5" s="2"/>
      <c r="G5" s="2"/>
      <c r="H5" s="36" t="s">
        <v>22</v>
      </c>
      <c r="I5" s="36"/>
      <c r="J5" s="36"/>
      <c r="K5" s="36"/>
    </row>
    <row r="6" ht="33.75" spans="1:11">
      <c r="A6" s="2"/>
      <c r="B6" s="2" t="s">
        <v>23</v>
      </c>
      <c r="C6" s="2" t="s">
        <v>550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0.3332</v>
      </c>
      <c r="E8" s="9">
        <v>0.3332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v>0.3332</v>
      </c>
      <c r="E9" s="9">
        <v>0.3332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13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25" t="s">
        <v>46</v>
      </c>
      <c r="H13" s="26" t="s">
        <v>47</v>
      </c>
      <c r="I13" s="34" t="s">
        <v>30</v>
      </c>
      <c r="J13" s="13" t="s">
        <v>31</v>
      </c>
      <c r="K13" s="13" t="s">
        <v>48</v>
      </c>
    </row>
    <row r="14" ht="64" customHeight="1" spans="1:11">
      <c r="A14" s="13"/>
      <c r="B14" s="27" t="s">
        <v>49</v>
      </c>
      <c r="C14" s="16" t="s">
        <v>50</v>
      </c>
      <c r="D14" s="16" t="s">
        <v>551</v>
      </c>
      <c r="E14" s="29" t="s">
        <v>89</v>
      </c>
      <c r="F14" s="29">
        <v>10</v>
      </c>
      <c r="G14" s="30" t="s">
        <v>150</v>
      </c>
      <c r="H14" s="16" t="s">
        <v>552</v>
      </c>
      <c r="I14" s="35">
        <v>20</v>
      </c>
      <c r="J14" s="35">
        <v>20</v>
      </c>
      <c r="K14" s="13"/>
    </row>
    <row r="15" ht="29" customHeight="1" spans="1:11">
      <c r="A15" s="13"/>
      <c r="B15" s="31"/>
      <c r="C15" s="16" t="s">
        <v>59</v>
      </c>
      <c r="D15" s="16" t="s">
        <v>553</v>
      </c>
      <c r="E15" s="28" t="s">
        <v>56</v>
      </c>
      <c r="F15" s="28" t="s">
        <v>61</v>
      </c>
      <c r="G15" s="54"/>
      <c r="H15" s="16" t="s">
        <v>60</v>
      </c>
      <c r="I15" s="35">
        <v>20</v>
      </c>
      <c r="J15" s="35">
        <v>20</v>
      </c>
      <c r="K15" s="13"/>
    </row>
    <row r="16" ht="41" customHeight="1" spans="1:14">
      <c r="A16" s="13"/>
      <c r="B16" s="32"/>
      <c r="C16" s="16" t="s">
        <v>54</v>
      </c>
      <c r="D16" s="16" t="s">
        <v>554</v>
      </c>
      <c r="E16" s="28" t="s">
        <v>56</v>
      </c>
      <c r="F16" s="28" t="s">
        <v>57</v>
      </c>
      <c r="G16" s="54"/>
      <c r="H16" s="16" t="s">
        <v>555</v>
      </c>
      <c r="I16" s="35">
        <v>10</v>
      </c>
      <c r="J16" s="35">
        <v>10</v>
      </c>
      <c r="K16" s="13"/>
      <c r="N16" s="56"/>
    </row>
    <row r="17" ht="33.75" spans="1:11">
      <c r="A17" s="13"/>
      <c r="B17" s="28" t="s">
        <v>96</v>
      </c>
      <c r="C17" s="16" t="s">
        <v>63</v>
      </c>
      <c r="D17" s="16" t="s">
        <v>556</v>
      </c>
      <c r="E17" s="28" t="s">
        <v>56</v>
      </c>
      <c r="F17" s="28" t="s">
        <v>65</v>
      </c>
      <c r="G17" s="54"/>
      <c r="H17" s="16" t="s">
        <v>557</v>
      </c>
      <c r="I17" s="35">
        <v>20</v>
      </c>
      <c r="J17" s="35">
        <v>20</v>
      </c>
      <c r="K17" s="13"/>
    </row>
    <row r="18" ht="22.5" spans="1:11">
      <c r="A18" s="13"/>
      <c r="B18" s="28" t="s">
        <v>67</v>
      </c>
      <c r="C18" s="16" t="s">
        <v>100</v>
      </c>
      <c r="D18" s="16" t="s">
        <v>69</v>
      </c>
      <c r="E18" s="28" t="s">
        <v>89</v>
      </c>
      <c r="F18" s="28">
        <v>0.33</v>
      </c>
      <c r="G18" s="54" t="s">
        <v>70</v>
      </c>
      <c r="H18" s="29" t="s">
        <v>558</v>
      </c>
      <c r="I18" s="35">
        <v>20</v>
      </c>
      <c r="J18" s="35">
        <v>20</v>
      </c>
      <c r="K18" s="13"/>
    </row>
    <row r="19" spans="1:11">
      <c r="A19" s="13"/>
      <c r="B19" s="16" t="s">
        <v>72</v>
      </c>
      <c r="C19" s="16" t="s">
        <v>72</v>
      </c>
      <c r="D19" s="16" t="s">
        <v>99</v>
      </c>
      <c r="E19" s="16" t="s">
        <v>52</v>
      </c>
      <c r="F19" s="16" t="s">
        <v>99</v>
      </c>
      <c r="G19" s="16" t="s">
        <v>74</v>
      </c>
      <c r="H19" s="16" t="s">
        <v>99</v>
      </c>
      <c r="I19" s="23">
        <v>10</v>
      </c>
      <c r="J19" s="23">
        <v>10</v>
      </c>
      <c r="K19" s="13"/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9"/>
      <c r="I20" s="13">
        <v>100</v>
      </c>
      <c r="J20" s="8">
        <v>100</v>
      </c>
      <c r="K20" s="8"/>
    </row>
    <row r="21" spans="1:11">
      <c r="A21" s="13" t="s">
        <v>77</v>
      </c>
      <c r="B21" s="20" t="s">
        <v>78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559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opLeftCell="A4" workbookViewId="0">
      <selection activeCell="Q14" sqref="Q14"/>
    </sheetView>
  </sheetViews>
  <sheetFormatPr defaultColWidth="9" defaultRowHeight="13.5"/>
  <cols>
    <col min="4" max="4" width="13.375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108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51" customHeight="1" spans="1:11">
      <c r="A5" s="2"/>
      <c r="B5" s="2"/>
      <c r="C5" s="2" t="s">
        <v>109</v>
      </c>
      <c r="D5" s="2"/>
      <c r="E5" s="2"/>
      <c r="F5" s="2"/>
      <c r="G5" s="2"/>
      <c r="H5" s="36" t="s">
        <v>110</v>
      </c>
      <c r="I5" s="36"/>
      <c r="J5" s="36"/>
      <c r="K5" s="36"/>
    </row>
    <row r="6" ht="33.75" spans="1:11">
      <c r="A6" s="2"/>
      <c r="B6" s="2" t="s">
        <v>23</v>
      </c>
      <c r="C6" s="2" t="s">
        <v>111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14</v>
      </c>
      <c r="D8" s="9">
        <v>6.439884</v>
      </c>
      <c r="E8" s="9">
        <v>6.439884</v>
      </c>
      <c r="F8" s="9"/>
      <c r="G8" s="9"/>
      <c r="H8" s="10">
        <v>0.46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14</v>
      </c>
      <c r="D9" s="9">
        <v>6.439884</v>
      </c>
      <c r="E9" s="9">
        <v>6.439884</v>
      </c>
      <c r="F9" s="9"/>
      <c r="G9" s="9"/>
      <c r="H9" s="10">
        <v>0.46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4" t="s">
        <v>40</v>
      </c>
      <c r="B13" s="4" t="s">
        <v>41</v>
      </c>
      <c r="C13" s="4" t="s">
        <v>42</v>
      </c>
      <c r="D13" s="4" t="s">
        <v>43</v>
      </c>
      <c r="E13" s="4" t="s">
        <v>44</v>
      </c>
      <c r="F13" s="4" t="s">
        <v>45</v>
      </c>
      <c r="G13" s="4" t="s">
        <v>46</v>
      </c>
      <c r="H13" s="4" t="s">
        <v>47</v>
      </c>
      <c r="I13" s="4" t="s">
        <v>30</v>
      </c>
      <c r="J13" s="4" t="s">
        <v>31</v>
      </c>
      <c r="K13" s="4" t="s">
        <v>48</v>
      </c>
    </row>
    <row r="14" ht="56.25" spans="1:11">
      <c r="A14" s="4"/>
      <c r="B14" s="4" t="s">
        <v>49</v>
      </c>
      <c r="C14" s="4" t="s">
        <v>50</v>
      </c>
      <c r="D14" s="4" t="s">
        <v>112</v>
      </c>
      <c r="E14" s="4" t="s">
        <v>52</v>
      </c>
      <c r="F14" s="4" t="s">
        <v>113</v>
      </c>
      <c r="G14" s="4" t="s">
        <v>114</v>
      </c>
      <c r="H14" s="13" t="s">
        <v>115</v>
      </c>
      <c r="I14" s="4">
        <v>10</v>
      </c>
      <c r="J14" s="4">
        <v>5</v>
      </c>
      <c r="K14" s="11"/>
    </row>
    <row r="15" ht="45" spans="1:11">
      <c r="A15" s="4"/>
      <c r="B15" s="4"/>
      <c r="C15" s="4"/>
      <c r="D15" s="4" t="s">
        <v>116</v>
      </c>
      <c r="E15" s="4" t="s">
        <v>52</v>
      </c>
      <c r="F15" s="4" t="s">
        <v>117</v>
      </c>
      <c r="G15" s="4" t="s">
        <v>114</v>
      </c>
      <c r="H15" s="13" t="s">
        <v>118</v>
      </c>
      <c r="I15" s="4">
        <v>10</v>
      </c>
      <c r="J15" s="4">
        <v>5</v>
      </c>
      <c r="K15" s="11"/>
    </row>
    <row r="16" spans="1:11">
      <c r="A16" s="4"/>
      <c r="B16" s="4"/>
      <c r="C16" s="4"/>
      <c r="D16" s="4" t="s">
        <v>119</v>
      </c>
      <c r="E16" s="4" t="s">
        <v>52</v>
      </c>
      <c r="F16" s="4" t="s">
        <v>120</v>
      </c>
      <c r="G16" s="4" t="s">
        <v>121</v>
      </c>
      <c r="H16" s="13">
        <v>6101</v>
      </c>
      <c r="I16" s="60">
        <v>5</v>
      </c>
      <c r="J16" s="60">
        <v>5</v>
      </c>
      <c r="K16" s="11"/>
    </row>
    <row r="17" ht="22.5" spans="1:11">
      <c r="A17" s="4"/>
      <c r="B17" s="4"/>
      <c r="C17" s="4" t="s">
        <v>54</v>
      </c>
      <c r="D17" s="4" t="s">
        <v>122</v>
      </c>
      <c r="E17" s="4" t="s">
        <v>56</v>
      </c>
      <c r="F17" s="4" t="s">
        <v>57</v>
      </c>
      <c r="G17" s="4"/>
      <c r="H17" s="69" t="s">
        <v>123</v>
      </c>
      <c r="I17" s="60">
        <v>10</v>
      </c>
      <c r="J17" s="60">
        <v>10</v>
      </c>
      <c r="K17" s="11"/>
    </row>
    <row r="18" ht="22.5" spans="1:11">
      <c r="A18" s="4"/>
      <c r="B18" s="4"/>
      <c r="C18" s="4" t="s">
        <v>59</v>
      </c>
      <c r="D18" s="4" t="s">
        <v>124</v>
      </c>
      <c r="E18" s="4" t="s">
        <v>56</v>
      </c>
      <c r="F18" s="4" t="s">
        <v>65</v>
      </c>
      <c r="G18" s="4"/>
      <c r="H18" s="69" t="s">
        <v>124</v>
      </c>
      <c r="I18" s="60">
        <v>20</v>
      </c>
      <c r="J18" s="60">
        <v>20</v>
      </c>
      <c r="K18" s="11"/>
    </row>
    <row r="19" ht="33.75" spans="1:11">
      <c r="A19" s="4"/>
      <c r="B19" s="4" t="s">
        <v>96</v>
      </c>
      <c r="C19" s="4" t="s">
        <v>63</v>
      </c>
      <c r="D19" s="4" t="s">
        <v>125</v>
      </c>
      <c r="E19" s="4" t="s">
        <v>56</v>
      </c>
      <c r="F19" s="4" t="s">
        <v>65</v>
      </c>
      <c r="G19" s="4"/>
      <c r="H19" s="69" t="s">
        <v>126</v>
      </c>
      <c r="I19" s="60">
        <v>20</v>
      </c>
      <c r="J19" s="60">
        <v>20</v>
      </c>
      <c r="K19" s="11"/>
    </row>
    <row r="20" ht="22.5" spans="1:11">
      <c r="A20" s="4"/>
      <c r="B20" s="4" t="s">
        <v>72</v>
      </c>
      <c r="C20" s="4" t="s">
        <v>127</v>
      </c>
      <c r="D20" s="4" t="s">
        <v>73</v>
      </c>
      <c r="E20" s="4" t="s">
        <v>52</v>
      </c>
      <c r="F20" s="4" t="s">
        <v>99</v>
      </c>
      <c r="G20" s="4" t="s">
        <v>74</v>
      </c>
      <c r="H20" s="69">
        <v>95</v>
      </c>
      <c r="I20" s="60">
        <v>10</v>
      </c>
      <c r="J20" s="60">
        <v>10</v>
      </c>
      <c r="K20" s="11"/>
    </row>
    <row r="21" ht="67.5" spans="1:11">
      <c r="A21" s="4"/>
      <c r="B21" s="4" t="s">
        <v>67</v>
      </c>
      <c r="C21" s="4" t="s">
        <v>100</v>
      </c>
      <c r="D21" s="4" t="s">
        <v>69</v>
      </c>
      <c r="E21" s="4" t="s">
        <v>101</v>
      </c>
      <c r="F21" s="4" t="s">
        <v>117</v>
      </c>
      <c r="G21" s="4" t="s">
        <v>70</v>
      </c>
      <c r="H21" s="69">
        <v>6.44</v>
      </c>
      <c r="I21" s="60">
        <v>10</v>
      </c>
      <c r="J21" s="60">
        <v>15</v>
      </c>
      <c r="K21" s="69" t="s">
        <v>103</v>
      </c>
    </row>
    <row r="22" spans="1:11">
      <c r="A22" s="4" t="s">
        <v>76</v>
      </c>
      <c r="B22" s="4"/>
      <c r="C22" s="4"/>
      <c r="D22" s="4"/>
      <c r="E22" s="4"/>
      <c r="F22" s="4"/>
      <c r="G22" s="4"/>
      <c r="H22" s="4"/>
      <c r="I22" s="4">
        <v>100</v>
      </c>
      <c r="J22" s="2"/>
      <c r="K22" s="2"/>
    </row>
    <row r="23" spans="1:11">
      <c r="A23" s="4" t="s">
        <v>77</v>
      </c>
      <c r="B23" s="20" t="s">
        <v>128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4" t="s">
        <v>79</v>
      </c>
      <c r="B24" s="20" t="s">
        <v>80</v>
      </c>
      <c r="C24" s="20"/>
      <c r="D24" s="20"/>
      <c r="E24" s="20"/>
      <c r="F24" s="20"/>
      <c r="G24" s="20"/>
      <c r="H24" s="20"/>
      <c r="I24" s="20"/>
      <c r="J24" s="20"/>
      <c r="K24" s="20"/>
    </row>
    <row r="25" ht="21" customHeight="1" spans="1:11">
      <c r="A25" s="4" t="s">
        <v>81</v>
      </c>
      <c r="B25" s="20" t="s">
        <v>80</v>
      </c>
      <c r="C25" s="20"/>
      <c r="D25" s="20"/>
      <c r="E25" s="20"/>
      <c r="F25" s="20"/>
      <c r="G25" s="20"/>
      <c r="H25" s="20"/>
      <c r="I25" s="20"/>
      <c r="J25" s="20"/>
      <c r="K25" s="20"/>
    </row>
    <row r="26" spans="1:11">
      <c r="A26" s="36" t="s">
        <v>82</v>
      </c>
      <c r="B26" s="36"/>
      <c r="C26" s="36"/>
      <c r="D26" s="36"/>
      <c r="E26" s="36"/>
      <c r="F26" s="36" t="s">
        <v>83</v>
      </c>
      <c r="G26" s="36"/>
      <c r="H26" s="36"/>
      <c r="I26" s="36"/>
      <c r="J26" s="36"/>
      <c r="K26" s="36"/>
    </row>
    <row r="27" spans="1:11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8"/>
    </row>
  </sheetData>
  <mergeCells count="30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2:H22"/>
    <mergeCell ref="B23:K23"/>
    <mergeCell ref="B24:K24"/>
    <mergeCell ref="B25:K25"/>
    <mergeCell ref="A26:E26"/>
    <mergeCell ref="F26:K26"/>
    <mergeCell ref="A4:A6"/>
    <mergeCell ref="A7:A12"/>
    <mergeCell ref="A13:A21"/>
    <mergeCell ref="B4:B5"/>
    <mergeCell ref="B14:B18"/>
    <mergeCell ref="C14:C16"/>
    <mergeCell ref="K8:K12"/>
  </mergeCells>
  <pageMargins left="0.75" right="0.75" top="1" bottom="1" header="0.5" footer="0.5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Q16" sqref="Q16"/>
    </sheetView>
  </sheetViews>
  <sheetFormatPr defaultColWidth="9" defaultRowHeight="13.5"/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560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45" customHeight="1" spans="1:11">
      <c r="A5" s="2"/>
      <c r="B5" s="2"/>
      <c r="C5" s="2" t="s">
        <v>561</v>
      </c>
      <c r="D5" s="2"/>
      <c r="E5" s="2"/>
      <c r="F5" s="2"/>
      <c r="G5" s="2"/>
      <c r="H5" s="36" t="s">
        <v>22</v>
      </c>
      <c r="I5" s="36"/>
      <c r="J5" s="36"/>
      <c r="K5" s="36"/>
    </row>
    <row r="6" ht="33.75" spans="1:11">
      <c r="A6" s="2"/>
      <c r="B6" s="2" t="s">
        <v>23</v>
      </c>
      <c r="C6" s="2" t="s">
        <v>562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0.450799</v>
      </c>
      <c r="E8" s="9">
        <v>0.450799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v>0.450799</v>
      </c>
      <c r="E9" s="9">
        <v>0.450799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13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25" t="s">
        <v>46</v>
      </c>
      <c r="H13" s="26" t="s">
        <v>47</v>
      </c>
      <c r="I13" s="34" t="s">
        <v>30</v>
      </c>
      <c r="J13" s="13" t="s">
        <v>31</v>
      </c>
      <c r="K13" s="13" t="s">
        <v>48</v>
      </c>
    </row>
    <row r="14" ht="26" customHeight="1" spans="1:11">
      <c r="A14" s="13"/>
      <c r="B14" s="27" t="s">
        <v>49</v>
      </c>
      <c r="C14" s="16" t="s">
        <v>50</v>
      </c>
      <c r="D14" s="16" t="s">
        <v>563</v>
      </c>
      <c r="E14" s="29" t="s">
        <v>89</v>
      </c>
      <c r="F14" s="29">
        <v>2</v>
      </c>
      <c r="G14" s="30" t="s">
        <v>174</v>
      </c>
      <c r="H14" s="29" t="s">
        <v>564</v>
      </c>
      <c r="I14" s="35">
        <v>20</v>
      </c>
      <c r="J14" s="35">
        <v>20</v>
      </c>
      <c r="K14" s="13"/>
    </row>
    <row r="15" ht="27" customHeight="1" spans="1:11">
      <c r="A15" s="13"/>
      <c r="B15" s="31"/>
      <c r="C15" s="16" t="s">
        <v>59</v>
      </c>
      <c r="D15" s="16" t="s">
        <v>194</v>
      </c>
      <c r="E15" s="29" t="s">
        <v>56</v>
      </c>
      <c r="F15" s="29" t="s">
        <v>61</v>
      </c>
      <c r="G15" s="30"/>
      <c r="H15" s="16" t="s">
        <v>60</v>
      </c>
      <c r="I15" s="35">
        <v>20</v>
      </c>
      <c r="J15" s="35">
        <v>20</v>
      </c>
      <c r="K15" s="13"/>
    </row>
    <row r="16" ht="45" spans="1:11">
      <c r="A16" s="13"/>
      <c r="B16" s="32"/>
      <c r="C16" s="16" t="s">
        <v>54</v>
      </c>
      <c r="D16" s="16" t="s">
        <v>565</v>
      </c>
      <c r="E16" s="29" t="s">
        <v>56</v>
      </c>
      <c r="F16" s="29" t="s">
        <v>57</v>
      </c>
      <c r="G16" s="30"/>
      <c r="H16" s="16" t="s">
        <v>566</v>
      </c>
      <c r="I16" s="35">
        <v>10</v>
      </c>
      <c r="J16" s="35">
        <v>10</v>
      </c>
      <c r="K16" s="13"/>
    </row>
    <row r="17" ht="42" customHeight="1" spans="1:11">
      <c r="A17" s="13"/>
      <c r="B17" s="28" t="s">
        <v>96</v>
      </c>
      <c r="C17" s="16" t="s">
        <v>63</v>
      </c>
      <c r="D17" s="16" t="s">
        <v>567</v>
      </c>
      <c r="E17" s="29" t="s">
        <v>56</v>
      </c>
      <c r="F17" s="29" t="s">
        <v>65</v>
      </c>
      <c r="G17" s="30" t="s">
        <v>74</v>
      </c>
      <c r="H17" s="16" t="s">
        <v>568</v>
      </c>
      <c r="I17" s="35">
        <v>20</v>
      </c>
      <c r="J17" s="35">
        <v>20</v>
      </c>
      <c r="K17" s="13"/>
    </row>
    <row r="18" ht="22.5" spans="1:11">
      <c r="A18" s="13"/>
      <c r="B18" s="28" t="s">
        <v>67</v>
      </c>
      <c r="C18" s="16" t="s">
        <v>100</v>
      </c>
      <c r="D18" s="16" t="s">
        <v>69</v>
      </c>
      <c r="E18" s="29" t="s">
        <v>89</v>
      </c>
      <c r="F18" s="29">
        <v>0.45</v>
      </c>
      <c r="G18" s="30" t="s">
        <v>70</v>
      </c>
      <c r="H18" s="29" t="s">
        <v>569</v>
      </c>
      <c r="I18" s="35">
        <v>20</v>
      </c>
      <c r="J18" s="35">
        <v>20</v>
      </c>
      <c r="K18" s="13"/>
    </row>
    <row r="19" ht="27" customHeight="1" spans="1:11">
      <c r="A19" s="13"/>
      <c r="B19" s="16" t="s">
        <v>72</v>
      </c>
      <c r="C19" s="16" t="s">
        <v>72</v>
      </c>
      <c r="D19" s="16" t="s">
        <v>73</v>
      </c>
      <c r="E19" s="16" t="s">
        <v>52</v>
      </c>
      <c r="F19" s="16" t="s">
        <v>99</v>
      </c>
      <c r="G19" s="16" t="s">
        <v>74</v>
      </c>
      <c r="H19" s="33">
        <v>0.95</v>
      </c>
      <c r="I19" s="23">
        <v>10</v>
      </c>
      <c r="J19" s="23">
        <v>10</v>
      </c>
      <c r="K19" s="13"/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9"/>
      <c r="I20" s="13">
        <v>100</v>
      </c>
      <c r="J20" s="8">
        <v>100</v>
      </c>
      <c r="K20" s="8"/>
    </row>
    <row r="21" spans="1:11">
      <c r="A21" s="13" t="s">
        <v>77</v>
      </c>
      <c r="B21" s="20" t="s">
        <v>78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82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4" workbookViewId="0">
      <selection activeCell="L16" sqref="L16"/>
    </sheetView>
  </sheetViews>
  <sheetFormatPr defaultColWidth="9" defaultRowHeight="13.5"/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570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75" customHeight="1" spans="1:11">
      <c r="A5" s="2"/>
      <c r="B5" s="2"/>
      <c r="C5" s="2" t="s">
        <v>571</v>
      </c>
      <c r="D5" s="2"/>
      <c r="E5" s="2"/>
      <c r="F5" s="2"/>
      <c r="G5" s="2"/>
      <c r="H5" s="36" t="s">
        <v>22</v>
      </c>
      <c r="I5" s="36"/>
      <c r="J5" s="36"/>
      <c r="K5" s="36"/>
    </row>
    <row r="6" ht="56" customHeight="1" spans="1:11">
      <c r="A6" s="2"/>
      <c r="B6" s="2" t="s">
        <v>23</v>
      </c>
      <c r="C6" s="2" t="s">
        <v>572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1</v>
      </c>
      <c r="E8" s="9">
        <v>1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v>1</v>
      </c>
      <c r="E9" s="9">
        <v>1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13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25" t="s">
        <v>46</v>
      </c>
      <c r="H13" s="26" t="s">
        <v>47</v>
      </c>
      <c r="I13" s="34" t="s">
        <v>30</v>
      </c>
      <c r="J13" s="13" t="s">
        <v>31</v>
      </c>
      <c r="K13" s="13" t="s">
        <v>48</v>
      </c>
    </row>
    <row r="14" ht="32" customHeight="1" spans="1:11">
      <c r="A14" s="13"/>
      <c r="B14" s="27" t="s">
        <v>49</v>
      </c>
      <c r="C14" s="16" t="s">
        <v>50</v>
      </c>
      <c r="D14" s="16" t="s">
        <v>573</v>
      </c>
      <c r="E14" s="28" t="s">
        <v>89</v>
      </c>
      <c r="F14" s="29">
        <v>1</v>
      </c>
      <c r="G14" s="30" t="s">
        <v>90</v>
      </c>
      <c r="H14" s="29" t="s">
        <v>574</v>
      </c>
      <c r="I14" s="35">
        <v>20</v>
      </c>
      <c r="J14" s="35">
        <v>20</v>
      </c>
      <c r="K14" s="13"/>
    </row>
    <row r="15" ht="27" customHeight="1" spans="1:11">
      <c r="A15" s="13"/>
      <c r="B15" s="31"/>
      <c r="C15" s="16" t="s">
        <v>59</v>
      </c>
      <c r="D15" s="16" t="s">
        <v>194</v>
      </c>
      <c r="E15" s="28" t="s">
        <v>56</v>
      </c>
      <c r="F15" s="29" t="s">
        <v>61</v>
      </c>
      <c r="G15" s="54"/>
      <c r="H15" s="16" t="s">
        <v>60</v>
      </c>
      <c r="I15" s="35">
        <v>20</v>
      </c>
      <c r="J15" s="35">
        <v>20</v>
      </c>
      <c r="K15" s="13"/>
    </row>
    <row r="16" ht="30" customHeight="1" spans="1:11">
      <c r="A16" s="13"/>
      <c r="B16" s="32"/>
      <c r="C16" s="16" t="s">
        <v>54</v>
      </c>
      <c r="D16" s="16" t="s">
        <v>317</v>
      </c>
      <c r="E16" s="28" t="s">
        <v>56</v>
      </c>
      <c r="F16" s="29" t="s">
        <v>57</v>
      </c>
      <c r="G16" s="54"/>
      <c r="H16" s="16" t="s">
        <v>317</v>
      </c>
      <c r="I16" s="35">
        <v>10</v>
      </c>
      <c r="J16" s="35">
        <v>10</v>
      </c>
      <c r="K16" s="13"/>
    </row>
    <row r="17" ht="33.75" spans="1:11">
      <c r="A17" s="13"/>
      <c r="B17" s="28" t="s">
        <v>96</v>
      </c>
      <c r="C17" s="16" t="s">
        <v>63</v>
      </c>
      <c r="D17" s="16" t="s">
        <v>575</v>
      </c>
      <c r="E17" s="28" t="s">
        <v>56</v>
      </c>
      <c r="F17" s="29" t="s">
        <v>65</v>
      </c>
      <c r="G17" s="54"/>
      <c r="H17" s="16" t="s">
        <v>576</v>
      </c>
      <c r="I17" s="35">
        <v>20</v>
      </c>
      <c r="J17" s="35">
        <v>20</v>
      </c>
      <c r="K17" s="13"/>
    </row>
    <row r="18" ht="22.5" spans="1:11">
      <c r="A18" s="13"/>
      <c r="B18" s="28" t="s">
        <v>67</v>
      </c>
      <c r="C18" s="16" t="s">
        <v>100</v>
      </c>
      <c r="D18" s="16" t="s">
        <v>69</v>
      </c>
      <c r="E18" s="29" t="s">
        <v>89</v>
      </c>
      <c r="F18" s="29">
        <v>1</v>
      </c>
      <c r="G18" s="30" t="s">
        <v>70</v>
      </c>
      <c r="H18" s="29" t="s">
        <v>577</v>
      </c>
      <c r="I18" s="35">
        <v>20</v>
      </c>
      <c r="J18" s="35">
        <v>20</v>
      </c>
      <c r="K18" s="13"/>
    </row>
    <row r="19" ht="22.5" spans="1:11">
      <c r="A19" s="13"/>
      <c r="B19" s="16" t="s">
        <v>72</v>
      </c>
      <c r="C19" s="16" t="s">
        <v>72</v>
      </c>
      <c r="D19" s="16" t="s">
        <v>73</v>
      </c>
      <c r="E19" s="16" t="s">
        <v>52</v>
      </c>
      <c r="F19" s="16" t="s">
        <v>99</v>
      </c>
      <c r="G19" s="16" t="s">
        <v>74</v>
      </c>
      <c r="H19" s="16" t="s">
        <v>578</v>
      </c>
      <c r="I19" s="23">
        <v>10</v>
      </c>
      <c r="J19" s="23">
        <v>10</v>
      </c>
      <c r="K19" s="13"/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9"/>
      <c r="I20" s="13">
        <v>100</v>
      </c>
      <c r="J20" s="8">
        <v>100</v>
      </c>
      <c r="K20" s="8"/>
    </row>
    <row r="21" spans="1:11">
      <c r="A21" s="13" t="s">
        <v>77</v>
      </c>
      <c r="B21" s="20" t="s">
        <v>78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579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selection activeCell="N10" sqref="N10"/>
    </sheetView>
  </sheetViews>
  <sheetFormatPr defaultColWidth="9" defaultRowHeight="13.5"/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580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83" customHeight="1" spans="1:11">
      <c r="A5" s="2"/>
      <c r="B5" s="2"/>
      <c r="C5" s="2" t="s">
        <v>581</v>
      </c>
      <c r="D5" s="2"/>
      <c r="E5" s="2"/>
      <c r="F5" s="2"/>
      <c r="G5" s="2"/>
      <c r="H5" s="36" t="s">
        <v>511</v>
      </c>
      <c r="I5" s="36"/>
      <c r="J5" s="36"/>
      <c r="K5" s="36"/>
    </row>
    <row r="6" ht="45" customHeight="1" spans="1:11">
      <c r="A6" s="2"/>
      <c r="B6" s="2" t="s">
        <v>23</v>
      </c>
      <c r="C6" s="2" t="s">
        <v>582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11.44</v>
      </c>
      <c r="E8" s="9">
        <v>11.44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v>11.44</v>
      </c>
      <c r="E9" s="9">
        <v>11.44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5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  <c r="M10" s="55"/>
      <c r="N10" s="55"/>
      <c r="O10" s="55"/>
    </row>
    <row r="11" spans="1:15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  <c r="M11" s="55"/>
      <c r="N11" s="55"/>
      <c r="O11" s="55"/>
    </row>
    <row r="12" spans="1:15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  <c r="M12" s="55"/>
      <c r="N12" s="55"/>
      <c r="O12" s="55"/>
    </row>
    <row r="13" ht="22.5" spans="1:15">
      <c r="A13" s="13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25" t="s">
        <v>46</v>
      </c>
      <c r="H13" s="26" t="s">
        <v>47</v>
      </c>
      <c r="I13" s="34" t="s">
        <v>30</v>
      </c>
      <c r="J13" s="13" t="s">
        <v>31</v>
      </c>
      <c r="K13" s="13" t="s">
        <v>48</v>
      </c>
      <c r="M13" s="55"/>
      <c r="N13" s="55"/>
      <c r="O13" s="55"/>
    </row>
    <row r="14" ht="44" customHeight="1" spans="1:15">
      <c r="A14" s="13"/>
      <c r="B14" s="27" t="s">
        <v>49</v>
      </c>
      <c r="C14" s="16" t="s">
        <v>50</v>
      </c>
      <c r="D14" s="16" t="s">
        <v>583</v>
      </c>
      <c r="E14" s="28" t="s">
        <v>89</v>
      </c>
      <c r="F14" s="29">
        <v>1</v>
      </c>
      <c r="G14" s="54" t="s">
        <v>90</v>
      </c>
      <c r="H14" s="16" t="s">
        <v>584</v>
      </c>
      <c r="I14" s="35">
        <v>20</v>
      </c>
      <c r="J14" s="35">
        <v>20</v>
      </c>
      <c r="K14" s="13"/>
      <c r="M14" s="55"/>
      <c r="N14" s="55"/>
      <c r="O14" s="55"/>
    </row>
    <row r="15" ht="30" customHeight="1" spans="1:15">
      <c r="A15" s="13"/>
      <c r="B15" s="31"/>
      <c r="C15" s="16" t="s">
        <v>59</v>
      </c>
      <c r="D15" s="16" t="s">
        <v>585</v>
      </c>
      <c r="E15" s="28" t="s">
        <v>56</v>
      </c>
      <c r="F15" s="28" t="s">
        <v>61</v>
      </c>
      <c r="G15" s="54"/>
      <c r="H15" s="16" t="s">
        <v>585</v>
      </c>
      <c r="I15" s="35">
        <v>20</v>
      </c>
      <c r="J15" s="35">
        <v>20</v>
      </c>
      <c r="K15" s="13"/>
      <c r="M15" s="55"/>
      <c r="N15" s="55"/>
      <c r="O15" s="55"/>
    </row>
    <row r="16" ht="33.75" spans="1:15">
      <c r="A16" s="13"/>
      <c r="B16" s="32"/>
      <c r="C16" s="16" t="s">
        <v>54</v>
      </c>
      <c r="D16" s="16" t="s">
        <v>586</v>
      </c>
      <c r="E16" s="28" t="s">
        <v>56</v>
      </c>
      <c r="F16" s="28" t="s">
        <v>57</v>
      </c>
      <c r="G16" s="54"/>
      <c r="H16" s="16" t="s">
        <v>587</v>
      </c>
      <c r="I16" s="35">
        <v>10</v>
      </c>
      <c r="J16" s="35">
        <v>10</v>
      </c>
      <c r="K16" s="13"/>
      <c r="M16" s="55"/>
      <c r="N16" s="55"/>
      <c r="O16" s="55"/>
    </row>
    <row r="17" ht="33.75" spans="1:15">
      <c r="A17" s="13"/>
      <c r="B17" s="28" t="s">
        <v>96</v>
      </c>
      <c r="C17" s="16" t="s">
        <v>63</v>
      </c>
      <c r="D17" s="16" t="s">
        <v>588</v>
      </c>
      <c r="E17" s="28" t="s">
        <v>56</v>
      </c>
      <c r="F17" s="28" t="s">
        <v>65</v>
      </c>
      <c r="G17" s="54" t="s">
        <v>74</v>
      </c>
      <c r="H17" s="16" t="s">
        <v>589</v>
      </c>
      <c r="I17" s="35">
        <v>20</v>
      </c>
      <c r="J17" s="35">
        <v>20</v>
      </c>
      <c r="K17" s="13"/>
      <c r="M17" s="55"/>
      <c r="N17" s="55"/>
      <c r="O17" s="55"/>
    </row>
    <row r="18" ht="22.5" spans="1:15">
      <c r="A18" s="13"/>
      <c r="B18" s="28" t="s">
        <v>67</v>
      </c>
      <c r="C18" s="16" t="s">
        <v>100</v>
      </c>
      <c r="D18" s="16" t="s">
        <v>69</v>
      </c>
      <c r="E18" s="28" t="s">
        <v>89</v>
      </c>
      <c r="F18" s="28">
        <v>11.44</v>
      </c>
      <c r="G18" s="54" t="s">
        <v>70</v>
      </c>
      <c r="H18" s="29" t="s">
        <v>590</v>
      </c>
      <c r="I18" s="35">
        <v>20</v>
      </c>
      <c r="J18" s="35">
        <v>20</v>
      </c>
      <c r="K18" s="13"/>
      <c r="M18" s="55"/>
      <c r="N18" s="55"/>
      <c r="O18" s="55"/>
    </row>
    <row r="19" ht="24" customHeight="1" spans="1:11">
      <c r="A19" s="13"/>
      <c r="B19" s="16" t="s">
        <v>72</v>
      </c>
      <c r="C19" s="16" t="s">
        <v>72</v>
      </c>
      <c r="D19" s="16" t="s">
        <v>73</v>
      </c>
      <c r="E19" s="16" t="s">
        <v>52</v>
      </c>
      <c r="F19" s="16" t="s">
        <v>99</v>
      </c>
      <c r="G19" s="16" t="s">
        <v>74</v>
      </c>
      <c r="H19" s="16" t="s">
        <v>99</v>
      </c>
      <c r="I19" s="23">
        <v>10</v>
      </c>
      <c r="J19" s="23">
        <v>10</v>
      </c>
      <c r="K19" s="13"/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9"/>
      <c r="I20" s="13">
        <v>100</v>
      </c>
      <c r="J20" s="8">
        <v>100</v>
      </c>
      <c r="K20" s="8"/>
    </row>
    <row r="21" spans="1:11">
      <c r="A21" s="13" t="s">
        <v>77</v>
      </c>
      <c r="B21" s="20" t="s">
        <v>78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200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5" workbookViewId="0">
      <selection activeCell="M17" sqref="M17"/>
    </sheetView>
  </sheetViews>
  <sheetFormatPr defaultColWidth="9" defaultRowHeight="13.5"/>
  <cols>
    <col min="8" max="8" width="12.875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591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62" customHeight="1" spans="1:11">
      <c r="A5" s="2"/>
      <c r="B5" s="2"/>
      <c r="C5" s="2" t="s">
        <v>592</v>
      </c>
      <c r="D5" s="2"/>
      <c r="E5" s="2"/>
      <c r="F5" s="2"/>
      <c r="G5" s="2"/>
      <c r="H5" s="36" t="s">
        <v>22</v>
      </c>
      <c r="I5" s="36"/>
      <c r="J5" s="36"/>
      <c r="K5" s="36"/>
    </row>
    <row r="6" ht="76" customHeight="1" spans="1:11">
      <c r="A6" s="2"/>
      <c r="B6" s="2" t="s">
        <v>23</v>
      </c>
      <c r="C6" s="2" t="s">
        <v>593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0.45</v>
      </c>
      <c r="E8" s="9">
        <v>0.45</v>
      </c>
      <c r="F8" s="9"/>
      <c r="G8" s="9"/>
      <c r="H8" s="10">
        <v>1</v>
      </c>
      <c r="I8" s="4">
        <v>10</v>
      </c>
      <c r="J8" s="4"/>
      <c r="K8" s="22" t="s">
        <v>34</v>
      </c>
    </row>
    <row r="9" ht="22.5" spans="1:11">
      <c r="A9" s="4"/>
      <c r="B9" s="4" t="s">
        <v>35</v>
      </c>
      <c r="C9" s="9">
        <v>0</v>
      </c>
      <c r="D9" s="9">
        <v>0.45</v>
      </c>
      <c r="E9" s="9">
        <v>0.45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13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25" t="s">
        <v>46</v>
      </c>
      <c r="H13" s="26" t="s">
        <v>47</v>
      </c>
      <c r="I13" s="34" t="s">
        <v>30</v>
      </c>
      <c r="J13" s="13" t="s">
        <v>31</v>
      </c>
      <c r="K13" s="13" t="s">
        <v>48</v>
      </c>
    </row>
    <row r="14" ht="42" customHeight="1" spans="1:11">
      <c r="A14" s="13"/>
      <c r="B14" s="27" t="s">
        <v>49</v>
      </c>
      <c r="C14" s="16" t="s">
        <v>50</v>
      </c>
      <c r="D14" s="16" t="s">
        <v>594</v>
      </c>
      <c r="E14" s="29" t="s">
        <v>89</v>
      </c>
      <c r="F14" s="29">
        <v>6</v>
      </c>
      <c r="G14" s="30" t="s">
        <v>174</v>
      </c>
      <c r="H14" s="29" t="s">
        <v>595</v>
      </c>
      <c r="I14" s="35">
        <v>20</v>
      </c>
      <c r="J14" s="35">
        <v>20</v>
      </c>
      <c r="K14" s="13"/>
    </row>
    <row r="15" ht="24" customHeight="1" spans="1:11">
      <c r="A15" s="13"/>
      <c r="B15" s="31"/>
      <c r="C15" s="16" t="s">
        <v>59</v>
      </c>
      <c r="D15" s="16" t="s">
        <v>60</v>
      </c>
      <c r="E15" s="29" t="s">
        <v>56</v>
      </c>
      <c r="F15" s="29" t="s">
        <v>61</v>
      </c>
      <c r="G15" s="30"/>
      <c r="H15" s="16" t="s">
        <v>60</v>
      </c>
      <c r="I15" s="35">
        <v>20</v>
      </c>
      <c r="J15" s="35">
        <v>20</v>
      </c>
      <c r="K15" s="13"/>
    </row>
    <row r="16" ht="34" customHeight="1" spans="1:11">
      <c r="A16" s="13"/>
      <c r="B16" s="32"/>
      <c r="C16" s="16" t="s">
        <v>54</v>
      </c>
      <c r="D16" s="16" t="s">
        <v>596</v>
      </c>
      <c r="E16" s="29" t="s">
        <v>56</v>
      </c>
      <c r="F16" s="29" t="s">
        <v>57</v>
      </c>
      <c r="G16" s="30"/>
      <c r="H16" s="16" t="s">
        <v>596</v>
      </c>
      <c r="I16" s="35">
        <v>10</v>
      </c>
      <c r="J16" s="35">
        <v>10</v>
      </c>
      <c r="K16" s="13"/>
    </row>
    <row r="17" ht="57" customHeight="1" spans="1:11">
      <c r="A17" s="13"/>
      <c r="B17" s="28" t="s">
        <v>96</v>
      </c>
      <c r="C17" s="16" t="s">
        <v>63</v>
      </c>
      <c r="D17" s="16" t="s">
        <v>597</v>
      </c>
      <c r="E17" s="29" t="s">
        <v>56</v>
      </c>
      <c r="F17" s="29" t="s">
        <v>65</v>
      </c>
      <c r="G17" s="30" t="s">
        <v>74</v>
      </c>
      <c r="H17" s="16" t="s">
        <v>598</v>
      </c>
      <c r="I17" s="35">
        <v>20</v>
      </c>
      <c r="J17" s="35">
        <v>20</v>
      </c>
      <c r="K17" s="13"/>
    </row>
    <row r="18" ht="57" customHeight="1" spans="1:11">
      <c r="A18" s="13"/>
      <c r="B18" s="28" t="s">
        <v>67</v>
      </c>
      <c r="C18" s="16" t="s">
        <v>100</v>
      </c>
      <c r="D18" s="16" t="s">
        <v>599</v>
      </c>
      <c r="E18" s="29" t="s">
        <v>89</v>
      </c>
      <c r="F18" s="29">
        <v>0.45</v>
      </c>
      <c r="G18" s="30" t="s">
        <v>70</v>
      </c>
      <c r="H18" s="29" t="s">
        <v>569</v>
      </c>
      <c r="I18" s="35">
        <v>20</v>
      </c>
      <c r="J18" s="35">
        <v>20</v>
      </c>
      <c r="K18" s="13"/>
    </row>
    <row r="19" ht="27" customHeight="1" spans="1:11">
      <c r="A19" s="13"/>
      <c r="B19" s="16" t="s">
        <v>72</v>
      </c>
      <c r="C19" s="16" t="s">
        <v>72</v>
      </c>
      <c r="D19" s="16" t="s">
        <v>73</v>
      </c>
      <c r="E19" s="16" t="s">
        <v>52</v>
      </c>
      <c r="F19" s="16" t="s">
        <v>99</v>
      </c>
      <c r="G19" s="16" t="s">
        <v>74</v>
      </c>
      <c r="H19" s="16" t="s">
        <v>99</v>
      </c>
      <c r="I19" s="23">
        <v>10</v>
      </c>
      <c r="J19" s="23">
        <v>10</v>
      </c>
      <c r="K19" s="13"/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9"/>
      <c r="I20" s="13">
        <v>100</v>
      </c>
      <c r="J20" s="8">
        <v>100</v>
      </c>
      <c r="K20" s="8"/>
    </row>
    <row r="21" spans="1:11">
      <c r="A21" s="13" t="s">
        <v>77</v>
      </c>
      <c r="B21" s="20" t="s">
        <v>78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600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4" workbookViewId="0">
      <selection activeCell="O19" sqref="O19"/>
    </sheetView>
  </sheetViews>
  <sheetFormatPr defaultColWidth="9" defaultRowHeight="13.5"/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601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45" customHeight="1" spans="1:11">
      <c r="A5" s="2"/>
      <c r="B5" s="2"/>
      <c r="C5" s="2" t="s">
        <v>602</v>
      </c>
      <c r="D5" s="2"/>
      <c r="E5" s="2"/>
      <c r="F5" s="2"/>
      <c r="G5" s="2"/>
      <c r="H5" s="36" t="s">
        <v>22</v>
      </c>
      <c r="I5" s="36"/>
      <c r="J5" s="36"/>
      <c r="K5" s="36"/>
    </row>
    <row r="6" ht="69" customHeight="1" spans="1:11">
      <c r="A6" s="2"/>
      <c r="B6" s="2" t="s">
        <v>23</v>
      </c>
      <c r="C6" s="2" t="s">
        <v>603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0.5</v>
      </c>
      <c r="E8" s="9">
        <v>0</v>
      </c>
      <c r="F8" s="9"/>
      <c r="G8" s="9"/>
      <c r="H8" s="10">
        <v>0</v>
      </c>
      <c r="I8" s="4">
        <v>10</v>
      </c>
      <c r="J8" s="4"/>
      <c r="K8" s="22" t="s">
        <v>34</v>
      </c>
    </row>
    <row r="9" ht="22.5" spans="1:11">
      <c r="A9" s="4"/>
      <c r="B9" s="4" t="s">
        <v>35</v>
      </c>
      <c r="C9" s="9">
        <v>0</v>
      </c>
      <c r="D9" s="9">
        <v>0.5</v>
      </c>
      <c r="E9" s="9">
        <v>0</v>
      </c>
      <c r="F9" s="9"/>
      <c r="G9" s="9"/>
      <c r="H9" s="10">
        <v>0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46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25" t="s">
        <v>46</v>
      </c>
      <c r="H13" s="26" t="s">
        <v>47</v>
      </c>
      <c r="I13" s="34" t="s">
        <v>30</v>
      </c>
      <c r="J13" s="13" t="s">
        <v>31</v>
      </c>
      <c r="K13" s="13" t="s">
        <v>48</v>
      </c>
    </row>
    <row r="14" ht="33.75" spans="1:11">
      <c r="A14" s="47"/>
      <c r="B14" s="27" t="s">
        <v>49</v>
      </c>
      <c r="C14" s="16" t="s">
        <v>50</v>
      </c>
      <c r="D14" s="16" t="s">
        <v>604</v>
      </c>
      <c r="E14" s="28" t="s">
        <v>89</v>
      </c>
      <c r="F14" s="29">
        <v>1</v>
      </c>
      <c r="G14" s="30" t="s">
        <v>388</v>
      </c>
      <c r="H14" s="29" t="s">
        <v>605</v>
      </c>
      <c r="I14" s="35">
        <v>20</v>
      </c>
      <c r="J14" s="35">
        <v>20</v>
      </c>
      <c r="K14" s="13"/>
    </row>
    <row r="15" ht="33.75" spans="1:11">
      <c r="A15" s="47"/>
      <c r="B15" s="31"/>
      <c r="C15" s="16" t="s">
        <v>54</v>
      </c>
      <c r="D15" s="16" t="s">
        <v>390</v>
      </c>
      <c r="E15" s="28" t="s">
        <v>56</v>
      </c>
      <c r="F15" s="29" t="s">
        <v>57</v>
      </c>
      <c r="G15" s="30" t="s">
        <v>74</v>
      </c>
      <c r="H15" s="16" t="s">
        <v>606</v>
      </c>
      <c r="I15" s="35">
        <v>10</v>
      </c>
      <c r="J15" s="35">
        <v>10</v>
      </c>
      <c r="K15" s="13"/>
    </row>
    <row r="16" ht="24" customHeight="1" spans="1:11">
      <c r="A16" s="47"/>
      <c r="B16" s="32"/>
      <c r="C16" s="16" t="s">
        <v>59</v>
      </c>
      <c r="D16" s="16" t="s">
        <v>585</v>
      </c>
      <c r="E16" s="28" t="s">
        <v>56</v>
      </c>
      <c r="F16" s="29" t="s">
        <v>61</v>
      </c>
      <c r="G16" s="30"/>
      <c r="H16" s="16" t="s">
        <v>585</v>
      </c>
      <c r="I16" s="35">
        <v>20</v>
      </c>
      <c r="J16" s="35">
        <v>20</v>
      </c>
      <c r="K16" s="13"/>
    </row>
    <row r="17" ht="33.75" spans="1:11">
      <c r="A17" s="47"/>
      <c r="B17" s="28" t="s">
        <v>96</v>
      </c>
      <c r="C17" s="16" t="s">
        <v>63</v>
      </c>
      <c r="D17" s="16" t="s">
        <v>392</v>
      </c>
      <c r="E17" s="28" t="s">
        <v>56</v>
      </c>
      <c r="F17" s="29" t="s">
        <v>65</v>
      </c>
      <c r="G17" s="30"/>
      <c r="H17" s="39">
        <v>0.95</v>
      </c>
      <c r="I17" s="35">
        <v>20</v>
      </c>
      <c r="J17" s="35">
        <v>10</v>
      </c>
      <c r="K17" s="13"/>
    </row>
    <row r="18" ht="33.75" spans="1:11">
      <c r="A18" s="47"/>
      <c r="B18" s="28" t="s">
        <v>67</v>
      </c>
      <c r="C18" s="16" t="s">
        <v>100</v>
      </c>
      <c r="D18" s="16" t="s">
        <v>607</v>
      </c>
      <c r="E18" s="28" t="s">
        <v>89</v>
      </c>
      <c r="F18" s="29">
        <v>0.5</v>
      </c>
      <c r="G18" s="30" t="s">
        <v>70</v>
      </c>
      <c r="H18" s="29">
        <v>0</v>
      </c>
      <c r="I18" s="35">
        <v>20</v>
      </c>
      <c r="J18" s="35">
        <v>15</v>
      </c>
      <c r="K18" s="13" t="s">
        <v>608</v>
      </c>
    </row>
    <row r="19" ht="21" customHeight="1" spans="1:11">
      <c r="A19" s="47"/>
      <c r="B19" s="15" t="s">
        <v>72</v>
      </c>
      <c r="C19" s="15" t="s">
        <v>72</v>
      </c>
      <c r="D19" s="15" t="s">
        <v>73</v>
      </c>
      <c r="E19" s="15" t="s">
        <v>52</v>
      </c>
      <c r="F19" s="15" t="s">
        <v>99</v>
      </c>
      <c r="G19" s="15" t="s">
        <v>74</v>
      </c>
      <c r="H19" s="48">
        <v>0.95</v>
      </c>
      <c r="I19" s="53">
        <v>10</v>
      </c>
      <c r="J19" s="53">
        <v>10</v>
      </c>
      <c r="K19" s="12"/>
    </row>
    <row r="20" spans="1:11">
      <c r="A20" s="49" t="s">
        <v>76</v>
      </c>
      <c r="B20" s="50"/>
      <c r="C20" s="50"/>
      <c r="D20" s="50"/>
      <c r="E20" s="50"/>
      <c r="F20" s="50"/>
      <c r="G20" s="50"/>
      <c r="H20" s="51"/>
      <c r="I20" s="26">
        <v>100</v>
      </c>
      <c r="J20" s="26">
        <v>95</v>
      </c>
      <c r="K20" s="44"/>
    </row>
    <row r="21" spans="1:11">
      <c r="A21" s="40" t="s">
        <v>76</v>
      </c>
      <c r="B21" s="41" t="s">
        <v>609</v>
      </c>
      <c r="C21" s="41"/>
      <c r="D21" s="41"/>
      <c r="E21" s="41"/>
      <c r="F21" s="41"/>
      <c r="G21" s="41"/>
      <c r="H21" s="41"/>
      <c r="I21" s="45"/>
      <c r="J21" s="45"/>
      <c r="K21" s="45"/>
    </row>
    <row r="22" spans="1:11">
      <c r="A22" s="25" t="s">
        <v>79</v>
      </c>
      <c r="B22" s="45" t="s">
        <v>80</v>
      </c>
      <c r="C22" s="45"/>
      <c r="D22" s="45"/>
      <c r="E22" s="45"/>
      <c r="F22" s="45"/>
      <c r="G22" s="45"/>
      <c r="H22" s="45"/>
      <c r="I22" s="45"/>
      <c r="J22" s="45"/>
      <c r="K22" s="45"/>
    </row>
    <row r="23" spans="1:11">
      <c r="A23" s="25" t="s">
        <v>81</v>
      </c>
      <c r="B23" s="45" t="s">
        <v>80</v>
      </c>
      <c r="C23" s="45"/>
      <c r="D23" s="45"/>
      <c r="E23" s="45"/>
      <c r="F23" s="45"/>
      <c r="G23" s="45"/>
      <c r="H23" s="45"/>
      <c r="I23" s="45"/>
      <c r="J23" s="45"/>
      <c r="K23" s="45"/>
    </row>
    <row r="24" spans="1:11">
      <c r="A24" s="21" t="s">
        <v>465</v>
      </c>
      <c r="B24" s="52"/>
      <c r="C24" s="52"/>
      <c r="D24" s="52"/>
      <c r="E24" s="52"/>
      <c r="F24" s="52" t="s">
        <v>83</v>
      </c>
      <c r="G24" s="52"/>
      <c r="H24" s="52"/>
      <c r="I24" s="52"/>
      <c r="J24" s="52"/>
      <c r="K24" s="52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4" workbookViewId="0">
      <selection activeCell="B21" sqref="B21:K21"/>
    </sheetView>
  </sheetViews>
  <sheetFormatPr defaultColWidth="9" defaultRowHeight="13.5"/>
  <cols>
    <col min="4" max="4" width="13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610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53" customHeight="1" spans="1:11">
      <c r="A5" s="2"/>
      <c r="B5" s="2"/>
      <c r="C5" s="2" t="s">
        <v>611</v>
      </c>
      <c r="D5" s="2"/>
      <c r="E5" s="2"/>
      <c r="F5" s="2"/>
      <c r="G5" s="2"/>
      <c r="H5" s="36" t="s">
        <v>22</v>
      </c>
      <c r="I5" s="36"/>
      <c r="J5" s="36"/>
      <c r="K5" s="36"/>
    </row>
    <row r="6" ht="33.75" spans="1:11">
      <c r="A6" s="2"/>
      <c r="B6" s="2" t="s">
        <v>23</v>
      </c>
      <c r="C6" s="2" t="s">
        <v>612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f>0.5+0.48</f>
        <v>0.98</v>
      </c>
      <c r="E8" s="9">
        <v>0</v>
      </c>
      <c r="F8" s="9"/>
      <c r="G8" s="9"/>
      <c r="H8" s="10">
        <v>0</v>
      </c>
      <c r="I8" s="4">
        <v>10</v>
      </c>
      <c r="J8" s="4">
        <v>5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f>0.5+0.48</f>
        <v>0.98</v>
      </c>
      <c r="E9" s="9">
        <v>0</v>
      </c>
      <c r="F9" s="9"/>
      <c r="G9" s="9"/>
      <c r="H9" s="10">
        <v>0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37"/>
      <c r="B12" s="37" t="s">
        <v>39</v>
      </c>
      <c r="C12" s="38"/>
      <c r="D12" s="38"/>
      <c r="E12" s="38"/>
      <c r="F12" s="38"/>
      <c r="G12" s="38"/>
      <c r="H12" s="38"/>
      <c r="I12" s="37" t="s">
        <v>36</v>
      </c>
      <c r="J12" s="37" t="s">
        <v>36</v>
      </c>
      <c r="K12" s="43"/>
    </row>
    <row r="13" ht="22.5" spans="1:11">
      <c r="A13" s="26" t="s">
        <v>40</v>
      </c>
      <c r="B13" s="26" t="s">
        <v>41</v>
      </c>
      <c r="C13" s="26" t="s">
        <v>42</v>
      </c>
      <c r="D13" s="26" t="s">
        <v>43</v>
      </c>
      <c r="E13" s="26" t="s">
        <v>44</v>
      </c>
      <c r="F13" s="26" t="s">
        <v>45</v>
      </c>
      <c r="G13" s="26" t="s">
        <v>46</v>
      </c>
      <c r="H13" s="26" t="s">
        <v>47</v>
      </c>
      <c r="I13" s="26" t="s">
        <v>30</v>
      </c>
      <c r="J13" s="26" t="s">
        <v>31</v>
      </c>
      <c r="K13" s="26" t="s">
        <v>48</v>
      </c>
    </row>
    <row r="14" ht="56.25" spans="1:11">
      <c r="A14" s="26"/>
      <c r="B14" s="29" t="s">
        <v>49</v>
      </c>
      <c r="C14" s="16" t="s">
        <v>50</v>
      </c>
      <c r="D14" s="16" t="s">
        <v>613</v>
      </c>
      <c r="E14" s="28" t="s">
        <v>89</v>
      </c>
      <c r="F14" s="29">
        <v>6</v>
      </c>
      <c r="G14" s="29" t="s">
        <v>90</v>
      </c>
      <c r="H14" s="29" t="s">
        <v>542</v>
      </c>
      <c r="I14" s="23">
        <v>20</v>
      </c>
      <c r="J14" s="23">
        <v>20</v>
      </c>
      <c r="K14" s="26"/>
    </row>
    <row r="15" ht="37" customHeight="1" spans="1:11">
      <c r="A15" s="26"/>
      <c r="B15" s="29"/>
      <c r="C15" s="16" t="s">
        <v>54</v>
      </c>
      <c r="D15" s="16" t="s">
        <v>614</v>
      </c>
      <c r="E15" s="28" t="s">
        <v>56</v>
      </c>
      <c r="F15" s="29" t="s">
        <v>615</v>
      </c>
      <c r="G15" s="29" t="s">
        <v>74</v>
      </c>
      <c r="H15" s="16" t="s">
        <v>614</v>
      </c>
      <c r="I15" s="23">
        <v>10</v>
      </c>
      <c r="J15" s="23">
        <v>10</v>
      </c>
      <c r="K15" s="26"/>
    </row>
    <row r="16" ht="28" customHeight="1" spans="1:11">
      <c r="A16" s="26"/>
      <c r="B16" s="29"/>
      <c r="C16" s="16" t="s">
        <v>59</v>
      </c>
      <c r="D16" s="16" t="s">
        <v>124</v>
      </c>
      <c r="E16" s="28" t="s">
        <v>56</v>
      </c>
      <c r="F16" s="29"/>
      <c r="G16" s="29"/>
      <c r="H16" s="16" t="s">
        <v>124</v>
      </c>
      <c r="I16" s="23">
        <v>20</v>
      </c>
      <c r="J16" s="23">
        <v>20</v>
      </c>
      <c r="K16" s="26"/>
    </row>
    <row r="17" ht="27" customHeight="1" spans="1:11">
      <c r="A17" s="26"/>
      <c r="B17" s="28" t="s">
        <v>96</v>
      </c>
      <c r="C17" s="16" t="s">
        <v>63</v>
      </c>
      <c r="D17" s="16" t="s">
        <v>463</v>
      </c>
      <c r="E17" s="28" t="s">
        <v>56</v>
      </c>
      <c r="F17" s="29">
        <v>95</v>
      </c>
      <c r="G17" s="29" t="s">
        <v>74</v>
      </c>
      <c r="H17" s="39">
        <v>0.95</v>
      </c>
      <c r="I17" s="23">
        <v>20</v>
      </c>
      <c r="J17" s="23">
        <v>10</v>
      </c>
      <c r="K17" s="26"/>
    </row>
    <row r="18" ht="33.75" spans="1:11">
      <c r="A18" s="26"/>
      <c r="B18" s="28" t="s">
        <v>67</v>
      </c>
      <c r="C18" s="16" t="s">
        <v>100</v>
      </c>
      <c r="D18" s="16" t="s">
        <v>616</v>
      </c>
      <c r="E18" s="28" t="s">
        <v>89</v>
      </c>
      <c r="F18" s="29">
        <v>0.95</v>
      </c>
      <c r="G18" s="29" t="s">
        <v>70</v>
      </c>
      <c r="H18" s="29">
        <v>0</v>
      </c>
      <c r="I18" s="23">
        <v>20</v>
      </c>
      <c r="J18" s="23">
        <v>15</v>
      </c>
      <c r="K18" s="26" t="s">
        <v>608</v>
      </c>
    </row>
    <row r="19" ht="24" customHeight="1" spans="1:11">
      <c r="A19" s="26"/>
      <c r="B19" s="16" t="s">
        <v>72</v>
      </c>
      <c r="C19" s="16" t="s">
        <v>72</v>
      </c>
      <c r="D19" s="16" t="s">
        <v>73</v>
      </c>
      <c r="E19" s="16" t="s">
        <v>52</v>
      </c>
      <c r="F19" s="16" t="s">
        <v>99</v>
      </c>
      <c r="G19" s="16" t="s">
        <v>74</v>
      </c>
      <c r="H19" s="33">
        <v>0.95</v>
      </c>
      <c r="I19" s="23">
        <v>10</v>
      </c>
      <c r="J19" s="23">
        <v>10</v>
      </c>
      <c r="K19" s="26"/>
    </row>
    <row r="20" spans="1:11">
      <c r="A20" s="26" t="s">
        <v>76</v>
      </c>
      <c r="B20" s="26"/>
      <c r="C20" s="26"/>
      <c r="D20" s="26"/>
      <c r="E20" s="26"/>
      <c r="F20" s="26"/>
      <c r="G20" s="26"/>
      <c r="H20" s="26"/>
      <c r="I20" s="26">
        <v>100</v>
      </c>
      <c r="J20" s="26">
        <v>90</v>
      </c>
      <c r="K20" s="44"/>
    </row>
    <row r="21" spans="1:11">
      <c r="A21" s="40" t="s">
        <v>76</v>
      </c>
      <c r="B21" s="41" t="s">
        <v>617</v>
      </c>
      <c r="C21" s="41"/>
      <c r="D21" s="41"/>
      <c r="E21" s="41"/>
      <c r="F21" s="41"/>
      <c r="G21" s="41"/>
      <c r="H21" s="41"/>
      <c r="I21" s="45"/>
      <c r="J21" s="45"/>
      <c r="K21" s="45"/>
    </row>
    <row r="22" spans="1:11">
      <c r="A22" s="13" t="s">
        <v>79</v>
      </c>
      <c r="B22" s="42" t="s">
        <v>80</v>
      </c>
      <c r="C22" s="42"/>
      <c r="D22" s="42"/>
      <c r="E22" s="42"/>
      <c r="F22" s="42"/>
      <c r="G22" s="42"/>
      <c r="H22" s="42"/>
      <c r="I22" s="42"/>
      <c r="J22" s="42"/>
      <c r="K22" s="42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465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J8" sqref="J8"/>
    </sheetView>
  </sheetViews>
  <sheetFormatPr defaultColWidth="9" defaultRowHeight="13.5"/>
  <cols>
    <col min="4" max="4" width="12.125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618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31" customHeight="1" spans="1:11">
      <c r="A5" s="2"/>
      <c r="B5" s="2"/>
      <c r="C5" s="8" t="s">
        <v>619</v>
      </c>
      <c r="D5" s="8"/>
      <c r="E5" s="8"/>
      <c r="F5" s="8"/>
      <c r="G5" s="8"/>
      <c r="H5" s="21" t="s">
        <v>22</v>
      </c>
      <c r="I5" s="21"/>
      <c r="J5" s="21"/>
      <c r="K5" s="21"/>
    </row>
    <row r="6" ht="33.75" spans="1:11">
      <c r="A6" s="2"/>
      <c r="B6" s="2" t="s">
        <v>23</v>
      </c>
      <c r="C6" s="8" t="s">
        <v>620</v>
      </c>
      <c r="D6" s="8"/>
      <c r="E6" s="8"/>
      <c r="F6" s="8"/>
      <c r="G6" s="8"/>
      <c r="H6" s="8"/>
      <c r="I6" s="8"/>
      <c r="J6" s="8"/>
      <c r="K6" s="8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16.68</v>
      </c>
      <c r="E8" s="9">
        <v>16.68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v>16.68</v>
      </c>
      <c r="E9" s="9">
        <v>16.68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12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25" t="s">
        <v>46</v>
      </c>
      <c r="H13" s="26" t="s">
        <v>47</v>
      </c>
      <c r="I13" s="34" t="s">
        <v>30</v>
      </c>
      <c r="J13" s="13" t="s">
        <v>31</v>
      </c>
      <c r="K13" s="13" t="s">
        <v>48</v>
      </c>
    </row>
    <row r="14" ht="30" customHeight="1" spans="1:11">
      <c r="A14" s="14"/>
      <c r="B14" s="27" t="s">
        <v>49</v>
      </c>
      <c r="C14" s="16" t="s">
        <v>50</v>
      </c>
      <c r="D14" s="16" t="s">
        <v>621</v>
      </c>
      <c r="E14" s="28" t="s">
        <v>89</v>
      </c>
      <c r="F14" s="29">
        <v>65</v>
      </c>
      <c r="G14" s="30" t="s">
        <v>622</v>
      </c>
      <c r="H14" s="29">
        <v>65</v>
      </c>
      <c r="I14" s="35">
        <v>20</v>
      </c>
      <c r="J14" s="35">
        <v>20</v>
      </c>
      <c r="K14" s="13"/>
    </row>
    <row r="15" ht="42" customHeight="1" spans="1:11">
      <c r="A15" s="14"/>
      <c r="B15" s="31"/>
      <c r="C15" s="16" t="s">
        <v>50</v>
      </c>
      <c r="D15" s="16" t="s">
        <v>623</v>
      </c>
      <c r="E15" s="28" t="s">
        <v>89</v>
      </c>
      <c r="F15" s="29" t="s">
        <v>503</v>
      </c>
      <c r="G15" s="30" t="s">
        <v>622</v>
      </c>
      <c r="H15" s="29" t="s">
        <v>503</v>
      </c>
      <c r="I15" s="35">
        <v>20</v>
      </c>
      <c r="J15" s="35">
        <v>20</v>
      </c>
      <c r="K15" s="13"/>
    </row>
    <row r="16" ht="21" customHeight="1" spans="1:11">
      <c r="A16" s="14"/>
      <c r="B16" s="32"/>
      <c r="C16" s="16" t="s">
        <v>54</v>
      </c>
      <c r="D16" s="16" t="s">
        <v>624</v>
      </c>
      <c r="E16" s="28" t="s">
        <v>56</v>
      </c>
      <c r="F16" s="29" t="s">
        <v>615</v>
      </c>
      <c r="G16" s="30" t="s">
        <v>74</v>
      </c>
      <c r="H16" s="29" t="s">
        <v>615</v>
      </c>
      <c r="I16" s="35">
        <v>10</v>
      </c>
      <c r="J16" s="35">
        <v>10</v>
      </c>
      <c r="K16" s="13"/>
    </row>
    <row r="17" ht="32" customHeight="1" spans="1:11">
      <c r="A17" s="14"/>
      <c r="B17" s="28" t="s">
        <v>96</v>
      </c>
      <c r="C17" s="16" t="s">
        <v>63</v>
      </c>
      <c r="D17" s="16" t="s">
        <v>625</v>
      </c>
      <c r="E17" s="28" t="s">
        <v>52</v>
      </c>
      <c r="F17" s="29" t="s">
        <v>423</v>
      </c>
      <c r="G17" s="30" t="s">
        <v>74</v>
      </c>
      <c r="H17" s="29" t="s">
        <v>423</v>
      </c>
      <c r="I17" s="35">
        <v>20</v>
      </c>
      <c r="J17" s="35">
        <v>10</v>
      </c>
      <c r="K17" s="13"/>
    </row>
    <row r="18" ht="45" spans="1:11">
      <c r="A18" s="14"/>
      <c r="B18" s="28" t="s">
        <v>67</v>
      </c>
      <c r="C18" s="16" t="s">
        <v>100</v>
      </c>
      <c r="D18" s="16" t="s">
        <v>626</v>
      </c>
      <c r="E18" s="28" t="s">
        <v>89</v>
      </c>
      <c r="F18" s="29">
        <v>16.68</v>
      </c>
      <c r="G18" s="30" t="s">
        <v>70</v>
      </c>
      <c r="H18" s="29">
        <v>16.68</v>
      </c>
      <c r="I18" s="35">
        <v>20</v>
      </c>
      <c r="J18" s="35">
        <v>20</v>
      </c>
      <c r="K18" s="13"/>
    </row>
    <row r="19" ht="23" customHeight="1" spans="1:11">
      <c r="A19" s="19"/>
      <c r="B19" s="16" t="s">
        <v>72</v>
      </c>
      <c r="C19" s="16" t="s">
        <v>72</v>
      </c>
      <c r="D19" s="16" t="s">
        <v>99</v>
      </c>
      <c r="E19" s="16" t="s">
        <v>52</v>
      </c>
      <c r="F19" s="16" t="s">
        <v>99</v>
      </c>
      <c r="G19" s="16" t="s">
        <v>74</v>
      </c>
      <c r="H19" s="33">
        <v>0.95</v>
      </c>
      <c r="I19" s="23">
        <v>10</v>
      </c>
      <c r="J19" s="23">
        <v>10</v>
      </c>
      <c r="K19" s="13"/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9"/>
      <c r="I20" s="13">
        <v>100</v>
      </c>
      <c r="J20" s="8">
        <v>100</v>
      </c>
      <c r="K20" s="8"/>
    </row>
    <row r="21" ht="37" customHeight="1" spans="1:11">
      <c r="A21" s="13" t="s">
        <v>77</v>
      </c>
      <c r="B21" s="20" t="s">
        <v>627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579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B18" sqref="B18:J18"/>
    </sheetView>
  </sheetViews>
  <sheetFormatPr defaultColWidth="9" defaultRowHeight="13.5"/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628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21" customHeight="1" spans="1:11">
      <c r="A5" s="2"/>
      <c r="B5" s="2"/>
      <c r="C5" s="6" t="s">
        <v>86</v>
      </c>
      <c r="D5" s="6"/>
      <c r="E5" s="6"/>
      <c r="F5" s="6"/>
      <c r="G5" s="6"/>
      <c r="H5" s="7" t="s">
        <v>22</v>
      </c>
      <c r="I5" s="7"/>
      <c r="J5" s="7"/>
      <c r="K5" s="7"/>
    </row>
    <row r="6" ht="33.75" spans="1:11">
      <c r="A6" s="2"/>
      <c r="B6" s="2" t="s">
        <v>23</v>
      </c>
      <c r="C6" s="8" t="s">
        <v>629</v>
      </c>
      <c r="D6" s="8"/>
      <c r="E6" s="8"/>
      <c r="F6" s="8"/>
      <c r="G6" s="8"/>
      <c r="H6" s="8"/>
      <c r="I6" s="8"/>
      <c r="J6" s="8"/>
      <c r="K6" s="8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0.296</v>
      </c>
      <c r="E8" s="9">
        <v>0.296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v>0.296</v>
      </c>
      <c r="E9" s="9">
        <v>0.296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12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3" t="s">
        <v>47</v>
      </c>
      <c r="I13" s="13" t="s">
        <v>30</v>
      </c>
      <c r="J13" s="13" t="s">
        <v>31</v>
      </c>
      <c r="K13" s="13" t="s">
        <v>48</v>
      </c>
    </row>
    <row r="14" ht="45" spans="1:11">
      <c r="A14" s="14"/>
      <c r="B14" s="15" t="s">
        <v>49</v>
      </c>
      <c r="C14" s="16" t="s">
        <v>54</v>
      </c>
      <c r="D14" s="16" t="s">
        <v>630</v>
      </c>
      <c r="E14" s="16" t="s">
        <v>56</v>
      </c>
      <c r="F14" s="16" t="s">
        <v>65</v>
      </c>
      <c r="G14" s="16"/>
      <c r="H14" s="16" t="s">
        <v>630</v>
      </c>
      <c r="I14" s="23">
        <v>15</v>
      </c>
      <c r="J14" s="23">
        <v>15</v>
      </c>
      <c r="K14" s="24"/>
    </row>
    <row r="15" ht="27" customHeight="1" spans="1:11">
      <c r="A15" s="14"/>
      <c r="B15" s="17"/>
      <c r="C15" s="16" t="s">
        <v>59</v>
      </c>
      <c r="D15" s="16" t="s">
        <v>224</v>
      </c>
      <c r="E15" s="16" t="s">
        <v>56</v>
      </c>
      <c r="F15" s="16" t="s">
        <v>61</v>
      </c>
      <c r="G15" s="16"/>
      <c r="H15" s="16" t="s">
        <v>224</v>
      </c>
      <c r="I15" s="23">
        <v>10</v>
      </c>
      <c r="J15" s="23">
        <v>10</v>
      </c>
      <c r="K15" s="8"/>
    </row>
    <row r="16" ht="33.75" spans="1:11">
      <c r="A16" s="14"/>
      <c r="B16" s="18"/>
      <c r="C16" s="16" t="s">
        <v>50</v>
      </c>
      <c r="D16" s="16" t="s">
        <v>631</v>
      </c>
      <c r="E16" s="16" t="s">
        <v>89</v>
      </c>
      <c r="F16" s="16" t="s">
        <v>632</v>
      </c>
      <c r="G16" s="16" t="s">
        <v>633</v>
      </c>
      <c r="H16" s="16" t="s">
        <v>631</v>
      </c>
      <c r="I16" s="23">
        <v>15</v>
      </c>
      <c r="J16" s="23">
        <v>15</v>
      </c>
      <c r="K16" s="8"/>
    </row>
    <row r="17" ht="45" spans="1:11">
      <c r="A17" s="14"/>
      <c r="B17" s="16" t="s">
        <v>96</v>
      </c>
      <c r="C17" s="16" t="s">
        <v>63</v>
      </c>
      <c r="D17" s="16" t="s">
        <v>634</v>
      </c>
      <c r="E17" s="16" t="s">
        <v>56</v>
      </c>
      <c r="F17" s="16" t="s">
        <v>65</v>
      </c>
      <c r="G17" s="16"/>
      <c r="H17" s="16" t="s">
        <v>634</v>
      </c>
      <c r="I17" s="23">
        <v>20</v>
      </c>
      <c r="J17" s="23">
        <v>20</v>
      </c>
      <c r="K17" s="8"/>
    </row>
    <row r="18" ht="22" customHeight="1" spans="1:11">
      <c r="A18" s="14"/>
      <c r="B18" s="16" t="s">
        <v>72</v>
      </c>
      <c r="C18" s="16" t="s">
        <v>72</v>
      </c>
      <c r="D18" s="16" t="s">
        <v>99</v>
      </c>
      <c r="E18" s="16" t="s">
        <v>52</v>
      </c>
      <c r="F18" s="16" t="s">
        <v>99</v>
      </c>
      <c r="G18" s="16" t="s">
        <v>74</v>
      </c>
      <c r="H18" s="16" t="s">
        <v>99</v>
      </c>
      <c r="I18" s="23">
        <v>10</v>
      </c>
      <c r="J18" s="23">
        <v>10</v>
      </c>
      <c r="K18" s="8"/>
    </row>
    <row r="19" ht="45" spans="1:11">
      <c r="A19" s="19"/>
      <c r="B19" s="16" t="s">
        <v>67</v>
      </c>
      <c r="C19" s="16" t="s">
        <v>635</v>
      </c>
      <c r="D19" s="16" t="s">
        <v>636</v>
      </c>
      <c r="E19" s="16" t="s">
        <v>89</v>
      </c>
      <c r="F19" s="16">
        <v>0.296</v>
      </c>
      <c r="G19" s="16" t="s">
        <v>70</v>
      </c>
      <c r="H19" s="16" t="s">
        <v>637</v>
      </c>
      <c r="I19" s="23">
        <v>20</v>
      </c>
      <c r="J19" s="23">
        <v>20</v>
      </c>
      <c r="K19" s="8"/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3"/>
      <c r="I20" s="13">
        <v>100</v>
      </c>
      <c r="J20" s="8">
        <v>100</v>
      </c>
      <c r="K20" s="8"/>
    </row>
    <row r="21" ht="38" customHeight="1" spans="1:11">
      <c r="A21" s="13" t="s">
        <v>77</v>
      </c>
      <c r="B21" s="20" t="s">
        <v>638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185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Q18" sqref="Q18"/>
    </sheetView>
  </sheetViews>
  <sheetFormatPr defaultColWidth="9" defaultRowHeight="13.5"/>
  <cols>
    <col min="11" max="11" width="14.25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129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spans="1:11">
      <c r="A5" s="2"/>
      <c r="B5" s="2"/>
      <c r="C5" s="2" t="s">
        <v>130</v>
      </c>
      <c r="D5" s="2"/>
      <c r="E5" s="2"/>
      <c r="F5" s="2"/>
      <c r="G5" s="2"/>
      <c r="H5" s="36" t="s">
        <v>22</v>
      </c>
      <c r="I5" s="36"/>
      <c r="J5" s="36"/>
      <c r="K5" s="36"/>
    </row>
    <row r="6" ht="33.75" spans="1:11">
      <c r="A6" s="2"/>
      <c r="B6" s="2" t="s">
        <v>23</v>
      </c>
      <c r="C6" s="2" t="s">
        <v>131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4</v>
      </c>
      <c r="D8" s="9">
        <v>1.132044</v>
      </c>
      <c r="E8" s="9">
        <v>1.132044</v>
      </c>
      <c r="F8" s="9"/>
      <c r="G8" s="9"/>
      <c r="H8" s="10">
        <v>0.2825</v>
      </c>
      <c r="I8" s="4">
        <v>10</v>
      </c>
      <c r="J8" s="4">
        <v>5</v>
      </c>
      <c r="K8" s="22" t="s">
        <v>34</v>
      </c>
    </row>
    <row r="9" ht="22.5" spans="1:11">
      <c r="A9" s="4"/>
      <c r="B9" s="4" t="s">
        <v>35</v>
      </c>
      <c r="C9" s="9">
        <v>4</v>
      </c>
      <c r="D9" s="9">
        <v>1.132044</v>
      </c>
      <c r="E9" s="9">
        <v>1.132044</v>
      </c>
      <c r="F9" s="9"/>
      <c r="G9" s="9"/>
      <c r="H9" s="10">
        <v>0.2825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spans="1:11">
      <c r="A13" s="4" t="s">
        <v>40</v>
      </c>
      <c r="B13" s="4" t="s">
        <v>41</v>
      </c>
      <c r="C13" s="4" t="s">
        <v>42</v>
      </c>
      <c r="D13" s="4" t="s">
        <v>43</v>
      </c>
      <c r="E13" s="4" t="s">
        <v>44</v>
      </c>
      <c r="F13" s="4" t="s">
        <v>45</v>
      </c>
      <c r="G13" s="4" t="s">
        <v>46</v>
      </c>
      <c r="H13" s="4" t="s">
        <v>47</v>
      </c>
      <c r="I13" s="4" t="s">
        <v>30</v>
      </c>
      <c r="J13" s="4" t="s">
        <v>31</v>
      </c>
      <c r="K13" s="4" t="s">
        <v>48</v>
      </c>
    </row>
    <row r="14" ht="22.5" spans="1:11">
      <c r="A14" s="4"/>
      <c r="B14" s="4" t="s">
        <v>49</v>
      </c>
      <c r="C14" s="4" t="s">
        <v>50</v>
      </c>
      <c r="D14" s="4" t="s">
        <v>132</v>
      </c>
      <c r="E14" s="4" t="s">
        <v>52</v>
      </c>
      <c r="F14" s="4" t="s">
        <v>133</v>
      </c>
      <c r="G14" s="4" t="s">
        <v>114</v>
      </c>
      <c r="H14" s="4" t="s">
        <v>134</v>
      </c>
      <c r="I14" s="4" t="s">
        <v>95</v>
      </c>
      <c r="J14" s="4" t="s">
        <v>95</v>
      </c>
      <c r="K14" s="11"/>
    </row>
    <row r="15" ht="40" customHeight="1" spans="1:11">
      <c r="A15" s="4"/>
      <c r="B15" s="4"/>
      <c r="C15" s="4" t="s">
        <v>54</v>
      </c>
      <c r="D15" s="4" t="s">
        <v>135</v>
      </c>
      <c r="E15" s="4" t="s">
        <v>56</v>
      </c>
      <c r="F15" s="4" t="s">
        <v>57</v>
      </c>
      <c r="G15" s="4"/>
      <c r="H15" s="4" t="s">
        <v>135</v>
      </c>
      <c r="I15" s="4" t="s">
        <v>98</v>
      </c>
      <c r="J15" s="4" t="s">
        <v>98</v>
      </c>
      <c r="K15" s="11"/>
    </row>
    <row r="16" ht="22.5" spans="1:11">
      <c r="A16" s="4"/>
      <c r="B16" s="4"/>
      <c r="C16" s="4" t="s">
        <v>59</v>
      </c>
      <c r="D16" s="4" t="s">
        <v>136</v>
      </c>
      <c r="E16" s="4" t="s">
        <v>56</v>
      </c>
      <c r="F16" s="4" t="s">
        <v>61</v>
      </c>
      <c r="G16" s="4"/>
      <c r="H16" s="4" t="s">
        <v>60</v>
      </c>
      <c r="I16" s="4" t="s">
        <v>95</v>
      </c>
      <c r="J16" s="4" t="s">
        <v>95</v>
      </c>
      <c r="K16" s="11"/>
    </row>
    <row r="17" ht="45" spans="1:11">
      <c r="A17" s="4"/>
      <c r="B17" s="4" t="s">
        <v>96</v>
      </c>
      <c r="C17" s="4" t="s">
        <v>63</v>
      </c>
      <c r="D17" s="4" t="s">
        <v>137</v>
      </c>
      <c r="E17" s="4" t="s">
        <v>56</v>
      </c>
      <c r="F17" s="4" t="s">
        <v>65</v>
      </c>
      <c r="G17" s="4"/>
      <c r="H17" s="4" t="s">
        <v>138</v>
      </c>
      <c r="I17" s="4" t="s">
        <v>98</v>
      </c>
      <c r="J17" s="4" t="s">
        <v>98</v>
      </c>
      <c r="K17" s="11"/>
    </row>
    <row r="18" ht="22.5" spans="1:11">
      <c r="A18" s="4"/>
      <c r="B18" s="4" t="s">
        <v>72</v>
      </c>
      <c r="C18" s="4" t="s">
        <v>127</v>
      </c>
      <c r="D18" s="4" t="s">
        <v>139</v>
      </c>
      <c r="E18" s="4" t="s">
        <v>52</v>
      </c>
      <c r="F18" s="4" t="s">
        <v>99</v>
      </c>
      <c r="G18" s="4" t="s">
        <v>74</v>
      </c>
      <c r="H18" s="61">
        <v>0.95</v>
      </c>
      <c r="I18" s="4" t="s">
        <v>95</v>
      </c>
      <c r="J18" s="4" t="s">
        <v>95</v>
      </c>
      <c r="K18" s="11"/>
    </row>
    <row r="19" ht="45" spans="1:11">
      <c r="A19" s="4"/>
      <c r="B19" s="4" t="s">
        <v>67</v>
      </c>
      <c r="C19" s="4" t="s">
        <v>100</v>
      </c>
      <c r="D19" s="4" t="s">
        <v>69</v>
      </c>
      <c r="E19" s="4" t="s">
        <v>101</v>
      </c>
      <c r="F19" s="4">
        <v>4</v>
      </c>
      <c r="G19" s="4" t="s">
        <v>70</v>
      </c>
      <c r="H19" s="4" t="s">
        <v>140</v>
      </c>
      <c r="I19" s="4" t="s">
        <v>98</v>
      </c>
      <c r="J19" s="4">
        <v>15</v>
      </c>
      <c r="K19" s="4" t="s">
        <v>103</v>
      </c>
    </row>
    <row r="20" spans="1:11">
      <c r="A20" s="4" t="s">
        <v>76</v>
      </c>
      <c r="B20" s="4"/>
      <c r="C20" s="4"/>
      <c r="D20" s="4"/>
      <c r="E20" s="4"/>
      <c r="F20" s="4"/>
      <c r="G20" s="4"/>
      <c r="H20" s="4"/>
      <c r="I20" s="4">
        <v>100</v>
      </c>
      <c r="J20" s="2">
        <v>90</v>
      </c>
      <c r="K20" s="2"/>
    </row>
    <row r="21" ht="15" customHeight="1" spans="1:11">
      <c r="A21" s="4" t="s">
        <v>77</v>
      </c>
      <c r="B21" s="111" t="s">
        <v>141</v>
      </c>
      <c r="C21" s="112"/>
      <c r="D21" s="112"/>
      <c r="E21" s="112"/>
      <c r="F21" s="112"/>
      <c r="G21" s="112"/>
      <c r="H21" s="112"/>
      <c r="I21" s="112"/>
      <c r="J21" s="112"/>
      <c r="K21" s="113"/>
    </row>
    <row r="22" spans="1:11">
      <c r="A22" s="4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4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36" t="s">
        <v>142</v>
      </c>
      <c r="B24" s="36"/>
      <c r="C24" s="36"/>
      <c r="D24" s="36"/>
      <c r="E24" s="36"/>
      <c r="F24" s="36" t="s">
        <v>83</v>
      </c>
      <c r="G24" s="36"/>
      <c r="H24" s="36"/>
      <c r="I24" s="36"/>
      <c r="J24" s="36"/>
      <c r="K24" s="36"/>
    </row>
    <row r="25" spans="1:11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P15" sqref="P15"/>
    </sheetView>
  </sheetViews>
  <sheetFormatPr defaultColWidth="9" defaultRowHeight="13.5"/>
  <cols>
    <col min="11" max="11" width="16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143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71" customHeight="1" spans="1:11">
      <c r="A5" s="2"/>
      <c r="B5" s="2"/>
      <c r="C5" s="2" t="s">
        <v>144</v>
      </c>
      <c r="D5" s="2"/>
      <c r="E5" s="2"/>
      <c r="F5" s="2"/>
      <c r="G5" s="2"/>
      <c r="H5" s="2" t="s">
        <v>145</v>
      </c>
      <c r="I5" s="2"/>
      <c r="J5" s="2"/>
      <c r="K5" s="2"/>
    </row>
    <row r="6" ht="33.75" spans="1:11">
      <c r="A6" s="2"/>
      <c r="B6" s="2" t="s">
        <v>23</v>
      </c>
      <c r="C6" s="2" t="s">
        <v>146</v>
      </c>
      <c r="D6" s="2"/>
      <c r="E6" s="2"/>
      <c r="F6" s="2"/>
      <c r="G6" s="2"/>
      <c r="H6" s="2"/>
      <c r="I6" s="2"/>
      <c r="J6" s="2"/>
      <c r="K6" s="2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1</v>
      </c>
      <c r="D8" s="9">
        <f>0.7825+0.5+0.6</f>
        <v>1.8825</v>
      </c>
      <c r="E8" s="9">
        <v>0.7825</v>
      </c>
      <c r="F8" s="9"/>
      <c r="G8" s="9"/>
      <c r="H8" s="10">
        <v>0.4149</v>
      </c>
      <c r="I8" s="4">
        <v>10</v>
      </c>
      <c r="J8" s="4">
        <v>5</v>
      </c>
      <c r="K8" s="22" t="s">
        <v>34</v>
      </c>
    </row>
    <row r="9" ht="22.5" spans="1:11">
      <c r="A9" s="4"/>
      <c r="B9" s="4" t="s">
        <v>35</v>
      </c>
      <c r="C9" s="9">
        <v>1</v>
      </c>
      <c r="D9" s="9">
        <f>0.7825+0.5+0.6</f>
        <v>1.8825</v>
      </c>
      <c r="E9" s="9">
        <v>0.7825</v>
      </c>
      <c r="F9" s="9"/>
      <c r="G9" s="9"/>
      <c r="H9" s="10">
        <v>0.4149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spans="1:11">
      <c r="A13" s="4" t="s">
        <v>40</v>
      </c>
      <c r="B13" s="4" t="s">
        <v>41</v>
      </c>
      <c r="C13" s="4" t="s">
        <v>42</v>
      </c>
      <c r="D13" s="4" t="s">
        <v>43</v>
      </c>
      <c r="E13" s="4" t="s">
        <v>44</v>
      </c>
      <c r="F13" s="4" t="s">
        <v>45</v>
      </c>
      <c r="G13" s="4" t="s">
        <v>46</v>
      </c>
      <c r="H13" s="4" t="s">
        <v>47</v>
      </c>
      <c r="I13" s="4" t="s">
        <v>30</v>
      </c>
      <c r="J13" s="4" t="s">
        <v>31</v>
      </c>
      <c r="K13" s="4" t="s">
        <v>48</v>
      </c>
    </row>
    <row r="14" ht="22.5" spans="1:11">
      <c r="A14" s="4"/>
      <c r="B14" s="4" t="s">
        <v>49</v>
      </c>
      <c r="C14" s="4" t="s">
        <v>50</v>
      </c>
      <c r="D14" s="4" t="s">
        <v>147</v>
      </c>
      <c r="E14" s="4" t="s">
        <v>52</v>
      </c>
      <c r="F14" s="4" t="s">
        <v>148</v>
      </c>
      <c r="G14" s="4" t="s">
        <v>114</v>
      </c>
      <c r="H14" s="4" t="s">
        <v>148</v>
      </c>
      <c r="I14" s="4" t="s">
        <v>95</v>
      </c>
      <c r="J14" s="60">
        <v>10</v>
      </c>
      <c r="K14" s="11"/>
    </row>
    <row r="15" ht="33.75" spans="1:11">
      <c r="A15" s="4"/>
      <c r="B15" s="4"/>
      <c r="C15" s="4"/>
      <c r="D15" s="4" t="s">
        <v>149</v>
      </c>
      <c r="E15" s="4" t="s">
        <v>52</v>
      </c>
      <c r="F15" s="4" t="s">
        <v>92</v>
      </c>
      <c r="G15" s="4" t="s">
        <v>150</v>
      </c>
      <c r="H15" s="4" t="s">
        <v>92</v>
      </c>
      <c r="I15" s="4" t="s">
        <v>95</v>
      </c>
      <c r="J15" s="60">
        <v>10</v>
      </c>
      <c r="K15" s="11"/>
    </row>
    <row r="16" ht="41" customHeight="1" spans="1:11">
      <c r="A16" s="4"/>
      <c r="B16" s="4"/>
      <c r="C16" s="4" t="s">
        <v>54</v>
      </c>
      <c r="D16" s="4" t="s">
        <v>151</v>
      </c>
      <c r="E16" s="4" t="s">
        <v>56</v>
      </c>
      <c r="F16" s="4" t="s">
        <v>65</v>
      </c>
      <c r="G16" s="4"/>
      <c r="H16" s="4" t="s">
        <v>152</v>
      </c>
      <c r="I16" s="4" t="s">
        <v>95</v>
      </c>
      <c r="J16" s="60">
        <v>10</v>
      </c>
      <c r="K16" s="11"/>
    </row>
    <row r="17" ht="24" customHeight="1" spans="1:11">
      <c r="A17" s="4"/>
      <c r="B17" s="4"/>
      <c r="C17" s="4" t="s">
        <v>59</v>
      </c>
      <c r="D17" s="4" t="s">
        <v>124</v>
      </c>
      <c r="E17" s="4" t="s">
        <v>56</v>
      </c>
      <c r="F17" s="4" t="s">
        <v>61</v>
      </c>
      <c r="G17" s="4"/>
      <c r="H17" s="4" t="s">
        <v>60</v>
      </c>
      <c r="I17" s="4" t="s">
        <v>95</v>
      </c>
      <c r="J17" s="60">
        <v>10</v>
      </c>
      <c r="K17" s="11"/>
    </row>
    <row r="18" ht="51" customHeight="1" spans="1:11">
      <c r="A18" s="4"/>
      <c r="B18" s="4" t="s">
        <v>96</v>
      </c>
      <c r="C18" s="4" t="s">
        <v>63</v>
      </c>
      <c r="D18" s="4" t="s">
        <v>153</v>
      </c>
      <c r="E18" s="4" t="s">
        <v>56</v>
      </c>
      <c r="F18" s="4" t="s">
        <v>65</v>
      </c>
      <c r="G18" s="4"/>
      <c r="H18" s="4" t="s">
        <v>154</v>
      </c>
      <c r="I18" s="4" t="s">
        <v>98</v>
      </c>
      <c r="J18" s="60">
        <v>20</v>
      </c>
      <c r="K18" s="11"/>
    </row>
    <row r="19" ht="31" customHeight="1" spans="1:11">
      <c r="A19" s="4"/>
      <c r="B19" s="4" t="s">
        <v>72</v>
      </c>
      <c r="C19" s="4" t="s">
        <v>127</v>
      </c>
      <c r="D19" s="4" t="s">
        <v>139</v>
      </c>
      <c r="E19" s="4" t="s">
        <v>52</v>
      </c>
      <c r="F19" s="4" t="s">
        <v>99</v>
      </c>
      <c r="G19" s="4" t="s">
        <v>74</v>
      </c>
      <c r="H19" s="4"/>
      <c r="I19" s="4" t="s">
        <v>95</v>
      </c>
      <c r="J19" s="60">
        <v>10</v>
      </c>
      <c r="K19" s="11"/>
    </row>
    <row r="20" ht="45" spans="1:11">
      <c r="A20" s="4"/>
      <c r="B20" s="4" t="s">
        <v>67</v>
      </c>
      <c r="C20" s="4" t="s">
        <v>100</v>
      </c>
      <c r="D20" s="4" t="s">
        <v>69</v>
      </c>
      <c r="E20" s="4" t="s">
        <v>101</v>
      </c>
      <c r="F20" s="4">
        <v>1.88</v>
      </c>
      <c r="G20" s="4" t="s">
        <v>70</v>
      </c>
      <c r="H20" s="4" t="s">
        <v>155</v>
      </c>
      <c r="I20" s="4" t="s">
        <v>98</v>
      </c>
      <c r="J20" s="4">
        <v>15</v>
      </c>
      <c r="K20" s="4" t="s">
        <v>156</v>
      </c>
    </row>
    <row r="21" spans="1:11">
      <c r="A21" s="4" t="s">
        <v>76</v>
      </c>
      <c r="B21" s="4"/>
      <c r="C21" s="4"/>
      <c r="D21" s="4"/>
      <c r="E21" s="4"/>
      <c r="F21" s="4"/>
      <c r="G21" s="4"/>
      <c r="H21" s="4"/>
      <c r="I21" s="4">
        <v>100</v>
      </c>
      <c r="J21" s="2">
        <v>90</v>
      </c>
      <c r="K21" s="2"/>
    </row>
    <row r="22" spans="1:11">
      <c r="A22" s="4" t="s">
        <v>77</v>
      </c>
      <c r="B22" s="58" t="s">
        <v>157</v>
      </c>
      <c r="C22" s="58"/>
      <c r="D22" s="58"/>
      <c r="E22" s="58"/>
      <c r="F22" s="58"/>
      <c r="G22" s="58"/>
      <c r="H22" s="58"/>
      <c r="I22" s="58"/>
      <c r="J22" s="58"/>
      <c r="K22" s="58"/>
    </row>
    <row r="23" spans="1:11">
      <c r="A23" s="4" t="s">
        <v>79</v>
      </c>
      <c r="B23" s="59" t="s">
        <v>80</v>
      </c>
      <c r="C23" s="59"/>
      <c r="D23" s="59"/>
      <c r="E23" s="59"/>
      <c r="F23" s="59"/>
      <c r="G23" s="59"/>
      <c r="H23" s="59"/>
      <c r="I23" s="59"/>
      <c r="J23" s="59"/>
      <c r="K23" s="59"/>
    </row>
    <row r="24" ht="15" customHeight="1" spans="1:11">
      <c r="A24" s="4" t="s">
        <v>81</v>
      </c>
      <c r="B24" s="108" t="s">
        <v>80</v>
      </c>
      <c r="C24" s="109"/>
      <c r="D24" s="109"/>
      <c r="E24" s="109"/>
      <c r="F24" s="109"/>
      <c r="G24" s="109"/>
      <c r="H24" s="109"/>
      <c r="I24" s="109"/>
      <c r="J24" s="109"/>
      <c r="K24" s="110"/>
    </row>
    <row r="25" spans="1:11">
      <c r="A25" s="21" t="s">
        <v>158</v>
      </c>
      <c r="B25" s="21"/>
      <c r="C25" s="21"/>
      <c r="D25" s="21"/>
      <c r="E25" s="21"/>
      <c r="F25" s="21" t="s">
        <v>83</v>
      </c>
      <c r="G25" s="21"/>
      <c r="H25" s="21"/>
      <c r="I25" s="21"/>
      <c r="J25" s="21"/>
      <c r="K25" s="21"/>
    </row>
    <row r="26" spans="1:11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8"/>
    </row>
  </sheetData>
  <mergeCells count="30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1:H21"/>
    <mergeCell ref="B22:K22"/>
    <mergeCell ref="B23:K23"/>
    <mergeCell ref="B24:K24"/>
    <mergeCell ref="A25:E25"/>
    <mergeCell ref="F25:K25"/>
    <mergeCell ref="A4:A6"/>
    <mergeCell ref="A7:A12"/>
    <mergeCell ref="A13:A20"/>
    <mergeCell ref="B4:B5"/>
    <mergeCell ref="B14:B17"/>
    <mergeCell ref="C14:C15"/>
    <mergeCell ref="K8:K1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4" workbookViewId="0">
      <selection activeCell="O18" sqref="O18"/>
    </sheetView>
  </sheetViews>
  <sheetFormatPr defaultColWidth="9" defaultRowHeight="13.5"/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159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ht="31" customHeight="1" spans="1:11">
      <c r="A4" s="2" t="s">
        <v>17</v>
      </c>
      <c r="B4" s="2" t="s">
        <v>18</v>
      </c>
      <c r="C4" s="13" t="s">
        <v>19</v>
      </c>
      <c r="D4" s="13"/>
      <c r="E4" s="13"/>
      <c r="F4" s="13"/>
      <c r="G4" s="13"/>
      <c r="H4" s="65" t="s">
        <v>20</v>
      </c>
      <c r="I4" s="65"/>
      <c r="J4" s="65"/>
      <c r="K4" s="65"/>
    </row>
    <row r="5" ht="25" customHeight="1" spans="1:11">
      <c r="A5" s="2"/>
      <c r="B5" s="2"/>
      <c r="C5" s="6" t="s">
        <v>160</v>
      </c>
      <c r="D5" s="6"/>
      <c r="E5" s="6"/>
      <c r="F5" s="6"/>
      <c r="G5" s="6"/>
      <c r="H5" s="105" t="s">
        <v>22</v>
      </c>
      <c r="I5" s="106"/>
      <c r="J5" s="106"/>
      <c r="K5" s="107"/>
    </row>
    <row r="6" ht="33.75" spans="1:11">
      <c r="A6" s="2"/>
      <c r="B6" s="2" t="s">
        <v>23</v>
      </c>
      <c r="C6" s="6" t="s">
        <v>161</v>
      </c>
      <c r="D6" s="6"/>
      <c r="E6" s="6"/>
      <c r="F6" s="6"/>
      <c r="G6" s="6"/>
      <c r="H6" s="6"/>
      <c r="I6" s="6"/>
      <c r="J6" s="6"/>
      <c r="K6" s="6"/>
    </row>
    <row r="7" ht="32" customHeight="1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13" t="s">
        <v>31</v>
      </c>
      <c r="K7" s="4" t="s">
        <v>32</v>
      </c>
    </row>
    <row r="8" ht="29" customHeight="1" spans="1:11">
      <c r="A8" s="4"/>
      <c r="B8" s="4" t="s">
        <v>33</v>
      </c>
      <c r="C8" s="9">
        <v>0</v>
      </c>
      <c r="D8" s="9">
        <f>38.15325+3.032499</f>
        <v>41.185749</v>
      </c>
      <c r="E8" s="9">
        <v>41.185749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f>38.15325+3.032499</f>
        <v>41.185749</v>
      </c>
      <c r="E9" s="9">
        <v>41.185749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ht="23" customHeight="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ht="23" customHeight="1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5" customHeight="1" spans="1:11">
      <c r="A13" s="13" t="s">
        <v>40</v>
      </c>
      <c r="B13" s="69" t="s">
        <v>41</v>
      </c>
      <c r="C13" s="69" t="s">
        <v>42</v>
      </c>
      <c r="D13" s="69" t="s">
        <v>43</v>
      </c>
      <c r="E13" s="69" t="s">
        <v>44</v>
      </c>
      <c r="F13" s="69" t="s">
        <v>45</v>
      </c>
      <c r="G13" s="13" t="s">
        <v>46</v>
      </c>
      <c r="H13" s="13" t="s">
        <v>47</v>
      </c>
      <c r="I13" s="13" t="s">
        <v>30</v>
      </c>
      <c r="J13" s="13" t="s">
        <v>31</v>
      </c>
      <c r="K13" s="13" t="s">
        <v>48</v>
      </c>
    </row>
    <row r="14" ht="88" customHeight="1" spans="1:11">
      <c r="A14" s="13"/>
      <c r="B14" s="74" t="s">
        <v>49</v>
      </c>
      <c r="C14" s="69" t="s">
        <v>50</v>
      </c>
      <c r="D14" s="69" t="s">
        <v>162</v>
      </c>
      <c r="E14" s="69" t="s">
        <v>89</v>
      </c>
      <c r="F14" s="69">
        <v>2</v>
      </c>
      <c r="G14" s="13" t="s">
        <v>90</v>
      </c>
      <c r="H14" s="69" t="s">
        <v>162</v>
      </c>
      <c r="I14" s="69">
        <v>15</v>
      </c>
      <c r="J14" s="69">
        <v>15</v>
      </c>
      <c r="K14" s="13"/>
    </row>
    <row r="15" ht="22.5" spans="1:11">
      <c r="A15" s="13"/>
      <c r="B15" s="75"/>
      <c r="C15" s="69" t="s">
        <v>54</v>
      </c>
      <c r="D15" s="69" t="s">
        <v>163</v>
      </c>
      <c r="E15" s="69" t="s">
        <v>56</v>
      </c>
      <c r="F15" s="69" t="s">
        <v>61</v>
      </c>
      <c r="G15" s="13"/>
      <c r="H15" s="69" t="s">
        <v>163</v>
      </c>
      <c r="I15" s="69">
        <v>10</v>
      </c>
      <c r="J15" s="69">
        <v>10</v>
      </c>
      <c r="K15" s="13"/>
    </row>
    <row r="16" ht="22.5" spans="1:11">
      <c r="A16" s="13"/>
      <c r="B16" s="75"/>
      <c r="C16" s="69" t="s">
        <v>59</v>
      </c>
      <c r="D16" s="69" t="s">
        <v>124</v>
      </c>
      <c r="E16" s="69" t="s">
        <v>56</v>
      </c>
      <c r="F16" s="69" t="s">
        <v>65</v>
      </c>
      <c r="G16" s="13"/>
      <c r="H16" s="69" t="s">
        <v>124</v>
      </c>
      <c r="I16" s="69">
        <v>15</v>
      </c>
      <c r="J16" s="69">
        <v>15</v>
      </c>
      <c r="K16" s="13"/>
    </row>
    <row r="17" ht="38" customHeight="1" spans="1:11">
      <c r="A17" s="13"/>
      <c r="B17" s="69" t="s">
        <v>67</v>
      </c>
      <c r="C17" s="69" t="s">
        <v>67</v>
      </c>
      <c r="D17" s="69" t="s">
        <v>164</v>
      </c>
      <c r="E17" s="69" t="s">
        <v>89</v>
      </c>
      <c r="F17" s="69">
        <v>41.19</v>
      </c>
      <c r="G17" s="13" t="s">
        <v>70</v>
      </c>
      <c r="H17" s="69" t="s">
        <v>165</v>
      </c>
      <c r="I17" s="69">
        <v>20</v>
      </c>
      <c r="J17" s="69">
        <v>20</v>
      </c>
      <c r="K17" s="13"/>
    </row>
    <row r="18" ht="22.5" spans="1:11">
      <c r="A18" s="13"/>
      <c r="B18" s="69" t="s">
        <v>62</v>
      </c>
      <c r="C18" s="69" t="s">
        <v>166</v>
      </c>
      <c r="D18" s="69" t="s">
        <v>167</v>
      </c>
      <c r="E18" s="69" t="s">
        <v>56</v>
      </c>
      <c r="F18" s="69" t="s">
        <v>65</v>
      </c>
      <c r="G18" s="13"/>
      <c r="H18" s="69" t="s">
        <v>167</v>
      </c>
      <c r="I18" s="69">
        <v>20</v>
      </c>
      <c r="J18" s="69">
        <v>20</v>
      </c>
      <c r="K18" s="13"/>
    </row>
    <row r="19" spans="1:11">
      <c r="A19" s="13"/>
      <c r="B19" s="69" t="s">
        <v>72</v>
      </c>
      <c r="C19" s="69" t="s">
        <v>72</v>
      </c>
      <c r="D19" s="69" t="s">
        <v>73</v>
      </c>
      <c r="E19" s="69" t="s">
        <v>52</v>
      </c>
      <c r="F19" s="69" t="s">
        <v>75</v>
      </c>
      <c r="G19" s="13" t="s">
        <v>74</v>
      </c>
      <c r="H19" s="69" t="s">
        <v>73</v>
      </c>
      <c r="I19" s="69">
        <v>10</v>
      </c>
      <c r="J19" s="69">
        <v>10</v>
      </c>
      <c r="K19" s="24"/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3"/>
      <c r="I20" s="13">
        <v>100</v>
      </c>
      <c r="J20" s="8">
        <v>100</v>
      </c>
      <c r="K20" s="8"/>
    </row>
    <row r="21" spans="1:11">
      <c r="A21" s="13" t="s">
        <v>77</v>
      </c>
      <c r="B21" s="20" t="s">
        <v>168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169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O17" sqref="O17"/>
    </sheetView>
  </sheetViews>
  <sheetFormatPr defaultColWidth="9" defaultRowHeight="13.5"/>
  <cols>
    <col min="4" max="4" width="10.375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170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8" t="s">
        <v>17</v>
      </c>
      <c r="B4" s="8" t="s">
        <v>18</v>
      </c>
      <c r="C4" s="13" t="s">
        <v>19</v>
      </c>
      <c r="D4" s="13"/>
      <c r="E4" s="13"/>
      <c r="F4" s="13"/>
      <c r="G4" s="13"/>
      <c r="H4" s="65" t="s">
        <v>20</v>
      </c>
      <c r="I4" s="65"/>
      <c r="J4" s="65"/>
      <c r="K4" s="65"/>
    </row>
    <row r="5" ht="21" customHeight="1" spans="1:11">
      <c r="A5" s="8"/>
      <c r="B5" s="8"/>
      <c r="C5" s="8" t="s">
        <v>86</v>
      </c>
      <c r="D5" s="8"/>
      <c r="E5" s="8"/>
      <c r="F5" s="8"/>
      <c r="G5" s="8"/>
      <c r="H5" s="21" t="s">
        <v>22</v>
      </c>
      <c r="I5" s="21"/>
      <c r="J5" s="21"/>
      <c r="K5" s="21"/>
    </row>
    <row r="6" ht="33.75" spans="1:11">
      <c r="A6" s="8"/>
      <c r="B6" s="8" t="s">
        <v>23</v>
      </c>
      <c r="C6" s="8" t="s">
        <v>171</v>
      </c>
      <c r="D6" s="8"/>
      <c r="E6" s="8"/>
      <c r="F6" s="8"/>
      <c r="G6" s="8"/>
      <c r="H6" s="8"/>
      <c r="I6" s="8"/>
      <c r="J6" s="8"/>
      <c r="K6" s="8"/>
    </row>
    <row r="7" ht="22.5" spans="1:11">
      <c r="A7" s="13" t="s">
        <v>25</v>
      </c>
      <c r="B7" s="13" t="s">
        <v>26</v>
      </c>
      <c r="C7" s="13" t="s">
        <v>27</v>
      </c>
      <c r="D7" s="13" t="s">
        <v>6</v>
      </c>
      <c r="E7" s="13" t="s">
        <v>28</v>
      </c>
      <c r="F7" s="13"/>
      <c r="G7" s="13"/>
      <c r="H7" s="13" t="s">
        <v>29</v>
      </c>
      <c r="I7" s="13" t="s">
        <v>30</v>
      </c>
      <c r="J7" s="13" t="s">
        <v>31</v>
      </c>
      <c r="K7" s="13" t="s">
        <v>32</v>
      </c>
    </row>
    <row r="8" spans="1:11">
      <c r="A8" s="13"/>
      <c r="B8" s="13" t="s">
        <v>33</v>
      </c>
      <c r="C8" s="66">
        <v>0</v>
      </c>
      <c r="D8" s="9">
        <v>91.024323</v>
      </c>
      <c r="E8" s="9">
        <v>91.024323</v>
      </c>
      <c r="F8" s="9"/>
      <c r="G8" s="9"/>
      <c r="H8" s="67">
        <v>1</v>
      </c>
      <c r="I8" s="13">
        <v>10</v>
      </c>
      <c r="J8" s="13">
        <v>10</v>
      </c>
      <c r="K8" s="21" t="s">
        <v>172</v>
      </c>
    </row>
    <row r="9" ht="22.5" spans="1:11">
      <c r="A9" s="13"/>
      <c r="B9" s="13" t="s">
        <v>35</v>
      </c>
      <c r="C9" s="66">
        <v>0</v>
      </c>
      <c r="D9" s="9">
        <v>91.024323</v>
      </c>
      <c r="E9" s="9">
        <v>91.024323</v>
      </c>
      <c r="F9" s="9"/>
      <c r="G9" s="9"/>
      <c r="H9" s="67">
        <v>1</v>
      </c>
      <c r="I9" s="13" t="s">
        <v>36</v>
      </c>
      <c r="J9" s="13" t="s">
        <v>36</v>
      </c>
      <c r="K9" s="21"/>
    </row>
    <row r="10" ht="22.5" spans="1:11">
      <c r="A10" s="13"/>
      <c r="B10" s="13" t="s">
        <v>37</v>
      </c>
      <c r="C10" s="66">
        <v>0</v>
      </c>
      <c r="D10" s="66">
        <v>0</v>
      </c>
      <c r="E10" s="66">
        <v>0</v>
      </c>
      <c r="F10" s="66"/>
      <c r="G10" s="66"/>
      <c r="H10" s="67">
        <v>0</v>
      </c>
      <c r="I10" s="13" t="s">
        <v>36</v>
      </c>
      <c r="J10" s="13" t="s">
        <v>36</v>
      </c>
      <c r="K10" s="21"/>
    </row>
    <row r="11" spans="1:11">
      <c r="A11" s="13"/>
      <c r="B11" s="13" t="s">
        <v>38</v>
      </c>
      <c r="C11" s="66">
        <v>0</v>
      </c>
      <c r="D11" s="66">
        <v>0</v>
      </c>
      <c r="E11" s="66">
        <v>0</v>
      </c>
      <c r="F11" s="66"/>
      <c r="G11" s="66"/>
      <c r="H11" s="67">
        <v>0</v>
      </c>
      <c r="I11" s="13" t="s">
        <v>36</v>
      </c>
      <c r="J11" s="13" t="s">
        <v>36</v>
      </c>
      <c r="K11" s="21"/>
    </row>
    <row r="12" spans="1:11">
      <c r="A12" s="13"/>
      <c r="B12" s="13" t="s">
        <v>39</v>
      </c>
      <c r="C12" s="24"/>
      <c r="D12" s="24"/>
      <c r="E12" s="24"/>
      <c r="F12" s="24"/>
      <c r="G12" s="24"/>
      <c r="H12" s="24"/>
      <c r="I12" s="13" t="s">
        <v>36</v>
      </c>
      <c r="J12" s="13" t="s">
        <v>36</v>
      </c>
      <c r="K12" s="21"/>
    </row>
    <row r="13" ht="22.5" spans="1:11">
      <c r="A13" s="12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3" t="s">
        <v>47</v>
      </c>
      <c r="I13" s="13" t="s">
        <v>30</v>
      </c>
      <c r="J13" s="13" t="s">
        <v>31</v>
      </c>
      <c r="K13" s="13" t="s">
        <v>48</v>
      </c>
    </row>
    <row r="14" ht="33.75" spans="1:11">
      <c r="A14" s="14"/>
      <c r="B14" s="12" t="s">
        <v>49</v>
      </c>
      <c r="C14" s="13" t="s">
        <v>50</v>
      </c>
      <c r="D14" s="13" t="s">
        <v>173</v>
      </c>
      <c r="E14" s="13" t="s">
        <v>52</v>
      </c>
      <c r="F14" s="13">
        <v>24</v>
      </c>
      <c r="G14" s="13" t="s">
        <v>174</v>
      </c>
      <c r="H14" s="13" t="s">
        <v>173</v>
      </c>
      <c r="I14" s="13">
        <v>20</v>
      </c>
      <c r="J14" s="13">
        <v>20</v>
      </c>
      <c r="K14" s="24"/>
    </row>
    <row r="15" ht="24" customHeight="1" spans="1:11">
      <c r="A15" s="14"/>
      <c r="B15" s="14"/>
      <c r="C15" s="13" t="s">
        <v>54</v>
      </c>
      <c r="D15" s="13" t="s">
        <v>175</v>
      </c>
      <c r="E15" s="13" t="s">
        <v>56</v>
      </c>
      <c r="F15" s="13" t="s">
        <v>176</v>
      </c>
      <c r="G15" s="13"/>
      <c r="H15" s="13" t="s">
        <v>175</v>
      </c>
      <c r="I15" s="13">
        <v>20</v>
      </c>
      <c r="J15" s="13">
        <v>20</v>
      </c>
      <c r="K15" s="8"/>
    </row>
    <row r="16" ht="22.5" spans="1:11">
      <c r="A16" s="14"/>
      <c r="B16" s="14"/>
      <c r="C16" s="13" t="s">
        <v>59</v>
      </c>
      <c r="D16" s="13" t="s">
        <v>124</v>
      </c>
      <c r="E16" s="13" t="s">
        <v>56</v>
      </c>
      <c r="F16" s="13" t="s">
        <v>61</v>
      </c>
      <c r="G16" s="13"/>
      <c r="H16" s="13" t="s">
        <v>124</v>
      </c>
      <c r="I16" s="13">
        <v>20</v>
      </c>
      <c r="J16" s="13">
        <v>20</v>
      </c>
      <c r="K16" s="8"/>
    </row>
    <row r="17" ht="33.75" spans="1:11">
      <c r="A17" s="14"/>
      <c r="B17" s="19"/>
      <c r="C17" s="13" t="s">
        <v>67</v>
      </c>
      <c r="D17" s="13" t="s">
        <v>177</v>
      </c>
      <c r="E17" s="13" t="s">
        <v>178</v>
      </c>
      <c r="F17" s="13" t="s">
        <v>179</v>
      </c>
      <c r="G17" s="13" t="s">
        <v>70</v>
      </c>
      <c r="H17" s="13" t="s">
        <v>180</v>
      </c>
      <c r="I17" s="13">
        <v>10</v>
      </c>
      <c r="J17" s="13">
        <v>10</v>
      </c>
      <c r="K17" s="8"/>
    </row>
    <row r="18" ht="36" customHeight="1" spans="1:11">
      <c r="A18" s="19"/>
      <c r="B18" s="13" t="s">
        <v>62</v>
      </c>
      <c r="C18" s="13" t="s">
        <v>166</v>
      </c>
      <c r="D18" s="13" t="s">
        <v>181</v>
      </c>
      <c r="E18" s="13" t="s">
        <v>56</v>
      </c>
      <c r="F18" s="13" t="s">
        <v>65</v>
      </c>
      <c r="G18" s="13"/>
      <c r="H18" s="13" t="s">
        <v>181</v>
      </c>
      <c r="I18" s="13">
        <v>10</v>
      </c>
      <c r="J18" s="13">
        <v>10</v>
      </c>
      <c r="K18" s="8"/>
    </row>
    <row r="19" ht="22.5" spans="1:11">
      <c r="A19" s="19"/>
      <c r="B19" s="13" t="s">
        <v>72</v>
      </c>
      <c r="C19" s="13" t="s">
        <v>127</v>
      </c>
      <c r="D19" s="13" t="s">
        <v>139</v>
      </c>
      <c r="E19" s="13" t="s">
        <v>52</v>
      </c>
      <c r="F19" s="13">
        <v>95</v>
      </c>
      <c r="G19" s="13" t="s">
        <v>74</v>
      </c>
      <c r="H19" s="13" t="s">
        <v>139</v>
      </c>
      <c r="I19" s="13">
        <v>10</v>
      </c>
      <c r="J19" s="13">
        <v>10</v>
      </c>
      <c r="K19" s="8"/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3"/>
      <c r="I20" s="13">
        <v>100</v>
      </c>
      <c r="J20" s="13">
        <v>100</v>
      </c>
      <c r="K20" s="8"/>
    </row>
    <row r="21" ht="27" customHeight="1" spans="1:11">
      <c r="A21" s="13" t="s">
        <v>77</v>
      </c>
      <c r="B21" s="20" t="s">
        <v>182</v>
      </c>
      <c r="C21" s="20"/>
      <c r="D21" s="20"/>
      <c r="E21" s="20"/>
      <c r="F21" s="20"/>
      <c r="G21" s="20"/>
      <c r="H21" s="20"/>
      <c r="I21" s="20"/>
      <c r="J21" s="20"/>
      <c r="K21" s="20"/>
    </row>
    <row r="22" ht="23" customHeight="1" spans="1:11">
      <c r="A22" s="13" t="s">
        <v>79</v>
      </c>
      <c r="B22" s="20" t="s">
        <v>183</v>
      </c>
      <c r="C22" s="20"/>
      <c r="D22" s="20"/>
      <c r="E22" s="20"/>
      <c r="F22" s="20"/>
      <c r="G22" s="20"/>
      <c r="H22" s="20"/>
      <c r="I22" s="20"/>
      <c r="J22" s="20"/>
      <c r="K22" s="20"/>
    </row>
    <row r="23" ht="27" customHeight="1" spans="1:11">
      <c r="A23" s="13" t="s">
        <v>81</v>
      </c>
      <c r="B23" s="20" t="s">
        <v>184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185</v>
      </c>
      <c r="B24" s="21"/>
      <c r="C24" s="21"/>
      <c r="D24" s="21"/>
      <c r="E24" s="21"/>
      <c r="F24" s="21" t="s">
        <v>83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8"/>
    <mergeCell ref="B4:B5"/>
    <mergeCell ref="B14:B17"/>
    <mergeCell ref="K8:K1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N11" sqref="N11"/>
    </sheetView>
  </sheetViews>
  <sheetFormatPr defaultColWidth="9" defaultRowHeight="13.5"/>
  <cols>
    <col min="4" max="4" width="12.75" customWidth="1"/>
  </cols>
  <sheetData>
    <row r="1" ht="19.5" spans="1:1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13</v>
      </c>
      <c r="B2" s="2"/>
      <c r="C2" s="2" t="s">
        <v>186</v>
      </c>
      <c r="D2" s="2"/>
      <c r="E2" s="2"/>
      <c r="F2" s="2"/>
      <c r="G2" s="2"/>
      <c r="H2" s="2"/>
      <c r="I2" s="2"/>
      <c r="J2" s="2"/>
      <c r="K2" s="2"/>
    </row>
    <row r="3" ht="22.5" spans="1:11">
      <c r="A3" s="2" t="s">
        <v>15</v>
      </c>
      <c r="B3" s="2"/>
      <c r="C3" s="2" t="s">
        <v>9</v>
      </c>
      <c r="D3" s="2"/>
      <c r="E3" s="2"/>
      <c r="F3" s="2"/>
      <c r="G3" s="2"/>
      <c r="H3" s="3" t="s">
        <v>16</v>
      </c>
      <c r="I3" s="4" t="s">
        <v>11</v>
      </c>
      <c r="J3" s="4"/>
      <c r="K3" s="4"/>
    </row>
    <row r="4" spans="1:11">
      <c r="A4" s="2" t="s">
        <v>17</v>
      </c>
      <c r="B4" s="2" t="s">
        <v>18</v>
      </c>
      <c r="C4" s="4" t="s">
        <v>19</v>
      </c>
      <c r="D4" s="4"/>
      <c r="E4" s="4"/>
      <c r="F4" s="4"/>
      <c r="G4" s="4"/>
      <c r="H4" s="5" t="s">
        <v>20</v>
      </c>
      <c r="I4" s="5"/>
      <c r="J4" s="5"/>
      <c r="K4" s="5"/>
    </row>
    <row r="5" ht="33" customHeight="1" spans="1:11">
      <c r="A5" s="2"/>
      <c r="B5" s="2"/>
      <c r="C5" s="8" t="s">
        <v>187</v>
      </c>
      <c r="D5" s="8"/>
      <c r="E5" s="8"/>
      <c r="F5" s="8"/>
      <c r="G5" s="8"/>
      <c r="H5" s="21" t="s">
        <v>22</v>
      </c>
      <c r="I5" s="21"/>
      <c r="J5" s="21"/>
      <c r="K5" s="21"/>
    </row>
    <row r="6" ht="54" customHeight="1" spans="1:11">
      <c r="A6" s="2"/>
      <c r="B6" s="2" t="s">
        <v>23</v>
      </c>
      <c r="C6" s="8" t="s">
        <v>188</v>
      </c>
      <c r="D6" s="8"/>
      <c r="E6" s="8"/>
      <c r="F6" s="8"/>
      <c r="G6" s="8"/>
      <c r="H6" s="8"/>
      <c r="I6" s="8"/>
      <c r="J6" s="8"/>
      <c r="K6" s="8"/>
    </row>
    <row r="7" ht="22.5" spans="1:11">
      <c r="A7" s="4" t="s">
        <v>25</v>
      </c>
      <c r="B7" s="4" t="s">
        <v>26</v>
      </c>
      <c r="C7" s="4" t="s">
        <v>27</v>
      </c>
      <c r="D7" s="4" t="s">
        <v>6</v>
      </c>
      <c r="E7" s="4" t="s">
        <v>28</v>
      </c>
      <c r="F7" s="4"/>
      <c r="G7" s="4"/>
      <c r="H7" s="4" t="s">
        <v>29</v>
      </c>
      <c r="I7" s="4" t="s">
        <v>30</v>
      </c>
      <c r="J7" s="4" t="s">
        <v>31</v>
      </c>
      <c r="K7" s="4" t="s">
        <v>32</v>
      </c>
    </row>
    <row r="8" spans="1:11">
      <c r="A8" s="4"/>
      <c r="B8" s="4" t="s">
        <v>33</v>
      </c>
      <c r="C8" s="9">
        <v>0</v>
      </c>
      <c r="D8" s="9">
        <v>6.98</v>
      </c>
      <c r="E8" s="9">
        <v>6.98</v>
      </c>
      <c r="F8" s="9"/>
      <c r="G8" s="9"/>
      <c r="H8" s="10">
        <v>1</v>
      </c>
      <c r="I8" s="4">
        <v>10</v>
      </c>
      <c r="J8" s="4">
        <v>10</v>
      </c>
      <c r="K8" s="22" t="s">
        <v>34</v>
      </c>
    </row>
    <row r="9" ht="22.5" spans="1:11">
      <c r="A9" s="4"/>
      <c r="B9" s="4" t="s">
        <v>35</v>
      </c>
      <c r="C9" s="9">
        <v>0</v>
      </c>
      <c r="D9" s="9">
        <v>6.98</v>
      </c>
      <c r="E9" s="9">
        <v>6.98</v>
      </c>
      <c r="F9" s="9"/>
      <c r="G9" s="9"/>
      <c r="H9" s="10">
        <v>1</v>
      </c>
      <c r="I9" s="4" t="s">
        <v>36</v>
      </c>
      <c r="J9" s="4" t="s">
        <v>36</v>
      </c>
      <c r="K9" s="22"/>
    </row>
    <row r="10" ht="22.5" spans="1:11">
      <c r="A10" s="4"/>
      <c r="B10" s="4" t="s">
        <v>37</v>
      </c>
      <c r="C10" s="9">
        <v>0</v>
      </c>
      <c r="D10" s="9">
        <v>0</v>
      </c>
      <c r="E10" s="9">
        <v>0</v>
      </c>
      <c r="F10" s="9"/>
      <c r="G10" s="9"/>
      <c r="H10" s="10">
        <v>0</v>
      </c>
      <c r="I10" s="4" t="s">
        <v>36</v>
      </c>
      <c r="J10" s="4" t="s">
        <v>36</v>
      </c>
      <c r="K10" s="22"/>
    </row>
    <row r="11" spans="1:11">
      <c r="A11" s="4"/>
      <c r="B11" s="4" t="s">
        <v>38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4" t="s">
        <v>36</v>
      </c>
      <c r="J11" s="4" t="s">
        <v>36</v>
      </c>
      <c r="K11" s="22"/>
    </row>
    <row r="12" spans="1:11">
      <c r="A12" s="4"/>
      <c r="B12" s="4" t="s">
        <v>39</v>
      </c>
      <c r="C12" s="11"/>
      <c r="D12" s="11"/>
      <c r="E12" s="11"/>
      <c r="F12" s="11"/>
      <c r="G12" s="11"/>
      <c r="H12" s="11"/>
      <c r="I12" s="4" t="s">
        <v>36</v>
      </c>
      <c r="J12" s="4" t="s">
        <v>36</v>
      </c>
      <c r="K12" s="22"/>
    </row>
    <row r="13" ht="22.5" spans="1:11">
      <c r="A13" s="13" t="s">
        <v>40</v>
      </c>
      <c r="B13" s="13" t="s">
        <v>41</v>
      </c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3" t="s">
        <v>47</v>
      </c>
      <c r="I13" s="13" t="s">
        <v>30</v>
      </c>
      <c r="J13" s="13" t="s">
        <v>31</v>
      </c>
      <c r="K13" s="13" t="s">
        <v>48</v>
      </c>
    </row>
    <row r="14" ht="60" customHeight="1" spans="1:11">
      <c r="A14" s="13"/>
      <c r="B14" s="12" t="s">
        <v>49</v>
      </c>
      <c r="C14" s="13" t="s">
        <v>50</v>
      </c>
      <c r="D14" s="13" t="s">
        <v>189</v>
      </c>
      <c r="E14" s="100" t="s">
        <v>52</v>
      </c>
      <c r="F14" s="13">
        <v>1</v>
      </c>
      <c r="G14" s="13" t="s">
        <v>190</v>
      </c>
      <c r="H14" s="13" t="s">
        <v>191</v>
      </c>
      <c r="I14" s="13">
        <v>10</v>
      </c>
      <c r="J14" s="13">
        <v>10</v>
      </c>
      <c r="K14" s="13"/>
    </row>
    <row r="15" ht="30" customHeight="1" spans="1:11">
      <c r="A15" s="13"/>
      <c r="B15" s="14"/>
      <c r="C15" s="13" t="s">
        <v>54</v>
      </c>
      <c r="D15" s="13" t="s">
        <v>192</v>
      </c>
      <c r="E15" s="100" t="s">
        <v>56</v>
      </c>
      <c r="F15" s="13" t="s">
        <v>57</v>
      </c>
      <c r="G15" s="13"/>
      <c r="H15" s="13" t="s">
        <v>193</v>
      </c>
      <c r="I15" s="13">
        <v>15</v>
      </c>
      <c r="J15" s="13">
        <v>15</v>
      </c>
      <c r="K15" s="13"/>
    </row>
    <row r="16" ht="30" customHeight="1" spans="1:11">
      <c r="A16" s="13"/>
      <c r="B16" s="14"/>
      <c r="C16" s="13" t="s">
        <v>59</v>
      </c>
      <c r="D16" s="13" t="s">
        <v>194</v>
      </c>
      <c r="E16" s="100" t="s">
        <v>56</v>
      </c>
      <c r="F16" s="13" t="s">
        <v>61</v>
      </c>
      <c r="G16" s="13"/>
      <c r="H16" s="13" t="s">
        <v>194</v>
      </c>
      <c r="I16" s="13">
        <v>15</v>
      </c>
      <c r="J16" s="13">
        <v>15</v>
      </c>
      <c r="K16" s="13"/>
    </row>
    <row r="17" ht="56" customHeight="1" spans="1:11">
      <c r="A17" s="13"/>
      <c r="B17" s="69" t="s">
        <v>62</v>
      </c>
      <c r="C17" s="13" t="s">
        <v>195</v>
      </c>
      <c r="D17" s="13" t="s">
        <v>196</v>
      </c>
      <c r="E17" s="100" t="s">
        <v>56</v>
      </c>
      <c r="F17" s="13" t="s">
        <v>65</v>
      </c>
      <c r="G17" s="13"/>
      <c r="H17" s="13" t="s">
        <v>197</v>
      </c>
      <c r="I17" s="13">
        <v>20</v>
      </c>
      <c r="J17" s="13">
        <v>20</v>
      </c>
      <c r="K17" s="13"/>
    </row>
    <row r="18" ht="22.5" spans="1:11">
      <c r="A18" s="13"/>
      <c r="B18" s="69" t="s">
        <v>67</v>
      </c>
      <c r="C18" s="69" t="s">
        <v>68</v>
      </c>
      <c r="D18" s="69" t="s">
        <v>198</v>
      </c>
      <c r="E18" s="100" t="s">
        <v>178</v>
      </c>
      <c r="F18" s="13">
        <v>6.98</v>
      </c>
      <c r="G18" s="13" t="s">
        <v>70</v>
      </c>
      <c r="H18" s="13" t="s">
        <v>199</v>
      </c>
      <c r="I18" s="13">
        <v>20</v>
      </c>
      <c r="J18" s="13">
        <v>20</v>
      </c>
      <c r="K18" s="13"/>
    </row>
    <row r="19" spans="1:11">
      <c r="A19" s="13"/>
      <c r="B19" s="69" t="s">
        <v>72</v>
      </c>
      <c r="C19" s="69" t="s">
        <v>72</v>
      </c>
      <c r="D19" s="69" t="s">
        <v>73</v>
      </c>
      <c r="E19" s="100" t="s">
        <v>52</v>
      </c>
      <c r="F19" s="91">
        <v>0.95</v>
      </c>
      <c r="G19" s="13" t="s">
        <v>74</v>
      </c>
      <c r="H19" s="24" t="s">
        <v>73</v>
      </c>
      <c r="I19" s="13">
        <v>10</v>
      </c>
      <c r="J19" s="13">
        <v>10</v>
      </c>
      <c r="K19" s="24"/>
    </row>
    <row r="20" spans="1:11">
      <c r="A20" s="13" t="s">
        <v>76</v>
      </c>
      <c r="B20" s="13"/>
      <c r="C20" s="13"/>
      <c r="D20" s="13"/>
      <c r="E20" s="13"/>
      <c r="F20" s="13"/>
      <c r="G20" s="13"/>
      <c r="H20" s="13"/>
      <c r="I20" s="13">
        <v>100</v>
      </c>
      <c r="J20" s="8">
        <v>100</v>
      </c>
      <c r="K20" s="8"/>
    </row>
    <row r="21" spans="1:11">
      <c r="A21" s="13" t="s">
        <v>77</v>
      </c>
      <c r="B21" s="20" t="s">
        <v>78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13" t="s">
        <v>79</v>
      </c>
      <c r="B22" s="20" t="s">
        <v>80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13" t="s">
        <v>81</v>
      </c>
      <c r="B23" s="20" t="s">
        <v>80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 t="s">
        <v>200</v>
      </c>
      <c r="B24" s="21"/>
      <c r="C24" s="21"/>
      <c r="D24" s="21"/>
      <c r="E24" s="21"/>
      <c r="F24" s="21" t="s">
        <v>201</v>
      </c>
      <c r="G24" s="21"/>
      <c r="H24" s="21"/>
      <c r="I24" s="21"/>
      <c r="J24" s="21"/>
      <c r="K24" s="21"/>
    </row>
  </sheetData>
  <mergeCells count="29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4:A6"/>
    <mergeCell ref="A7:A12"/>
    <mergeCell ref="A13:A19"/>
    <mergeCell ref="B4:B5"/>
    <mergeCell ref="B14:B16"/>
    <mergeCell ref="K8:K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47</vt:i4>
      </vt:variant>
    </vt:vector>
  </HeadingPairs>
  <TitlesOfParts>
    <vt:vector size="47" baseType="lpstr">
      <vt:lpstr>纵向</vt:lpstr>
      <vt:lpstr>居家上门服务费用</vt:lpstr>
      <vt:lpstr>森林草原防灭火经费</vt:lpstr>
      <vt:lpstr>社会管理专项经费（含人民防空、安全生产等）</vt:lpstr>
      <vt:lpstr>基层政权专项经费（含人民武装业务费）</vt:lpstr>
      <vt:lpstr>“政协委员联络站”工作经费</vt:lpstr>
      <vt:lpstr>环卫生产管理经费、环卫经费</vt:lpstr>
      <vt:lpstr>平安建设专项经费</vt:lpstr>
      <vt:lpstr>财政养老服务业发展补助资金（社区养老服务综合体建设）</vt:lpstr>
      <vt:lpstr>生态功能区转移支付资金</vt:lpstr>
      <vt:lpstr>村（社区）儿童之家运行维护费</vt:lpstr>
      <vt:lpstr>养老服务业发展补助资金（省级）</vt:lpstr>
      <vt:lpstr>清香坪街道杨家坪社区综合治理</vt:lpstr>
      <vt:lpstr>民政事业补助（省级）</vt:lpstr>
      <vt:lpstr>清香坪片区城市功能完善项目资金</vt:lpstr>
      <vt:lpstr>保障性安居工程（老旧小区改造）、清香坪至格里坪老旧小区改造项目</vt:lpstr>
      <vt:lpstr>清香坪步行街小木屋管理运行费</vt:lpstr>
      <vt:lpstr>“长者餐厅”建设项目资金</vt:lpstr>
      <vt:lpstr>双拥经费</vt:lpstr>
      <vt:lpstr>公共图书馆、文化馆（站）免费开放中央补助资金</vt:lpstr>
      <vt:lpstr>信访、维稳工作经费、解决特殊疑难问题补助资金</vt:lpstr>
      <vt:lpstr>清香坪街办公共服务设施改造项目</vt:lpstr>
      <vt:lpstr>走访慰问</vt:lpstr>
      <vt:lpstr>基层治理经费</vt:lpstr>
      <vt:lpstr>民生工程免费开放活动资金</vt:lpstr>
      <vt:lpstr>民族事业发展专项资金</vt:lpstr>
      <vt:lpstr>农村及社区公共文化服务站点运行维护费</vt:lpstr>
      <vt:lpstr>争取资金工作经费</vt:lpstr>
      <vt:lpstr>村级公共服务经费补助资金、村级公共服务经费补助资金（上级）</vt:lpstr>
      <vt:lpstr>人大代表“家、站”工作经费</vt:lpstr>
      <vt:lpstr>低收入群体托底改革行动（区县）</vt:lpstr>
      <vt:lpstr>重大公共卫生服务</vt:lpstr>
      <vt:lpstr>棚改安置补偿费用</vt:lpstr>
      <vt:lpstr>省级铁路护路联防专项资金</vt:lpstr>
      <vt:lpstr>创建共同富裕实验区专项（促进西区跨越式发展）</vt:lpstr>
      <vt:lpstr>中央专项彩票公益金支持居民和社区基本养老服务提升行政资金</vt:lpstr>
      <vt:lpstr>“四上”企业统计人员奖励、省级中小企业专项资金</vt:lpstr>
      <vt:lpstr>残疾人“量服”工作经费</vt:lpstr>
      <vt:lpstr>民族团结进步示范创建经费</vt:lpstr>
      <vt:lpstr>困难群众救助（预估）</vt:lpstr>
      <vt:lpstr>-基层政权基层治理与西区“两新”组织党建工作经费</vt:lpstr>
      <vt:lpstr>清香坪街道智学社区生活广场硬化建设工程</vt:lpstr>
      <vt:lpstr>社会工作者一次性奖励</vt:lpstr>
      <vt:lpstr>中央支持地方公共文化服务体系建设补助资金</vt:lpstr>
      <vt:lpstr>计划生育统计监测点补助经费、村居计生干部补助经费</vt:lpstr>
      <vt:lpstr>社区二级党支部书记、委员补助经费</vt:lpstr>
      <vt:lpstr>矛盾纠纷多元化解（大调解）专项经费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2026-06-01T09:19:00Z</dcterms:created>
  <dcterms:modified xsi:type="dcterms:W3CDTF">2026-06-16T08:37:25Z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6A7AA054CA1142D2912FD90470DE49FC</vt:lpwstr>
  </property>
  <property fmtid="{D5CDD505-2E9C-101B-9397-08002B2CF9AE}" pid="3" name="KSOProductBuildVer">
    <vt:lpwstr>2052-11.8.2.8506</vt:lpwstr>
  </property>
</Properties>
</file>