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<sst xmlns="http://schemas.openxmlformats.org/spreadsheetml/2006/main" count="874" uniqueCount="412">
  <si>
    <t>攀枝花市西区经济和信息化局</t>
  </si>
  <si>
    <t>2026年部门预算</t>
  </si>
  <si>
    <t xml:space="preserve">
表1</t>
  </si>
  <si>
    <t xml:space="preserve"> </t>
  </si>
  <si>
    <t>部门收支总表</t>
  </si>
  <si>
    <t>部门：攀枝花市西区经济和信息化局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</si>
  <si>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</si>
  <si>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</si>
  <si>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</si>
  <si>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</si>
  <si>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</si>
  <si>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</si>
  <si>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</si>
  <si>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</si>
  <si>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</si>
  <si>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</si>
  <si>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</si>
  <si>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</si>
  <si>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</si>
  <si>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</si>
  <si>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</si>
  <si>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</si>
  <si>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</si>
  <si>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</si>
  <si>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</si>
  <si>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</si>
  <si>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</si>
  <si>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</si>
  <si>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</si>
  <si>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</si>
  <si>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</si>
  <si>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</si>
  <si>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</si>
  <si>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</si>
  <si>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</si>
  <si>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</si>
  <si>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</si>
  <si>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</si>
  <si>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</si>
  <si>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</si>
  <si>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</si>
  <si>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</si>
  <si>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</si>
  <si>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</si>
  <si>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</si>
  <si>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</si>
  <si>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</si>
  <si>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</si>
  <si>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</si>
  <si>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</si>
  <si>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</si>
  <si>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</si>
  <si>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</si>
  <si>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</si>
  <si>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</si>
  <si>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</si>
  <si>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</si>
  <si>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</si>
  <si>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</si>
  <si>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</si>
  <si>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</si>
  <si>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</si>
  <si>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</si>
  <si>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</si>
  <si>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</si>
  <si>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</si>
  <si>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</si>
  <si>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</si>
  <si>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</si>
  <si>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</si>
  <si>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</si>
  <si>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</si>
  <si>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</si>
  <si>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</si>
  <si>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</si>
  <si>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</si>
  <si>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</si>
  <si>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</si>
  <si>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</si>
  <si>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</si>
  <si>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</si>
  <si>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</si>
  <si>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</si>
  <si>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08</t>
  </si>
  <si>
    <t>招商引资</t>
  </si>
  <si>
    <t>05</t>
  </si>
  <si>
    <t>01</t>
  </si>
  <si>
    <t>行政单位离退休</t>
  </si>
  <si>
    <t>机关事业单位基本养老保险缴费支出</t>
  </si>
  <si>
    <t>11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</si>
  <si>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</si>
  <si>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</si>
  <si>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</si>
  <si>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</si>
  <si>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</si>
  <si>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</si>
  <si>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</si>
  <si>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土地开发支出</t>
  </si>
  <si>
    <t>其他制造业支出</t>
  </si>
  <si>
    <t>行政运行</t>
  </si>
  <si>
    <t>事业运行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</si>
  <si>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</si>
  <si>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</si>
  <si>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</si>
  <si>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</si>
  <si>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</si>
  <si>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</si>
  <si>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</si>
  <si>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</si>
  <si>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</si>
  <si>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</si>
  <si>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</si>
  <si>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</si>
  <si>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</si>
  <si>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</si>
  <si>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</si>
  <si>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</si>
  <si>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</si>
  <si>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</si>
  <si>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</si>
  <si>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</si>
  <si>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</si>
  <si>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</si>
  <si>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</si>
  <si>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</si>
  <si>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</si>
  <si>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</si>
  <si>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</si>
  <si>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</si>
  <si>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</si>
  <si>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</si>
  <si>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</si>
  <si>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</si>
  <si>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</si>
  <si>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</si>
  <si>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</si>
  <si>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</si>
  <si>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</si>
  <si>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</si>
  <si>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</si>
  <si>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</si>
  <si>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</si>
  <si>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</si>
  <si>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</si>
  <si>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</si>
  <si>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</si>
  <si>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</si>
  <si>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</si>
  <si>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</si>
  <si>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</si>
  <si>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</si>
  <si>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</si>
  <si>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</si>
  <si>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</si>
  <si>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</si>
  <si>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</si>
  <si>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</si>
  <si>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</si>
  <si>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</si>
  <si>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</si>
  <si>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</si>
  <si>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</si>
  <si>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</si>
  <si>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</si>
  <si>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</si>
  <si>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</si>
  <si>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</si>
  <si>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</si>
  <si>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</si>
  <si>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</si>
  <si>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</si>
  <si>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</si>
  <si>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</si>
  <si>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</si>
  <si>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</si>
  <si>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28</t>
  </si>
  <si>
    <r>
      <rPr>
        <sz val="11"/>
        <color rgb="FF000000"/>
        <rFont val="Dialog.plain"/>
        <charset val="134"/>
      </rPr>
      <t>30228-工会经费</t>
    </r>
  </si>
  <si>
    <t>31</t>
  </si>
  <si>
    <r>
      <rPr>
        <sz val="11"/>
        <color rgb="FF000000"/>
        <rFont val="Dialog.plain"/>
        <charset val="134"/>
      </rPr>
      <t>30231-公务用车运行维护费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</si>
  <si>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</si>
  <si>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</si>
  <si>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</si>
  <si>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</si>
  <si>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</si>
  <si>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</si>
  <si>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</si>
  <si>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</si>
  <si>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</si>
  <si>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</si>
  <si>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</si>
  <si>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</si>
  <si>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</si>
  <si>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</si>
  <si>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</si>
  <si>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</si>
  <si>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</si>
  <si>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</si>
  <si>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</si>
  <si>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</si>
  <si>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</si>
  <si>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</si>
  <si>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</si>
  <si>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</si>
  <si>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</si>
  <si>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</si>
  <si>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</si>
  <si>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</si>
  <si>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</si>
  <si>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</si>
  <si>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</si>
  <si>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</si>
  <si>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</si>
  <si>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</si>
  <si>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</si>
  <si>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</si>
  <si>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</si>
  <si>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</si>
  <si>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</si>
  <si>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</si>
  <si>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</si>
  <si>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</si>
  <si>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</si>
  <si>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</si>
  <si>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</si>
  <si>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</si>
  <si>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</si>
  <si>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</si>
  <si>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</si>
  <si>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企业升规培育工作经费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</si>
  <si>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</si>
  <si>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</si>
  <si>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</si>
  <si>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</si>
  <si>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</si>
  <si>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</si>
  <si>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加大企业培育力度，推动6家企业达标升规，壮大规上企业队伍，提升工业经济总量，促进区域经济高质量发展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</si>
  <si>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</si>
  <si>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</si>
  <si>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</si>
  <si>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</si>
  <si>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</si>
  <si>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</si>
  <si>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</si>
  <si>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培育升规企业数量</t>
  </si>
  <si>
    <t>6家</t>
  </si>
  <si>
    <t xml:space="preserve"> 开展培训场次</t>
  </si>
  <si>
    <t>≥4场</t>
  </si>
  <si>
    <t xml:space="preserve"> 宣传展板制作</t>
  </si>
  <si>
    <t xml:space="preserve"> 10块</t>
  </si>
  <si>
    <t>质量指标</t>
  </si>
  <si>
    <t xml:space="preserve"> 升规企业达标率</t>
  </si>
  <si>
    <t xml:space="preserve"> 企业产值标准</t>
  </si>
  <si>
    <t xml:space="preserve"> ≥2000万元/家</t>
  </si>
  <si>
    <t>时效指标</t>
  </si>
  <si>
    <t xml:space="preserve"> 培育工作进度</t>
  </si>
  <si>
    <t>按年度计划完成</t>
  </si>
  <si>
    <t>成本指标</t>
  </si>
  <si>
    <t>预算控制率</t>
  </si>
  <si>
    <t xml:space="preserve"> ≤10万元</t>
  </si>
  <si>
    <t>项目效益</t>
  </si>
  <si>
    <t>经济效益指标</t>
  </si>
  <si>
    <t xml:space="preserve"> 新增规上企业产值</t>
  </si>
  <si>
    <t>≥1.2亿元</t>
  </si>
  <si>
    <t>社会效益指标</t>
  </si>
  <si>
    <t xml:space="preserve"> 带动就业人数</t>
  </si>
  <si>
    <t>≥1万人</t>
  </si>
  <si>
    <t>可持续影响指标</t>
  </si>
  <si>
    <t xml:space="preserve"> 企业成长持续性</t>
  </si>
  <si>
    <t xml:space="preserve"> 持续增强</t>
  </si>
  <si>
    <t>满意度指标</t>
  </si>
  <si>
    <t>服务对象满意度指标</t>
  </si>
  <si>
    <t>企业满意度</t>
  </si>
  <si>
    <t>≥95%</t>
  </si>
  <si>
    <t>电力供电、通信设施维护保障项目</t>
  </si>
  <si>
    <t>保障辖区电力供应安全稳定，完成重点区域供配电设施改造，推进电力设施迁复建工程，提升电力应急保障能力，防范输配电设施火灾风险，服务经济社会发展</t>
  </si>
  <si>
    <t>辖区用电居民</t>
  </si>
  <si>
    <t>覆盖格里坪镇、玉泉街道、河门口街道等重点区域</t>
  </si>
  <si>
    <t xml:space="preserve"> 电力设施迁改项目</t>
  </si>
  <si>
    <t>完成5个重点项目迁复建协调</t>
  </si>
  <si>
    <t xml:space="preserve"> 应急发电机租赁</t>
  </si>
  <si>
    <t xml:space="preserve"> 20次</t>
  </si>
  <si>
    <t>电力通信保障率</t>
  </si>
  <si>
    <t xml:space="preserve"> ≥95%</t>
  </si>
  <si>
    <t>安全隐患整改完成率</t>
  </si>
  <si>
    <t>按工作计划</t>
  </si>
  <si>
    <t>项目建设要求进度</t>
  </si>
  <si>
    <t xml:space="preserve"> 预算控制率</t>
  </si>
  <si>
    <t>≤2万元</t>
  </si>
  <si>
    <t xml:space="preserve"> 招商引资基础保障</t>
  </si>
  <si>
    <t xml:space="preserve"> 为项目引进提供稳定电力支撑</t>
  </si>
  <si>
    <t xml:space="preserve"> 居民企业用电保障</t>
  </si>
  <si>
    <t>保障4万户居民及企业正常生产生活用电</t>
  </si>
  <si>
    <t>生态效益指标</t>
  </si>
  <si>
    <t xml:space="preserve"> 森林火灾防控</t>
  </si>
  <si>
    <t>降低因输配电设施引发的森林火灾风险</t>
  </si>
  <si>
    <t>电力设施运行可靠性</t>
  </si>
  <si>
    <t xml:space="preserve"> 持续提升</t>
  </si>
  <si>
    <t xml:space="preserve"> 群众及企业满意度</t>
  </si>
  <si>
    <t>度 ≥95%</t>
  </si>
  <si>
    <t>招商引资工作经费</t>
  </si>
  <si>
    <t>围绕西区产业发展定位，开展精准招商引资，推动项目签约落地，促进产业结构优化，增强经济发展动能，提升区域综合竞争力。</t>
  </si>
  <si>
    <t>外出招商人次</t>
  </si>
  <si>
    <t xml:space="preserve"> 60人次</t>
  </si>
  <si>
    <t xml:space="preserve"> 大型招商活动次数</t>
  </si>
  <si>
    <t>5次</t>
  </si>
  <si>
    <t xml:space="preserve"> 签约仪式场次</t>
  </si>
  <si>
    <t xml:space="preserve"> 5场</t>
  </si>
  <si>
    <t xml:space="preserve"> 接待企业考察批次</t>
  </si>
  <si>
    <t xml:space="preserve"> 70批次</t>
  </si>
  <si>
    <t>宣传资料制作数量</t>
  </si>
  <si>
    <t>招商手册500套、专项资料800套、PPT 3个</t>
  </si>
  <si>
    <t>项目对接精准度</t>
  </si>
  <si>
    <t>开展“一对一”精准对接</t>
  </si>
  <si>
    <t>招商资料专业性</t>
  </si>
  <si>
    <t>资料内容完整、数据准确、设计规范</t>
  </si>
  <si>
    <t>任务完成及时性</t>
  </si>
  <si>
    <t>按年度计划进度完成</t>
  </si>
  <si>
    <t xml:space="preserve"> 预算执行控制率</t>
  </si>
  <si>
    <t>≤10万元</t>
  </si>
  <si>
    <t>招商引资签约金额</t>
  </si>
  <si>
    <t>60亿</t>
  </si>
  <si>
    <t>新增落地项目数</t>
  </si>
  <si>
    <t>10个</t>
  </si>
  <si>
    <t>带动就业人数</t>
  </si>
  <si>
    <t>产业结构优化程度</t>
  </si>
  <si>
    <t>持续改善</t>
  </si>
  <si>
    <t>经济发展动能</t>
  </si>
  <si>
    <t>持续增强</t>
  </si>
  <si>
    <t>≥90%</t>
  </si>
  <si>
    <t>相关部门满意度</t>
  </si>
  <si>
    <t>文明城市创建飞线治理工作经费</t>
  </si>
  <si>
    <t>完成辖区内130个背街小巷及社区街道的"飞线"治理工作，消除安全隐患，提升城市形象，助力文明城市创建，打造安全有序、干净美观的城市环境</t>
  </si>
  <si>
    <t xml:space="preserve">治理背街小巷、社区街道数量 </t>
  </si>
  <si>
    <t>130个</t>
  </si>
  <si>
    <t xml:space="preserve"> 飞线治理达标率</t>
  </si>
  <si>
    <t>线缆规范有序率</t>
  </si>
  <si>
    <t xml:space="preserve"> ≥90%</t>
  </si>
  <si>
    <t>项目完成及时率</t>
  </si>
  <si>
    <t>2026年12月底前完成率100%</t>
  </si>
  <si>
    <t xml:space="preserve"> 预算执行偏差率</t>
  </si>
  <si>
    <t xml:space="preserve"> ≤5%</t>
  </si>
  <si>
    <t>区容区貌提升效果</t>
  </si>
  <si>
    <t>消除居民居住环境安全隐患，提升居民防范意识</t>
  </si>
  <si>
    <t>城市环境改善程度</t>
  </si>
  <si>
    <t>提升城市整体形象，增强居民安全感</t>
  </si>
  <si>
    <t>视觉环境整洁度</t>
  </si>
  <si>
    <t>减少视觉污染，美化城市空间</t>
  </si>
  <si>
    <t>飞线治理长效保持</t>
  </si>
  <si>
    <t>建立长效机制，防止私拉乱接现象反弹</t>
  </si>
  <si>
    <t>群众满意度</t>
  </si>
  <si>
    <t>抽样调查满意度达到95%以上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</si>
  <si>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</si>
  <si>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</si>
  <si>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</si>
  <si>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</si>
  <si>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</si>
  <si>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</si>
  <si>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</si>
  <si>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按月发放职工工资、绩效奖金、社会保险及住房公积金等，保障职工合法权益</t>
  </si>
  <si>
    <t>支付办公费、水电费、网络费、差旅费、会议费等日常公用经费，保障机构正常运转</t>
  </si>
  <si>
    <t>工业经济发展</t>
  </si>
  <si>
    <t>推动工业企业转型升级，服务重点工业项目建设，促进工业经济高质量发展</t>
  </si>
  <si>
    <t>安全生产监管</t>
  </si>
  <si>
    <t>开展工业企业安全生产检查、宣传教育培训，排查治理安全隐患</t>
  </si>
  <si>
    <t>生态环境保护</t>
  </si>
  <si>
    <t>监督工业企业落实环保责任，开展环保专项检查，推动绿色低碳发展</t>
  </si>
  <si>
    <t>森林防火工作</t>
  </si>
  <si>
    <t>开展工业企业森林防火宣传、林区输配电设施隐患排查整改等工作</t>
  </si>
  <si>
    <t>年度单位整体支出预算</t>
  </si>
  <si>
    <t>资金总额</t>
  </si>
  <si>
    <t>年度总体目标</t>
  </si>
  <si>
    <t>围绕区委、区政府中心工作，全面履行工业经济管理、安全生产监管、生态环境保护等职能，保障机构正常运转，推动西区工业经济高质量发展，确保辖区内工业企业安全生产和生态环境安全，提升政务服务水平，优化营商环境</t>
  </si>
  <si>
    <t>年度绩效指标</t>
  </si>
  <si>
    <t>指标值
（包含数字及文字描述）</t>
  </si>
  <si>
    <t>产出指标</t>
  </si>
  <si>
    <t xml:space="preserve">人员保障  </t>
  </si>
  <si>
    <t xml:space="preserve"> 保障全局在职人员47人</t>
  </si>
  <si>
    <t>项目完成数量</t>
  </si>
  <si>
    <t>完成4个特定目标类项目</t>
  </si>
  <si>
    <t>安全生产检查</t>
  </si>
  <si>
    <t>开展工业企业安全检查覆盖重点企业≥90%</t>
  </si>
  <si>
    <t>环保巡查</t>
  </si>
  <si>
    <t>开展环保巡查覆盖重点企业≥85%</t>
  </si>
  <si>
    <t>经费使用规范性</t>
  </si>
  <si>
    <t>符合财政资金管理相关规定</t>
  </si>
  <si>
    <t>项目验收合格率</t>
  </si>
  <si>
    <t>项目验收合格率100%</t>
  </si>
  <si>
    <t>安全生产隐患整改率</t>
  </si>
  <si>
    <t xml:space="preserve">环保问题整改率 </t>
  </si>
  <si>
    <t>日常保障</t>
  </si>
  <si>
    <t>按月/按项目进度及时拨付</t>
  </si>
  <si>
    <t>工作任务完成时效</t>
  </si>
  <si>
    <t>2026年12月底前完成年度各项工作任务</t>
  </si>
  <si>
    <t>5776317.84元</t>
  </si>
  <si>
    <t>260000元</t>
  </si>
  <si>
    <t>效益指标</t>
  </si>
  <si>
    <t>工业经济增长</t>
  </si>
  <si>
    <t>规上工业增加值保持稳定增长</t>
  </si>
  <si>
    <t>安全生产水平</t>
  </si>
  <si>
    <t>工矿商贸事故起数同比不上升</t>
  </si>
  <si>
    <t>营商环境优化</t>
  </si>
  <si>
    <t>提升行政审批效率，企业满意度提升</t>
  </si>
  <si>
    <t>工业企业环保合规率</t>
  </si>
  <si>
    <t>森林防火成效</t>
  </si>
  <si>
    <t>责任领域内不发生森林火灾</t>
  </si>
  <si>
    <t>长效机制建设</t>
  </si>
  <si>
    <t>建立完善的工业经济管理、安全生产和环保监管体系</t>
  </si>
  <si>
    <t xml:space="preserve"> 企业满意度</t>
  </si>
  <si>
    <t>抽样调查满意度≥95%</t>
  </si>
  <si>
    <t>抽样调查满意度≥90%</t>
  </si>
  <si>
    <t xml:space="preserve"> 职工满意度</t>
  </si>
  <si>
    <t>职工满意度≥90%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</si>
</sst>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0" applyNumberFormat="0" applyAlignment="0" applyProtection="0">
      <alignment vertical="center"/>
    </xf>
    <xf numFmtId="0" fontId="41" fillId="4" borderId="31" applyNumberFormat="0" applyAlignment="0" applyProtection="0">
      <alignment vertical="center"/>
    </xf>
    <xf numFmtId="0" fontId="42" fillId="4" borderId="30" applyNumberFormat="0" applyAlignment="0" applyProtection="0">
      <alignment vertical="center"/>
    </xf>
    <xf numFmtId="0" fontId="43" fillId="5" borderId="32" applyNumberFormat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9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9" fontId="14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6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1" fillId="0" borderId="16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6" xfId="0" applyFont="1" applyFill="1" applyBorder="1" applyAlignment="1">
      <alignment vertical="center" wrapText="1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1" fillId="0" borderId="16" xfId="0" applyFont="1" applyFill="1" applyBorder="1">
      <alignment vertical="center"/>
    </xf>
    <xf numFmtId="0" fontId="11" fillId="0" borderId="17" xfId="0" applyFont="1" applyFill="1" applyBorder="1" applyAlignment="1">
      <alignment vertical="center" wrapText="1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7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6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3" xfId="0" applyNumberFormat="1" applyFont="1" applyFill="1" applyBorder="1" applyAlignment="1">
      <alignment horizontal="right" vertical="center"/>
    </xf>
    <xf numFmtId="4" fontId="22" fillId="0" borderId="2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0" fontId="21" fillId="0" borderId="22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/>
    </xf>
    <xf numFmtId="0" fontId="25" fillId="0" borderId="17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0" fontId="0" fillId="0" borderId="4" xfId="0" applyFont="1" applyFill="1" applyBorder="1">
      <alignment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0" fontId="13" fillId="0" borderId="22" xfId="0" applyFont="1" applyFill="1" applyBorder="1" applyAlignment="1">
      <alignment vertical="center" wrapText="1"/>
    </xf>
    <xf numFmtId="0" fontId="13" fillId="0" borderId="0" xfId="0" applyFont="1" applyFill="1" applyBorder="1">
      <alignment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vertical="center" wrapText="1"/>
    </xf>
    <xf numFmtId="0" fontId="29" fillId="0" borderId="17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5" sqref="A5"/>
    </sheetView>
  </sheetViews>
  <sheetFormatPr defaultColWidth="9" defaultRowHeight="14.25" outlineLevelRow="2"/>
  <cols>
    <col min="1" max="1" width="123.133333333333" style="187" customWidth="1"/>
    <col min="2" max="16384" width="9" style="187"/>
  </cols>
  <sheetData>
    <row r="1" ht="137" customHeight="1" spans="1:1">
      <c r="A1" s="188" t="s">
        <v>0</v>
      </c>
    </row>
    <row r="2" ht="96" customHeight="1" spans="1:1">
      <c r="A2" s="188" t="s">
        <v>1</v>
      </c>
    </row>
    <row r="3" ht="60" customHeight="1" spans="1:1">
      <c r="A3" s="189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1"/>
      <c r="B1" s="2"/>
      <c r="C1" s="62"/>
      <c r="D1" s="63"/>
      <c r="E1" s="63"/>
      <c r="F1" s="63"/>
      <c r="G1" s="63"/>
      <c r="H1" s="63"/>
      <c r="I1" s="64" t="s">
        <v>205</v>
      </c>
      <c r="J1" s="65"/>
    </row>
    <row r="2" ht="22.8" customHeight="1" spans="1:10">
      <c r="A2" s="61"/>
      <c r="B2" s="3" t="s">
        <v>206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8"/>
      <c r="E3" s="68"/>
      <c r="F3" s="68"/>
      <c r="G3" s="68"/>
      <c r="H3" s="68"/>
      <c r="I3" s="68" t="s">
        <v>6</v>
      </c>
      <c r="J3" s="69"/>
    </row>
    <row r="4" ht="24.4" customHeight="1" spans="1:10">
      <c r="A4" s="65"/>
      <c r="B4" s="70" t="s">
        <v>207</v>
      </c>
      <c r="C4" s="70" t="s">
        <v>71</v>
      </c>
      <c r="D4" s="70" t="s">
        <v>208</v>
      </c>
      <c r="E4" s="70"/>
      <c r="F4" s="70"/>
      <c r="G4" s="70"/>
      <c r="H4" s="70"/>
      <c r="I4" s="70"/>
      <c r="J4" s="71"/>
    </row>
    <row r="5" ht="24.4" customHeight="1" spans="1:10">
      <c r="A5" s="72"/>
      <c r="B5" s="70"/>
      <c r="C5" s="70"/>
      <c r="D5" s="70" t="s">
        <v>59</v>
      </c>
      <c r="E5" s="86" t="s">
        <v>209</v>
      </c>
      <c r="F5" s="70" t="s">
        <v>210</v>
      </c>
      <c r="G5" s="70"/>
      <c r="H5" s="70"/>
      <c r="I5" s="70" t="s">
        <v>211</v>
      </c>
      <c r="J5" s="71"/>
    </row>
    <row r="6" ht="24.4" customHeight="1" spans="1:10">
      <c r="A6" s="72"/>
      <c r="B6" s="70"/>
      <c r="C6" s="70"/>
      <c r="D6" s="70"/>
      <c r="E6" s="86"/>
      <c r="F6" s="70" t="s">
        <v>152</v>
      </c>
      <c r="G6" s="70" t="s">
        <v>212</v>
      </c>
      <c r="H6" s="70" t="s">
        <v>213</v>
      </c>
      <c r="I6" s="70"/>
      <c r="J6" s="73"/>
    </row>
    <row r="7" ht="22.8" customHeight="1" spans="1:10">
      <c r="A7" s="74"/>
      <c r="B7" s="70">
        <v>149001</v>
      </c>
      <c r="C7" s="70" t="s">
        <v>72</v>
      </c>
      <c r="D7" s="87">
        <f>SUM(D8)</f>
        <v>25000</v>
      </c>
      <c r="E7" s="87">
        <v>0</v>
      </c>
      <c r="F7" s="87">
        <f>SUM(F8)</f>
        <v>25000</v>
      </c>
      <c r="G7" s="87">
        <v>0</v>
      </c>
      <c r="H7" s="87">
        <v>25000</v>
      </c>
      <c r="I7" s="87">
        <f>SUM(I8)</f>
        <v>0</v>
      </c>
      <c r="J7" s="76"/>
    </row>
    <row r="8" s="60" customFormat="1" ht="22.8" customHeight="1" spans="1:10">
      <c r="A8" s="91"/>
      <c r="B8" s="78"/>
      <c r="C8" s="92" t="s">
        <v>0</v>
      </c>
      <c r="D8" s="82">
        <f>E8+F8+I8</f>
        <v>25000</v>
      </c>
      <c r="E8" s="82">
        <v>0</v>
      </c>
      <c r="F8" s="82">
        <f>SUM(G8:H8)</f>
        <v>25000</v>
      </c>
      <c r="G8" s="79">
        <v>0</v>
      </c>
      <c r="H8" s="79">
        <v>25000</v>
      </c>
      <c r="I8" s="79">
        <v>0</v>
      </c>
      <c r="J8" s="93"/>
    </row>
    <row r="9" ht="22.8" customHeight="1" spans="1:10">
      <c r="A9" s="74"/>
      <c r="B9" s="70"/>
      <c r="C9" s="70"/>
      <c r="D9" s="87"/>
      <c r="E9" s="87"/>
      <c r="F9" s="87"/>
      <c r="G9" s="87"/>
      <c r="H9" s="87"/>
      <c r="I9" s="87"/>
      <c r="J9" s="76"/>
    </row>
    <row r="10" ht="22.8" customHeight="1" spans="1:10">
      <c r="A10" s="74"/>
      <c r="B10" s="70"/>
      <c r="C10" s="70"/>
      <c r="D10" s="87"/>
      <c r="E10" s="87"/>
      <c r="F10" s="87"/>
      <c r="G10" s="87"/>
      <c r="H10" s="87"/>
      <c r="I10" s="87"/>
      <c r="J10" s="76"/>
    </row>
    <row r="11" ht="22.8" customHeight="1" spans="1:10">
      <c r="A11" s="74"/>
      <c r="B11" s="70"/>
      <c r="C11" s="70"/>
      <c r="D11" s="87"/>
      <c r="E11" s="87"/>
      <c r="F11" s="87"/>
      <c r="G11" s="87"/>
      <c r="H11" s="87"/>
      <c r="I11" s="87"/>
      <c r="J11" s="76"/>
    </row>
    <row r="12" ht="22.8" customHeight="1" spans="1:10">
      <c r="A12" s="74"/>
      <c r="B12" s="70"/>
      <c r="C12" s="70"/>
      <c r="D12" s="87"/>
      <c r="E12" s="87"/>
      <c r="F12" s="87"/>
      <c r="G12" s="87"/>
      <c r="H12" s="87"/>
      <c r="I12" s="87"/>
      <c r="J12" s="76"/>
    </row>
    <row r="13" ht="22.8" customHeight="1" spans="1:10">
      <c r="A13" s="74"/>
      <c r="B13" s="70"/>
      <c r="C13" s="70"/>
      <c r="D13" s="87"/>
      <c r="E13" s="87"/>
      <c r="F13" s="87"/>
      <c r="G13" s="87"/>
      <c r="H13" s="87"/>
      <c r="I13" s="87"/>
      <c r="J13" s="76"/>
    </row>
    <row r="14" ht="22.8" customHeight="1" spans="1:10">
      <c r="A14" s="74"/>
      <c r="B14" s="70"/>
      <c r="C14" s="70"/>
      <c r="D14" s="87"/>
      <c r="E14" s="87"/>
      <c r="F14" s="87"/>
      <c r="G14" s="87"/>
      <c r="H14" s="87"/>
      <c r="I14" s="87"/>
      <c r="J14" s="76"/>
    </row>
    <row r="15" ht="22.8" customHeight="1" spans="1:10">
      <c r="A15" s="74"/>
      <c r="B15" s="70"/>
      <c r="C15" s="70"/>
      <c r="D15" s="87"/>
      <c r="E15" s="87"/>
      <c r="F15" s="87"/>
      <c r="G15" s="87"/>
      <c r="H15" s="87"/>
      <c r="I15" s="87"/>
      <c r="J15" s="76"/>
    </row>
    <row r="16" ht="22.8" customHeight="1" spans="1:10">
      <c r="A16" s="74"/>
      <c r="B16" s="70"/>
      <c r="C16" s="70"/>
      <c r="D16" s="87"/>
      <c r="E16" s="87"/>
      <c r="F16" s="87"/>
      <c r="G16" s="87"/>
      <c r="H16" s="87"/>
      <c r="I16" s="87"/>
      <c r="J16" s="76"/>
    </row>
    <row r="17" spans="2:9">
      <c r="B17" s="60"/>
      <c r="C17" s="60"/>
      <c r="D17" s="60"/>
      <c r="E17" s="60"/>
      <c r="F17" s="60"/>
      <c r="G17" s="60"/>
      <c r="H17" s="60"/>
      <c r="I17" s="60"/>
    </row>
    <row r="18" spans="2:9">
      <c r="B18" s="60"/>
      <c r="C18" s="60"/>
      <c r="D18" s="60"/>
      <c r="E18" s="60"/>
      <c r="F18" s="60"/>
      <c r="G18" s="60"/>
      <c r="H18" s="60"/>
      <c r="I18" s="60"/>
    </row>
    <row r="19" spans="2:9">
      <c r="B19" s="60"/>
      <c r="C19" s="60"/>
      <c r="D19" s="60"/>
      <c r="E19" s="60"/>
      <c r="F19" s="60"/>
      <c r="G19" s="60"/>
      <c r="H19" s="60"/>
      <c r="I19" s="60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1"/>
      <c r="B1" s="2"/>
      <c r="C1" s="2"/>
      <c r="D1" s="2"/>
      <c r="E1" s="62"/>
      <c r="F1" s="62"/>
      <c r="G1" s="63"/>
      <c r="H1" s="63"/>
      <c r="I1" s="64" t="s">
        <v>214</v>
      </c>
      <c r="J1" s="65"/>
    </row>
    <row r="2" ht="22.8" customHeight="1" spans="1:10">
      <c r="A2" s="61"/>
      <c r="B2" s="3" t="s">
        <v>215</v>
      </c>
      <c r="C2" s="3"/>
      <c r="D2" s="3"/>
      <c r="E2" s="3"/>
      <c r="F2" s="3"/>
      <c r="G2" s="3"/>
      <c r="H2" s="3"/>
      <c r="I2" s="3"/>
      <c r="J2" s="65"/>
    </row>
    <row r="3" ht="19.5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68" t="s">
        <v>6</v>
      </c>
      <c r="J3" s="69"/>
    </row>
    <row r="4" ht="24.4" customHeight="1" spans="1:10">
      <c r="A4" s="65"/>
      <c r="B4" s="70" t="s">
        <v>9</v>
      </c>
      <c r="C4" s="70"/>
      <c r="D4" s="70"/>
      <c r="E4" s="70"/>
      <c r="F4" s="70"/>
      <c r="G4" s="70" t="s">
        <v>216</v>
      </c>
      <c r="H4" s="70"/>
      <c r="I4" s="70"/>
      <c r="J4" s="71"/>
    </row>
    <row r="5" ht="24.4" customHeight="1" spans="1:10">
      <c r="A5" s="72"/>
      <c r="B5" s="70" t="s">
        <v>79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75</v>
      </c>
      <c r="I5" s="70" t="s">
        <v>76</v>
      </c>
      <c r="J5" s="71"/>
    </row>
    <row r="6" ht="24.4" customHeight="1" spans="1:10">
      <c r="A6" s="72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3"/>
    </row>
    <row r="7" ht="22.8" customHeight="1" spans="1:10">
      <c r="A7" s="74"/>
      <c r="B7" s="70"/>
      <c r="C7" s="70"/>
      <c r="D7" s="70"/>
      <c r="E7" s="70">
        <v>149001</v>
      </c>
      <c r="F7" s="70" t="s">
        <v>72</v>
      </c>
      <c r="G7" s="87">
        <f>SUM(H7:I7)</f>
        <v>140000</v>
      </c>
      <c r="H7" s="87">
        <f>SUM(H8:H17)</f>
        <v>0</v>
      </c>
      <c r="I7" s="87">
        <f>SUM(I8:I17)</f>
        <v>140000</v>
      </c>
      <c r="J7" s="76"/>
    </row>
    <row r="8" ht="22.8" customHeight="1" spans="1:10">
      <c r="A8" s="74"/>
      <c r="B8" s="89">
        <v>212</v>
      </c>
      <c r="C8" s="90" t="s">
        <v>83</v>
      </c>
      <c r="D8" s="90" t="s">
        <v>91</v>
      </c>
      <c r="E8" s="89"/>
      <c r="F8" s="89" t="s">
        <v>97</v>
      </c>
      <c r="G8" s="82">
        <f>SUM(H8:I8)</f>
        <v>140000</v>
      </c>
      <c r="H8" s="87"/>
      <c r="I8" s="87">
        <v>140000</v>
      </c>
      <c r="J8" s="76"/>
    </row>
    <row r="9" ht="22.8" customHeight="1" spans="1:10">
      <c r="A9" s="74"/>
      <c r="B9" s="70"/>
      <c r="C9" s="70"/>
      <c r="D9" s="70"/>
      <c r="E9" s="78"/>
      <c r="F9" s="78"/>
      <c r="G9" s="82"/>
      <c r="H9" s="87"/>
      <c r="I9" s="87"/>
      <c r="J9" s="76"/>
    </row>
    <row r="10" ht="22.8" customHeight="1" spans="1:10">
      <c r="A10" s="74"/>
      <c r="B10" s="70"/>
      <c r="C10" s="70"/>
      <c r="D10" s="70"/>
      <c r="E10" s="70"/>
      <c r="F10" s="70"/>
      <c r="G10" s="82"/>
      <c r="H10" s="87"/>
      <c r="I10" s="87"/>
      <c r="J10" s="76"/>
    </row>
    <row r="11" ht="22.8" customHeight="1" spans="1:10">
      <c r="A11" s="74"/>
      <c r="B11" s="70"/>
      <c r="C11" s="70"/>
      <c r="D11" s="70"/>
      <c r="E11" s="70"/>
      <c r="F11" s="70"/>
      <c r="G11" s="82"/>
      <c r="H11" s="87"/>
      <c r="I11" s="87"/>
      <c r="J11" s="76"/>
    </row>
    <row r="12" ht="22.8" customHeight="1" spans="1:10">
      <c r="A12" s="74"/>
      <c r="B12" s="70"/>
      <c r="C12" s="70"/>
      <c r="D12" s="70"/>
      <c r="E12" s="70"/>
      <c r="F12" s="70"/>
      <c r="G12" s="82"/>
      <c r="H12" s="87"/>
      <c r="I12" s="87"/>
      <c r="J12" s="76"/>
    </row>
    <row r="13" ht="22.8" customHeight="1" spans="1:10">
      <c r="A13" s="74"/>
      <c r="B13" s="70"/>
      <c r="C13" s="70"/>
      <c r="D13" s="70"/>
      <c r="E13" s="70"/>
      <c r="F13" s="70"/>
      <c r="G13" s="82"/>
      <c r="H13" s="87"/>
      <c r="I13" s="87"/>
      <c r="J13" s="76"/>
    </row>
    <row r="14" ht="22.8" customHeight="1" spans="1:10">
      <c r="A14" s="74"/>
      <c r="B14" s="70"/>
      <c r="C14" s="70"/>
      <c r="D14" s="70"/>
      <c r="E14" s="70"/>
      <c r="F14" s="70"/>
      <c r="G14" s="82"/>
      <c r="H14" s="87"/>
      <c r="I14" s="87"/>
      <c r="J14" s="76"/>
    </row>
    <row r="15" ht="22.8" customHeight="1" spans="1:10">
      <c r="A15" s="74"/>
      <c r="B15" s="70"/>
      <c r="C15" s="70"/>
      <c r="D15" s="70"/>
      <c r="E15" s="70"/>
      <c r="F15" s="70"/>
      <c r="G15" s="82"/>
      <c r="H15" s="87"/>
      <c r="I15" s="87"/>
      <c r="J15" s="76"/>
    </row>
    <row r="16" ht="22.8" customHeight="1" spans="1:10">
      <c r="A16" s="72"/>
      <c r="B16" s="81"/>
      <c r="C16" s="81"/>
      <c r="D16" s="81"/>
      <c r="E16" s="81"/>
      <c r="F16" s="81" t="s">
        <v>23</v>
      </c>
      <c r="G16" s="82"/>
      <c r="H16" s="82"/>
      <c r="I16" s="82"/>
      <c r="J16" s="71"/>
    </row>
    <row r="17" ht="22.8" customHeight="1" spans="1:10">
      <c r="A17" s="72"/>
      <c r="B17" s="81"/>
      <c r="C17" s="81"/>
      <c r="D17" s="81"/>
      <c r="E17" s="81"/>
      <c r="F17" s="81"/>
      <c r="G17" s="82"/>
      <c r="H17" s="82"/>
      <c r="I17" s="82"/>
      <c r="J17" s="71"/>
    </row>
    <row r="18" spans="1:10">
      <c r="B18" s="88"/>
      <c r="C18" s="88"/>
      <c r="D18" s="88"/>
      <c r="E18" s="88"/>
      <c r="F18" s="88"/>
      <c r="G18" s="88"/>
      <c r="H18" s="88"/>
      <c r="I18" s="88"/>
    </row>
    <row r="19" spans="1:10">
      <c r="B19" s="88"/>
      <c r="C19" s="88"/>
      <c r="D19" s="88"/>
      <c r="E19" s="88"/>
      <c r="F19" s="88"/>
      <c r="G19" s="88"/>
      <c r="H19" s="88"/>
      <c r="I19" s="88"/>
    </row>
    <row r="20" spans="1:10">
      <c r="B20" s="88"/>
      <c r="C20" s="88"/>
      <c r="D20" s="88"/>
      <c r="E20" s="88"/>
      <c r="F20" s="88"/>
      <c r="G20" s="88"/>
      <c r="H20" s="88"/>
      <c r="I20" s="8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1"/>
      <c r="B1" s="2"/>
      <c r="C1" s="62"/>
      <c r="D1" s="63"/>
      <c r="E1" s="63"/>
      <c r="F1" s="63"/>
      <c r="G1" s="63"/>
      <c r="H1" s="63"/>
      <c r="I1" s="64" t="s">
        <v>217</v>
      </c>
      <c r="J1" s="65"/>
    </row>
    <row r="2" ht="22.8" customHeight="1" spans="1:10">
      <c r="A2" s="61"/>
      <c r="B2" s="3" t="s">
        <v>218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8"/>
      <c r="E3" s="68"/>
      <c r="F3" s="68"/>
      <c r="G3" s="68"/>
      <c r="H3" s="68"/>
      <c r="I3" s="68" t="s">
        <v>6</v>
      </c>
      <c r="J3" s="69"/>
    </row>
    <row r="4" ht="24.4" customHeight="1" spans="1:10">
      <c r="A4" s="65"/>
      <c r="B4" s="70" t="s">
        <v>207</v>
      </c>
      <c r="C4" s="70" t="s">
        <v>71</v>
      </c>
      <c r="D4" s="70" t="s">
        <v>208</v>
      </c>
      <c r="E4" s="70"/>
      <c r="F4" s="70"/>
      <c r="G4" s="70"/>
      <c r="H4" s="70"/>
      <c r="I4" s="70"/>
      <c r="J4" s="71"/>
    </row>
    <row r="5" ht="24.4" customHeight="1" spans="1:10">
      <c r="A5" s="72"/>
      <c r="B5" s="70"/>
      <c r="C5" s="70"/>
      <c r="D5" s="70" t="s">
        <v>59</v>
      </c>
      <c r="E5" s="86" t="s">
        <v>209</v>
      </c>
      <c r="F5" s="70" t="s">
        <v>210</v>
      </c>
      <c r="G5" s="70"/>
      <c r="H5" s="70"/>
      <c r="I5" s="70" t="s">
        <v>211</v>
      </c>
      <c r="J5" s="71"/>
    </row>
    <row r="6" ht="24.4" customHeight="1" spans="1:10">
      <c r="A6" s="72"/>
      <c r="B6" s="70"/>
      <c r="C6" s="70"/>
      <c r="D6" s="70"/>
      <c r="E6" s="86"/>
      <c r="F6" s="70" t="s">
        <v>152</v>
      </c>
      <c r="G6" s="70" t="s">
        <v>212</v>
      </c>
      <c r="H6" s="70" t="s">
        <v>213</v>
      </c>
      <c r="I6" s="70"/>
      <c r="J6" s="73"/>
    </row>
    <row r="7" ht="22.8" customHeight="1" spans="1:10">
      <c r="A7" s="74"/>
      <c r="B7" s="70">
        <v>149001</v>
      </c>
      <c r="C7" s="70" t="s">
        <v>72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76"/>
    </row>
    <row r="8" ht="22.8" customHeight="1" spans="1:10">
      <c r="A8" s="74"/>
      <c r="B8" s="78"/>
      <c r="C8" s="78"/>
      <c r="D8" s="87"/>
      <c r="E8" s="87"/>
      <c r="F8" s="87"/>
      <c r="G8" s="87"/>
      <c r="H8" s="87"/>
      <c r="I8" s="87"/>
      <c r="J8" s="76"/>
    </row>
    <row r="9" ht="22.8" customHeight="1" spans="1:10">
      <c r="A9" s="74"/>
      <c r="B9" s="70"/>
      <c r="C9" s="70"/>
      <c r="D9" s="87"/>
      <c r="E9" s="87"/>
      <c r="F9" s="87"/>
      <c r="G9" s="87"/>
      <c r="H9" s="87"/>
      <c r="I9" s="87"/>
      <c r="J9" s="76"/>
    </row>
    <row r="10" ht="22.8" customHeight="1" spans="1:10">
      <c r="A10" s="74"/>
      <c r="B10" s="70"/>
      <c r="C10" s="70"/>
      <c r="D10" s="87"/>
      <c r="E10" s="87"/>
      <c r="F10" s="87"/>
      <c r="G10" s="87"/>
      <c r="H10" s="87"/>
      <c r="I10" s="87"/>
      <c r="J10" s="76"/>
    </row>
    <row r="11" ht="22.8" customHeight="1" spans="1:10">
      <c r="A11" s="74"/>
      <c r="B11" s="70"/>
      <c r="C11" s="70"/>
      <c r="D11" s="87"/>
      <c r="E11" s="87"/>
      <c r="F11" s="87"/>
      <c r="G11" s="87"/>
      <c r="H11" s="87"/>
      <c r="I11" s="87"/>
      <c r="J11" s="76"/>
    </row>
    <row r="12" ht="22.8" customHeight="1" spans="1:10">
      <c r="A12" s="74"/>
      <c r="B12" s="78"/>
      <c r="C12" s="78"/>
      <c r="D12" s="87"/>
      <c r="E12" s="87"/>
      <c r="F12" s="87"/>
      <c r="G12" s="87"/>
      <c r="H12" s="87"/>
      <c r="I12" s="87"/>
      <c r="J12" s="76"/>
    </row>
    <row r="13" ht="22.8" customHeight="1" spans="1:10">
      <c r="A13" s="74"/>
      <c r="B13" s="70"/>
      <c r="C13" s="70"/>
      <c r="D13" s="87"/>
      <c r="E13" s="87"/>
      <c r="F13" s="87"/>
      <c r="G13" s="87"/>
      <c r="H13" s="87"/>
      <c r="I13" s="87"/>
      <c r="J13" s="76"/>
    </row>
    <row r="14" ht="22.8" customHeight="1" spans="1:10">
      <c r="A14" s="74"/>
      <c r="B14" s="70"/>
      <c r="C14" s="70"/>
      <c r="D14" s="87"/>
      <c r="E14" s="87"/>
      <c r="F14" s="87"/>
      <c r="G14" s="87"/>
      <c r="H14" s="87"/>
      <c r="I14" s="87"/>
      <c r="J14" s="76"/>
    </row>
    <row r="15" ht="22.8" customHeight="1" spans="1:10">
      <c r="A15" s="74"/>
      <c r="B15" s="70"/>
      <c r="C15" s="70"/>
      <c r="D15" s="87"/>
      <c r="E15" s="87"/>
      <c r="F15" s="87"/>
      <c r="G15" s="87"/>
      <c r="H15" s="87"/>
      <c r="I15" s="87"/>
      <c r="J15" s="76"/>
    </row>
    <row r="16" ht="22.8" customHeight="1" spans="1:10">
      <c r="A16" s="74"/>
      <c r="B16" s="70"/>
      <c r="C16" s="70"/>
      <c r="D16" s="87"/>
      <c r="E16" s="87"/>
      <c r="F16" s="87"/>
      <c r="G16" s="87"/>
      <c r="H16" s="87"/>
      <c r="I16" s="87"/>
      <c r="J16" s="76"/>
    </row>
    <row r="17" ht="22.8" customHeight="1" spans="1:10">
      <c r="A17" s="74"/>
      <c r="B17" s="70"/>
      <c r="C17" s="70"/>
      <c r="D17" s="87"/>
      <c r="E17" s="87"/>
      <c r="F17" s="87"/>
      <c r="G17" s="87"/>
      <c r="H17" s="87"/>
      <c r="I17" s="87"/>
      <c r="J17" s="76"/>
    </row>
    <row r="18" spans="1:10">
      <c r="B18" s="88" t="s">
        <v>219</v>
      </c>
      <c r="C18" s="88"/>
      <c r="D18" s="88"/>
      <c r="E18" s="88"/>
      <c r="F18" s="88"/>
      <c r="G18" s="88"/>
      <c r="H18" s="88"/>
      <c r="I18" s="88"/>
    </row>
    <row r="19" spans="1:10">
      <c r="B19" s="88"/>
      <c r="C19" s="88"/>
      <c r="D19" s="88"/>
      <c r="E19" s="88"/>
      <c r="F19" s="88"/>
      <c r="G19" s="88"/>
      <c r="H19" s="88"/>
      <c r="I19" s="8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1"/>
      <c r="B1" s="2"/>
      <c r="C1" s="2"/>
      <c r="D1" s="2"/>
      <c r="E1" s="62"/>
      <c r="F1" s="62"/>
      <c r="G1" s="63"/>
      <c r="H1" s="63"/>
      <c r="I1" s="64" t="s">
        <v>220</v>
      </c>
      <c r="J1" s="65"/>
    </row>
    <row r="2" ht="22.8" customHeight="1" spans="1:10">
      <c r="A2" s="61"/>
      <c r="B2" s="3" t="s">
        <v>221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68" t="s">
        <v>6</v>
      </c>
      <c r="J3" s="69"/>
    </row>
    <row r="4" ht="24.4" customHeight="1" spans="1:10">
      <c r="A4" s="65"/>
      <c r="B4" s="70" t="s">
        <v>9</v>
      </c>
      <c r="C4" s="70"/>
      <c r="D4" s="70"/>
      <c r="E4" s="70"/>
      <c r="F4" s="70"/>
      <c r="G4" s="70" t="s">
        <v>222</v>
      </c>
      <c r="H4" s="70"/>
      <c r="I4" s="70"/>
      <c r="J4" s="71"/>
    </row>
    <row r="5" ht="24.4" customHeight="1" spans="1:10">
      <c r="A5" s="72"/>
      <c r="B5" s="70" t="s">
        <v>79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75</v>
      </c>
      <c r="I5" s="70" t="s">
        <v>76</v>
      </c>
      <c r="J5" s="71"/>
    </row>
    <row r="6" ht="24.4" customHeight="1" spans="1:10">
      <c r="A6" s="72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3"/>
    </row>
    <row r="7" ht="22.8" customHeight="1" spans="1:10">
      <c r="A7" s="74"/>
      <c r="B7" s="70"/>
      <c r="C7" s="70"/>
      <c r="D7" s="70"/>
      <c r="E7" s="70">
        <v>149001</v>
      </c>
      <c r="F7" s="70" t="s">
        <v>72</v>
      </c>
      <c r="G7" s="75">
        <v>0</v>
      </c>
      <c r="H7" s="75">
        <v>0</v>
      </c>
      <c r="I7" s="75">
        <v>0</v>
      </c>
      <c r="J7" s="76"/>
    </row>
    <row r="8" s="60" customFormat="1" ht="22.8" customHeight="1" spans="1:10">
      <c r="A8" s="77"/>
      <c r="B8" s="78"/>
      <c r="C8" s="78"/>
      <c r="D8" s="78"/>
      <c r="E8" s="78"/>
      <c r="F8" s="78"/>
      <c r="G8" s="79">
        <v>0</v>
      </c>
      <c r="H8" s="79">
        <v>0</v>
      </c>
      <c r="I8" s="79">
        <v>0</v>
      </c>
      <c r="J8" s="80"/>
    </row>
    <row r="9" ht="22.8" customHeight="1" spans="1:10">
      <c r="A9" s="72"/>
      <c r="B9" s="81"/>
      <c r="C9" s="81"/>
      <c r="D9" s="81"/>
      <c r="E9" s="81"/>
      <c r="F9" s="81"/>
      <c r="G9" s="82"/>
      <c r="H9" s="82"/>
      <c r="I9" s="82"/>
      <c r="J9" s="71"/>
    </row>
    <row r="10" ht="22.8" customHeight="1" spans="1:10">
      <c r="A10" s="72"/>
      <c r="B10" s="81"/>
      <c r="C10" s="81"/>
      <c r="D10" s="81"/>
      <c r="E10" s="81"/>
      <c r="F10" s="81"/>
      <c r="G10" s="82"/>
      <c r="H10" s="82"/>
      <c r="I10" s="82"/>
      <c r="J10" s="71"/>
    </row>
    <row r="11" ht="22.8" customHeight="1" spans="1:10">
      <c r="A11" s="72"/>
      <c r="B11" s="81"/>
      <c r="C11" s="81"/>
      <c r="D11" s="81"/>
      <c r="E11" s="81"/>
      <c r="F11" s="81"/>
      <c r="G11" s="82"/>
      <c r="H11" s="82"/>
      <c r="I11" s="82"/>
      <c r="J11" s="71"/>
    </row>
    <row r="12" ht="22.8" customHeight="1" spans="1:10">
      <c r="A12" s="72"/>
      <c r="B12" s="81"/>
      <c r="C12" s="81"/>
      <c r="D12" s="81"/>
      <c r="E12" s="81"/>
      <c r="F12" s="81"/>
      <c r="G12" s="82"/>
      <c r="H12" s="82"/>
      <c r="I12" s="82"/>
      <c r="J12" s="71"/>
    </row>
    <row r="13" ht="22.8" customHeight="1" spans="1:10">
      <c r="A13" s="72"/>
      <c r="B13" s="81"/>
      <c r="C13" s="81"/>
      <c r="D13" s="81"/>
      <c r="E13" s="81"/>
      <c r="F13" s="81"/>
      <c r="G13" s="82"/>
      <c r="H13" s="82"/>
      <c r="I13" s="82"/>
      <c r="J13" s="71"/>
    </row>
    <row r="14" ht="22.8" customHeight="1" spans="1:10">
      <c r="A14" s="72"/>
      <c r="B14" s="81"/>
      <c r="C14" s="81"/>
      <c r="D14" s="81"/>
      <c r="E14" s="81"/>
      <c r="F14" s="81"/>
      <c r="G14" s="82"/>
      <c r="H14" s="82"/>
      <c r="I14" s="82"/>
      <c r="J14" s="71"/>
    </row>
    <row r="15" ht="22.8" customHeight="1" spans="1:10">
      <c r="A15" s="72"/>
      <c r="B15" s="81"/>
      <c r="C15" s="81"/>
      <c r="D15" s="81"/>
      <c r="E15" s="81"/>
      <c r="F15" s="81"/>
      <c r="G15" s="82"/>
      <c r="H15" s="82"/>
      <c r="I15" s="82"/>
      <c r="J15" s="71"/>
    </row>
    <row r="16" ht="22.8" customHeight="1" spans="1:10">
      <c r="A16" s="72"/>
      <c r="B16" s="81"/>
      <c r="C16" s="81"/>
      <c r="D16" s="81"/>
      <c r="E16" s="81"/>
      <c r="F16" s="81" t="s">
        <v>23</v>
      </c>
      <c r="G16" s="82"/>
      <c r="H16" s="82"/>
      <c r="I16" s="82"/>
      <c r="J16" s="71"/>
    </row>
    <row r="17" ht="22.8" customHeight="1" spans="1:10">
      <c r="A17" s="72"/>
      <c r="B17" s="81"/>
      <c r="C17" s="81"/>
      <c r="D17" s="81"/>
      <c r="E17" s="81"/>
      <c r="F17" s="81" t="s">
        <v>223</v>
      </c>
      <c r="G17" s="82"/>
      <c r="H17" s="82"/>
      <c r="I17" s="82"/>
      <c r="J17" s="73"/>
    </row>
    <row r="18" ht="9.75" customHeight="1" spans="1:10">
      <c r="A18" s="83"/>
      <c r="B18" s="84" t="s">
        <v>219</v>
      </c>
      <c r="C18" s="84"/>
      <c r="D18" s="84"/>
      <c r="E18" s="84"/>
      <c r="F18" s="84"/>
      <c r="G18" s="84"/>
      <c r="H18" s="84"/>
      <c r="I18" s="84"/>
      <c r="J18" s="85"/>
    </row>
    <row r="19" spans="1:10">
      <c r="B19" s="84"/>
      <c r="C19" s="84"/>
      <c r="D19" s="84"/>
      <c r="E19" s="84"/>
      <c r="F19" s="84"/>
      <c r="G19" s="84"/>
      <c r="H19" s="84"/>
      <c r="I19" s="84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9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224</v>
      </c>
    </row>
    <row r="2" ht="24" customHeight="1" spans="2:13">
      <c r="B2" s="30" t="s">
        <v>225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ht="25" customHeight="1" spans="2:13">
      <c r="B3" s="34" t="s">
        <v>226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ht="25" customHeight="1" spans="2:13">
      <c r="B4" s="36" t="s">
        <v>227</v>
      </c>
      <c r="C4" s="37" t="s">
        <v>228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ht="25" customHeight="1" spans="2:13">
      <c r="B5" s="36" t="s">
        <v>229</v>
      </c>
      <c r="C5" s="37" t="s">
        <v>0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ht="25" customHeight="1" spans="2:13">
      <c r="B6" s="39" t="s">
        <v>230</v>
      </c>
      <c r="C6" s="40" t="s">
        <v>231</v>
      </c>
      <c r="D6" s="40"/>
      <c r="E6" s="40"/>
      <c r="F6" s="41">
        <v>10</v>
      </c>
      <c r="G6" s="41"/>
      <c r="H6" s="41"/>
      <c r="I6" s="41"/>
      <c r="J6" s="41"/>
      <c r="K6" s="38"/>
      <c r="L6" s="38"/>
      <c r="M6" s="38"/>
    </row>
    <row r="7" ht="25" customHeight="1" spans="2:13">
      <c r="B7" s="42"/>
      <c r="C7" s="40" t="s">
        <v>232</v>
      </c>
      <c r="D7" s="40"/>
      <c r="E7" s="40"/>
      <c r="F7" s="41">
        <v>10</v>
      </c>
      <c r="G7" s="41"/>
      <c r="H7" s="41"/>
      <c r="I7" s="41"/>
      <c r="J7" s="41"/>
      <c r="K7" s="38"/>
      <c r="L7" s="38"/>
      <c r="M7" s="38"/>
    </row>
    <row r="8" ht="25" customHeight="1" spans="2:13">
      <c r="B8" s="42"/>
      <c r="C8" s="40" t="s">
        <v>233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ht="25" customHeight="1" spans="2:13">
      <c r="B9" s="39" t="s">
        <v>234</v>
      </c>
      <c r="C9" s="43" t="s">
        <v>235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ht="25" customHeight="1" spans="2:13">
      <c r="B11" s="42" t="s">
        <v>236</v>
      </c>
      <c r="C11" s="36" t="s">
        <v>237</v>
      </c>
      <c r="D11" s="36" t="s">
        <v>238</v>
      </c>
      <c r="E11" s="40" t="s">
        <v>239</v>
      </c>
      <c r="F11" s="40"/>
      <c r="G11" s="40" t="s">
        <v>240</v>
      </c>
      <c r="H11" s="40"/>
      <c r="I11" s="40"/>
      <c r="J11" s="40"/>
      <c r="K11" s="38"/>
      <c r="L11" s="38"/>
      <c r="M11" s="38"/>
    </row>
    <row r="12" ht="27" customHeight="1" spans="2:13">
      <c r="B12" s="42"/>
      <c r="C12" s="44" t="s">
        <v>241</v>
      </c>
      <c r="D12" s="42" t="s">
        <v>242</v>
      </c>
      <c r="E12" s="45" t="s">
        <v>243</v>
      </c>
      <c r="F12" s="46"/>
      <c r="G12" s="45" t="s">
        <v>244</v>
      </c>
      <c r="H12" s="46"/>
      <c r="I12" s="46"/>
      <c r="J12" s="46"/>
      <c r="K12" s="38"/>
      <c r="L12" s="38"/>
      <c r="M12" s="38"/>
    </row>
    <row r="13" ht="27" customHeight="1" spans="2:13">
      <c r="B13" s="42"/>
      <c r="C13" s="47"/>
      <c r="D13" s="42"/>
      <c r="E13" s="45" t="s">
        <v>245</v>
      </c>
      <c r="F13" s="46"/>
      <c r="G13" s="45" t="s">
        <v>246</v>
      </c>
      <c r="H13" s="46"/>
      <c r="I13" s="46"/>
      <c r="J13" s="46"/>
      <c r="K13" s="54"/>
      <c r="L13" s="54"/>
      <c r="M13" s="54"/>
    </row>
    <row r="14" ht="27" customHeight="1" spans="2:13">
      <c r="B14" s="42"/>
      <c r="C14" s="47"/>
      <c r="D14" s="42"/>
      <c r="E14" s="45" t="s">
        <v>247</v>
      </c>
      <c r="F14" s="46"/>
      <c r="G14" s="45" t="s">
        <v>248</v>
      </c>
      <c r="H14" s="46"/>
      <c r="I14" s="46"/>
      <c r="J14" s="46"/>
    </row>
    <row r="15" ht="27" customHeight="1" spans="2:13">
      <c r="B15" s="42"/>
      <c r="C15" s="47"/>
      <c r="D15" s="44" t="s">
        <v>249</v>
      </c>
      <c r="E15" s="45" t="s">
        <v>250</v>
      </c>
      <c r="F15" s="46"/>
      <c r="G15" s="59">
        <v>1</v>
      </c>
      <c r="H15" s="49"/>
      <c r="I15" s="49"/>
      <c r="J15" s="50"/>
    </row>
    <row r="16" ht="27" customHeight="1" spans="2:13">
      <c r="B16" s="42"/>
      <c r="C16" s="47"/>
      <c r="D16" s="47"/>
      <c r="E16" s="45" t="s">
        <v>251</v>
      </c>
      <c r="F16" s="46"/>
      <c r="G16" s="48" t="s">
        <v>252</v>
      </c>
      <c r="H16" s="49"/>
      <c r="I16" s="49"/>
      <c r="J16" s="50"/>
    </row>
    <row r="17" ht="27" customHeight="1" spans="2:10">
      <c r="B17" s="42"/>
      <c r="C17" s="47"/>
      <c r="D17" s="44" t="s">
        <v>253</v>
      </c>
      <c r="E17" s="45" t="s">
        <v>254</v>
      </c>
      <c r="F17" s="46"/>
      <c r="G17" s="48" t="s">
        <v>255</v>
      </c>
      <c r="H17" s="49"/>
      <c r="I17" s="49"/>
      <c r="J17" s="50"/>
    </row>
    <row r="18" ht="27" customHeight="1" spans="2:10">
      <c r="B18" s="42"/>
      <c r="C18" s="47"/>
      <c r="D18" s="44" t="s">
        <v>256</v>
      </c>
      <c r="E18" s="45" t="s">
        <v>257</v>
      </c>
      <c r="F18" s="46"/>
      <c r="G18" s="48" t="s">
        <v>258</v>
      </c>
      <c r="H18" s="49"/>
      <c r="I18" s="49"/>
      <c r="J18" s="50"/>
    </row>
    <row r="19" ht="27" customHeight="1" spans="2:10">
      <c r="B19" s="42"/>
      <c r="C19" s="42" t="s">
        <v>259</v>
      </c>
      <c r="D19" s="51" t="s">
        <v>260</v>
      </c>
      <c r="E19" s="45" t="s">
        <v>261</v>
      </c>
      <c r="F19" s="46"/>
      <c r="G19" s="48" t="s">
        <v>262</v>
      </c>
      <c r="H19" s="49"/>
      <c r="I19" s="49"/>
      <c r="J19" s="50"/>
    </row>
    <row r="20" ht="27" customHeight="1" spans="2:10">
      <c r="B20" s="42"/>
      <c r="C20" s="42"/>
      <c r="D20" s="51" t="s">
        <v>263</v>
      </c>
      <c r="E20" s="45" t="s">
        <v>264</v>
      </c>
      <c r="F20" s="46"/>
      <c r="G20" s="48" t="s">
        <v>265</v>
      </c>
      <c r="H20" s="49"/>
      <c r="I20" s="49"/>
      <c r="J20" s="50"/>
    </row>
    <row r="21" ht="27" customHeight="1" spans="2:10">
      <c r="B21" s="42"/>
      <c r="C21" s="42"/>
      <c r="D21" s="39" t="s">
        <v>266</v>
      </c>
      <c r="E21" s="45" t="s">
        <v>267</v>
      </c>
      <c r="F21" s="46"/>
      <c r="G21" s="48" t="s">
        <v>268</v>
      </c>
      <c r="H21" s="49"/>
      <c r="I21" s="49"/>
      <c r="J21" s="50"/>
    </row>
    <row r="22" ht="27" customHeight="1" spans="2:10">
      <c r="B22" s="42"/>
      <c r="C22" s="42" t="s">
        <v>269</v>
      </c>
      <c r="D22" s="39" t="s">
        <v>270</v>
      </c>
      <c r="E22" s="45" t="s">
        <v>271</v>
      </c>
      <c r="F22" s="46"/>
      <c r="G22" s="48" t="s">
        <v>272</v>
      </c>
      <c r="H22" s="49"/>
      <c r="I22" s="49"/>
      <c r="J22" s="50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8"/>
    <mergeCell ref="C19:C21"/>
    <mergeCell ref="D12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G11" sqref="G11:J11"/>
    </sheetView>
  </sheetViews>
  <sheetFormatPr defaultColWidth="9" defaultRowHeight="13.5"/>
  <cols>
    <col min="1" max="1" width="9" style="1"/>
    <col min="2" max="2" width="12.5583333333333" style="1" customWidth="1"/>
    <col min="3" max="3" width="9" style="29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9"/>
      <c r="J1" s="1" t="s">
        <v>224</v>
      </c>
    </row>
    <row r="2" s="1" customFormat="1" ht="24" customHeight="1" spans="2:13">
      <c r="B2" s="30" t="s">
        <v>225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226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227</v>
      </c>
      <c r="C4" s="37" t="s">
        <v>273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229</v>
      </c>
      <c r="C5" s="37" t="s">
        <v>0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230</v>
      </c>
      <c r="C6" s="40" t="s">
        <v>231</v>
      </c>
      <c r="D6" s="40"/>
      <c r="E6" s="40"/>
      <c r="F6" s="41">
        <v>2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232</v>
      </c>
      <c r="D7" s="40"/>
      <c r="E7" s="40"/>
      <c r="F7" s="41">
        <v>2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233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s="1" customFormat="1" ht="25" customHeight="1" spans="2:13">
      <c r="B9" s="39" t="s">
        <v>234</v>
      </c>
      <c r="C9" s="43" t="s">
        <v>274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236</v>
      </c>
      <c r="C11" s="36" t="s">
        <v>237</v>
      </c>
      <c r="D11" s="36" t="s">
        <v>238</v>
      </c>
      <c r="E11" s="40" t="s">
        <v>239</v>
      </c>
      <c r="F11" s="40"/>
      <c r="G11" s="40" t="s">
        <v>240</v>
      </c>
      <c r="H11" s="40"/>
      <c r="I11" s="40"/>
      <c r="J11" s="40"/>
      <c r="K11" s="38"/>
      <c r="L11" s="38"/>
      <c r="M11" s="38"/>
    </row>
    <row r="12" s="1" customFormat="1" ht="27" customHeight="1" spans="2:13">
      <c r="B12" s="42"/>
      <c r="C12" s="44" t="s">
        <v>241</v>
      </c>
      <c r="D12" s="42" t="s">
        <v>242</v>
      </c>
      <c r="E12" s="45" t="s">
        <v>275</v>
      </c>
      <c r="F12" s="46"/>
      <c r="G12" s="45" t="s">
        <v>276</v>
      </c>
      <c r="H12" s="46"/>
      <c r="I12" s="46"/>
      <c r="J12" s="46"/>
      <c r="K12" s="38"/>
      <c r="L12" s="38"/>
      <c r="M12" s="38"/>
    </row>
    <row r="13" s="1" customFormat="1" ht="27" customHeight="1" spans="2:13">
      <c r="B13" s="42"/>
      <c r="C13" s="47"/>
      <c r="D13" s="42"/>
      <c r="E13" s="45" t="s">
        <v>277</v>
      </c>
      <c r="F13" s="46"/>
      <c r="G13" s="45" t="s">
        <v>278</v>
      </c>
      <c r="H13" s="46"/>
      <c r="I13" s="46"/>
      <c r="J13" s="46"/>
      <c r="K13" s="54"/>
      <c r="L13" s="54"/>
      <c r="M13" s="54"/>
    </row>
    <row r="14" s="1" customFormat="1" ht="27" customHeight="1" spans="2:13">
      <c r="B14" s="42"/>
      <c r="C14" s="47"/>
      <c r="D14" s="42"/>
      <c r="E14" s="45" t="s">
        <v>279</v>
      </c>
      <c r="F14" s="46"/>
      <c r="G14" s="45" t="s">
        <v>280</v>
      </c>
      <c r="H14" s="46"/>
      <c r="I14" s="46"/>
      <c r="J14" s="46"/>
    </row>
    <row r="15" s="1" customFormat="1" ht="27" customHeight="1" spans="2:13">
      <c r="B15" s="42"/>
      <c r="C15" s="47"/>
      <c r="D15" s="44" t="s">
        <v>249</v>
      </c>
      <c r="E15" s="45" t="s">
        <v>281</v>
      </c>
      <c r="F15" s="46"/>
      <c r="G15" s="48" t="s">
        <v>282</v>
      </c>
      <c r="H15" s="49"/>
      <c r="I15" s="49"/>
      <c r="J15" s="50"/>
    </row>
    <row r="16" s="1" customFormat="1" ht="27" customHeight="1" spans="2:13">
      <c r="B16" s="42"/>
      <c r="C16" s="47"/>
      <c r="D16" s="47"/>
      <c r="E16" s="45" t="s">
        <v>283</v>
      </c>
      <c r="F16" s="46"/>
      <c r="G16" s="59">
        <v>1</v>
      </c>
      <c r="H16" s="49"/>
      <c r="I16" s="49"/>
      <c r="J16" s="50"/>
    </row>
    <row r="17" s="1" customFormat="1" ht="27" customHeight="1" spans="2:10">
      <c r="B17" s="42"/>
      <c r="C17" s="47"/>
      <c r="D17" s="44" t="s">
        <v>253</v>
      </c>
      <c r="E17" s="45" t="s">
        <v>284</v>
      </c>
      <c r="F17" s="46"/>
      <c r="G17" s="48" t="s">
        <v>285</v>
      </c>
      <c r="H17" s="49"/>
      <c r="I17" s="49"/>
      <c r="J17" s="50"/>
    </row>
    <row r="18" s="1" customFormat="1" ht="27" customHeight="1" spans="2:10">
      <c r="B18" s="42"/>
      <c r="C18" s="47"/>
      <c r="D18" s="44" t="s">
        <v>256</v>
      </c>
      <c r="E18" s="45" t="s">
        <v>286</v>
      </c>
      <c r="F18" s="46"/>
      <c r="G18" s="48" t="s">
        <v>287</v>
      </c>
      <c r="H18" s="49"/>
      <c r="I18" s="49"/>
      <c r="J18" s="50"/>
    </row>
    <row r="19" s="1" customFormat="1" ht="27" customHeight="1" spans="2:10">
      <c r="B19" s="42"/>
      <c r="C19" s="42" t="s">
        <v>259</v>
      </c>
      <c r="D19" s="51" t="s">
        <v>260</v>
      </c>
      <c r="E19" s="45" t="s">
        <v>288</v>
      </c>
      <c r="F19" s="46"/>
      <c r="G19" s="48" t="s">
        <v>289</v>
      </c>
      <c r="H19" s="49"/>
      <c r="I19" s="49"/>
      <c r="J19" s="50"/>
    </row>
    <row r="20" s="1" customFormat="1" ht="27" customHeight="1" spans="2:10">
      <c r="B20" s="42"/>
      <c r="C20" s="42"/>
      <c r="D20" s="52" t="s">
        <v>263</v>
      </c>
      <c r="E20" s="45" t="s">
        <v>290</v>
      </c>
      <c r="F20" s="46"/>
      <c r="G20" s="48" t="s">
        <v>291</v>
      </c>
      <c r="H20" s="49"/>
      <c r="I20" s="49"/>
      <c r="J20" s="50"/>
    </row>
    <row r="21" s="1" customFormat="1" ht="27" customHeight="1" spans="2:10">
      <c r="B21" s="42"/>
      <c r="C21" s="42"/>
      <c r="D21" s="52" t="s">
        <v>292</v>
      </c>
      <c r="E21" s="45" t="s">
        <v>293</v>
      </c>
      <c r="F21" s="46"/>
      <c r="G21" s="48" t="s">
        <v>294</v>
      </c>
      <c r="H21" s="49"/>
      <c r="I21" s="49"/>
      <c r="J21" s="50"/>
    </row>
    <row r="22" s="1" customFormat="1" ht="27" customHeight="1" spans="2:10">
      <c r="B22" s="42"/>
      <c r="C22" s="42"/>
      <c r="D22" s="39" t="s">
        <v>266</v>
      </c>
      <c r="E22" s="45" t="s">
        <v>295</v>
      </c>
      <c r="F22" s="46"/>
      <c r="G22" s="48" t="s">
        <v>296</v>
      </c>
      <c r="H22" s="49"/>
      <c r="I22" s="49"/>
      <c r="J22" s="50"/>
    </row>
    <row r="23" s="1" customFormat="1" ht="27" customHeight="1" spans="2:10">
      <c r="B23" s="42"/>
      <c r="C23" s="42" t="s">
        <v>269</v>
      </c>
      <c r="D23" s="39" t="s">
        <v>270</v>
      </c>
      <c r="E23" s="45" t="s">
        <v>297</v>
      </c>
      <c r="F23" s="46"/>
      <c r="G23" s="48" t="s">
        <v>298</v>
      </c>
      <c r="H23" s="49"/>
      <c r="I23" s="49"/>
      <c r="J23" s="50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8"/>
    <mergeCell ref="C19:C22"/>
    <mergeCell ref="D12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F8" sqref="F8:J8"/>
    </sheetView>
  </sheetViews>
  <sheetFormatPr defaultColWidth="9" defaultRowHeight="13.5"/>
  <cols>
    <col min="1" max="1" width="9" style="1"/>
    <col min="2" max="2" width="12.5583333333333" style="1" customWidth="1"/>
    <col min="3" max="3" width="9" style="29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9"/>
      <c r="J1" s="1" t="s">
        <v>224</v>
      </c>
    </row>
    <row r="2" s="1" customFormat="1" ht="24" customHeight="1" spans="2:13">
      <c r="B2" s="30" t="s">
        <v>225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226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227</v>
      </c>
      <c r="C4" s="37" t="s">
        <v>299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229</v>
      </c>
      <c r="C5" s="37" t="s">
        <v>0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230</v>
      </c>
      <c r="C6" s="40" t="s">
        <v>231</v>
      </c>
      <c r="D6" s="40"/>
      <c r="E6" s="40"/>
      <c r="F6" s="41">
        <v>10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232</v>
      </c>
      <c r="D7" s="40"/>
      <c r="E7" s="40"/>
      <c r="F7" s="41">
        <v>10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233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s="1" customFormat="1" ht="25" customHeight="1" spans="2:13">
      <c r="B9" s="39" t="s">
        <v>234</v>
      </c>
      <c r="C9" s="43" t="s">
        <v>300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236</v>
      </c>
      <c r="C11" s="36" t="s">
        <v>237</v>
      </c>
      <c r="D11" s="36" t="s">
        <v>238</v>
      </c>
      <c r="E11" s="40" t="s">
        <v>239</v>
      </c>
      <c r="F11" s="40"/>
      <c r="G11" s="40" t="s">
        <v>240</v>
      </c>
      <c r="H11" s="40"/>
      <c r="I11" s="40"/>
      <c r="J11" s="40"/>
      <c r="K11" s="38"/>
      <c r="L11" s="38"/>
      <c r="M11" s="38"/>
    </row>
    <row r="12" s="1" customFormat="1" ht="27" customHeight="1" spans="2:13">
      <c r="B12" s="42"/>
      <c r="C12" s="44" t="s">
        <v>241</v>
      </c>
      <c r="D12" s="42" t="s">
        <v>242</v>
      </c>
      <c r="E12" s="45" t="s">
        <v>301</v>
      </c>
      <c r="F12" s="46"/>
      <c r="G12" s="45" t="s">
        <v>302</v>
      </c>
      <c r="H12" s="46"/>
      <c r="I12" s="46"/>
      <c r="J12" s="46"/>
      <c r="K12" s="38"/>
      <c r="L12" s="38"/>
      <c r="M12" s="38"/>
    </row>
    <row r="13" s="1" customFormat="1" ht="27" customHeight="1" spans="2:13">
      <c r="B13" s="42"/>
      <c r="C13" s="53"/>
      <c r="D13" s="42"/>
      <c r="E13" s="45" t="s">
        <v>303</v>
      </c>
      <c r="F13" s="46"/>
      <c r="G13" s="45" t="s">
        <v>304</v>
      </c>
      <c r="H13" s="46"/>
      <c r="I13" s="46"/>
      <c r="J13" s="46"/>
      <c r="K13" s="38"/>
      <c r="L13" s="38"/>
      <c r="M13" s="38"/>
    </row>
    <row r="14" s="1" customFormat="1" ht="27" customHeight="1" spans="2:13">
      <c r="B14" s="42"/>
      <c r="C14" s="53"/>
      <c r="D14" s="42"/>
      <c r="E14" s="45" t="s">
        <v>305</v>
      </c>
      <c r="F14" s="46"/>
      <c r="G14" s="45" t="s">
        <v>306</v>
      </c>
      <c r="H14" s="46"/>
      <c r="I14" s="46"/>
      <c r="J14" s="46"/>
      <c r="K14" s="38"/>
      <c r="L14" s="38"/>
      <c r="M14" s="38"/>
    </row>
    <row r="15" s="1" customFormat="1" ht="27" customHeight="1" spans="2:13">
      <c r="B15" s="42"/>
      <c r="C15" s="47"/>
      <c r="D15" s="42"/>
      <c r="E15" s="45" t="s">
        <v>307</v>
      </c>
      <c r="F15" s="46"/>
      <c r="G15" s="45" t="s">
        <v>308</v>
      </c>
      <c r="H15" s="46"/>
      <c r="I15" s="46"/>
      <c r="J15" s="46"/>
      <c r="K15" s="54"/>
      <c r="L15" s="54"/>
      <c r="M15" s="54"/>
    </row>
    <row r="16" s="1" customFormat="1" ht="27" customHeight="1" spans="2:13">
      <c r="B16" s="42"/>
      <c r="C16" s="47"/>
      <c r="D16" s="42"/>
      <c r="E16" s="45" t="s">
        <v>309</v>
      </c>
      <c r="F16" s="46"/>
      <c r="G16" s="45" t="s">
        <v>310</v>
      </c>
      <c r="H16" s="46"/>
      <c r="I16" s="46"/>
      <c r="J16" s="46"/>
    </row>
    <row r="17" s="1" customFormat="1" ht="27" customHeight="1" spans="2:10">
      <c r="B17" s="42"/>
      <c r="C17" s="47"/>
      <c r="D17" s="44" t="s">
        <v>249</v>
      </c>
      <c r="E17" s="45" t="s">
        <v>311</v>
      </c>
      <c r="F17" s="46"/>
      <c r="G17" s="48" t="s">
        <v>312</v>
      </c>
      <c r="H17" s="49"/>
      <c r="I17" s="49"/>
      <c r="J17" s="50"/>
    </row>
    <row r="18" s="1" customFormat="1" ht="27" customHeight="1" spans="2:10">
      <c r="B18" s="42"/>
      <c r="C18" s="47"/>
      <c r="D18" s="47"/>
      <c r="E18" s="45" t="s">
        <v>313</v>
      </c>
      <c r="F18" s="46"/>
      <c r="G18" s="48" t="s">
        <v>314</v>
      </c>
      <c r="H18" s="49"/>
      <c r="I18" s="49"/>
      <c r="J18" s="50"/>
    </row>
    <row r="19" s="1" customFormat="1" ht="27" customHeight="1" spans="2:10">
      <c r="B19" s="42"/>
      <c r="C19" s="47"/>
      <c r="D19" s="44" t="s">
        <v>253</v>
      </c>
      <c r="E19" s="45" t="s">
        <v>315</v>
      </c>
      <c r="F19" s="46"/>
      <c r="G19" s="48" t="s">
        <v>316</v>
      </c>
      <c r="H19" s="49"/>
      <c r="I19" s="49"/>
      <c r="J19" s="50"/>
    </row>
    <row r="20" s="1" customFormat="1" ht="27" customHeight="1" spans="2:10">
      <c r="B20" s="42"/>
      <c r="C20" s="47"/>
      <c r="D20" s="44" t="s">
        <v>256</v>
      </c>
      <c r="E20" s="45" t="s">
        <v>317</v>
      </c>
      <c r="F20" s="46"/>
      <c r="G20" s="48" t="s">
        <v>318</v>
      </c>
      <c r="H20" s="49"/>
      <c r="I20" s="49"/>
      <c r="J20" s="50"/>
    </row>
    <row r="21" s="1" customFormat="1" ht="27" customHeight="1" spans="2:10">
      <c r="B21" s="42"/>
      <c r="C21" s="42" t="s">
        <v>259</v>
      </c>
      <c r="D21" s="51" t="s">
        <v>260</v>
      </c>
      <c r="E21" s="45" t="s">
        <v>319</v>
      </c>
      <c r="F21" s="46"/>
      <c r="G21" s="48" t="s">
        <v>320</v>
      </c>
      <c r="H21" s="49"/>
      <c r="I21" s="49"/>
      <c r="J21" s="50"/>
    </row>
    <row r="22" s="1" customFormat="1" ht="27" customHeight="1" spans="2:10">
      <c r="B22" s="42"/>
      <c r="C22" s="42"/>
      <c r="D22" s="55"/>
      <c r="E22" s="45" t="s">
        <v>321</v>
      </c>
      <c r="F22" s="46"/>
      <c r="G22" s="48" t="s">
        <v>322</v>
      </c>
      <c r="H22" s="49"/>
      <c r="I22" s="49"/>
      <c r="J22" s="50"/>
    </row>
    <row r="23" s="1" customFormat="1" ht="27" customHeight="1" spans="2:10">
      <c r="B23" s="42"/>
      <c r="C23" s="42"/>
      <c r="D23" s="51" t="s">
        <v>263</v>
      </c>
      <c r="E23" s="45" t="s">
        <v>323</v>
      </c>
      <c r="F23" s="46"/>
      <c r="G23" s="48">
        <v>500</v>
      </c>
      <c r="H23" s="49"/>
      <c r="I23" s="49"/>
      <c r="J23" s="50"/>
    </row>
    <row r="24" s="1" customFormat="1" ht="27" customHeight="1" spans="2:10">
      <c r="B24" s="42"/>
      <c r="C24" s="42"/>
      <c r="D24" s="55"/>
      <c r="E24" s="45" t="s">
        <v>324</v>
      </c>
      <c r="F24" s="46"/>
      <c r="G24" s="48" t="s">
        <v>325</v>
      </c>
      <c r="H24" s="49"/>
      <c r="I24" s="49"/>
      <c r="J24" s="50"/>
    </row>
    <row r="25" s="1" customFormat="1" ht="27" customHeight="1" spans="2:10">
      <c r="B25" s="42"/>
      <c r="C25" s="42"/>
      <c r="D25" s="39" t="s">
        <v>266</v>
      </c>
      <c r="E25" s="45" t="s">
        <v>326</v>
      </c>
      <c r="F25" s="46"/>
      <c r="G25" s="48" t="s">
        <v>327</v>
      </c>
      <c r="H25" s="49"/>
      <c r="I25" s="49"/>
      <c r="J25" s="50"/>
    </row>
    <row r="26" s="1" customFormat="1" ht="27" customHeight="1" spans="2:10">
      <c r="B26" s="42"/>
      <c r="C26" s="56" t="s">
        <v>269</v>
      </c>
      <c r="D26" s="51" t="s">
        <v>270</v>
      </c>
      <c r="E26" s="45" t="s">
        <v>271</v>
      </c>
      <c r="F26" s="46"/>
      <c r="G26" s="48" t="s">
        <v>328</v>
      </c>
      <c r="H26" s="49"/>
      <c r="I26" s="49"/>
      <c r="J26" s="50"/>
    </row>
    <row r="27" s="1" customFormat="1" ht="27" customHeight="1" spans="2:10">
      <c r="B27" s="42"/>
      <c r="C27" s="57"/>
      <c r="D27" s="58"/>
      <c r="E27" s="45" t="s">
        <v>329</v>
      </c>
      <c r="F27" s="46"/>
      <c r="G27" s="48" t="s">
        <v>328</v>
      </c>
      <c r="H27" s="49"/>
      <c r="I27" s="49"/>
      <c r="J27" s="50"/>
    </row>
  </sheetData>
  <mergeCells count="5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0"/>
    <mergeCell ref="C21:C25"/>
    <mergeCell ref="C26:C27"/>
    <mergeCell ref="D12:D16"/>
    <mergeCell ref="D17:D18"/>
    <mergeCell ref="D21:D22"/>
    <mergeCell ref="D23:D24"/>
    <mergeCell ref="D26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9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9"/>
      <c r="J1" s="1" t="s">
        <v>224</v>
      </c>
    </row>
    <row r="2" s="1" customFormat="1" ht="24" customHeight="1" spans="2:13">
      <c r="B2" s="30" t="s">
        <v>225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226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227</v>
      </c>
      <c r="C4" s="37" t="s">
        <v>330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229</v>
      </c>
      <c r="C5" s="37" t="s">
        <v>0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230</v>
      </c>
      <c r="C6" s="40" t="s">
        <v>231</v>
      </c>
      <c r="D6" s="40"/>
      <c r="E6" s="40"/>
      <c r="F6" s="41">
        <v>4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232</v>
      </c>
      <c r="D7" s="40"/>
      <c r="E7" s="40"/>
      <c r="F7" s="41">
        <v>4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233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s="1" customFormat="1" ht="25" customHeight="1" spans="2:13">
      <c r="B9" s="39" t="s">
        <v>234</v>
      </c>
      <c r="C9" s="43" t="s">
        <v>331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236</v>
      </c>
      <c r="C11" s="36" t="s">
        <v>237</v>
      </c>
      <c r="D11" s="36" t="s">
        <v>238</v>
      </c>
      <c r="E11" s="40" t="s">
        <v>239</v>
      </c>
      <c r="F11" s="40"/>
      <c r="G11" s="40" t="s">
        <v>240</v>
      </c>
      <c r="H11" s="40"/>
      <c r="I11" s="40"/>
      <c r="J11" s="40"/>
      <c r="K11" s="38"/>
      <c r="L11" s="38"/>
      <c r="M11" s="38"/>
    </row>
    <row r="12" s="1" customFormat="1" ht="27" customHeight="1" spans="2:13">
      <c r="B12" s="42"/>
      <c r="C12" s="44" t="s">
        <v>241</v>
      </c>
      <c r="D12" s="42" t="s">
        <v>242</v>
      </c>
      <c r="E12" s="45" t="s">
        <v>332</v>
      </c>
      <c r="F12" s="46"/>
      <c r="G12" s="45" t="s">
        <v>333</v>
      </c>
      <c r="H12" s="46"/>
      <c r="I12" s="46"/>
      <c r="J12" s="46"/>
      <c r="K12" s="38"/>
      <c r="L12" s="38"/>
      <c r="M12" s="38"/>
    </row>
    <row r="13" s="1" customFormat="1" ht="27" customHeight="1" spans="2:13">
      <c r="B13" s="42"/>
      <c r="C13" s="47"/>
      <c r="D13" s="44" t="s">
        <v>249</v>
      </c>
      <c r="E13" s="45" t="s">
        <v>334</v>
      </c>
      <c r="F13" s="46"/>
      <c r="G13" s="48" t="s">
        <v>282</v>
      </c>
      <c r="H13" s="49"/>
      <c r="I13" s="49"/>
      <c r="J13" s="50"/>
    </row>
    <row r="14" s="1" customFormat="1" ht="27" customHeight="1" spans="2:13">
      <c r="B14" s="42"/>
      <c r="C14" s="47"/>
      <c r="D14" s="47"/>
      <c r="E14" s="45" t="s">
        <v>335</v>
      </c>
      <c r="F14" s="46"/>
      <c r="G14" s="48" t="s">
        <v>336</v>
      </c>
      <c r="H14" s="49"/>
      <c r="I14" s="49"/>
      <c r="J14" s="50"/>
    </row>
    <row r="15" s="1" customFormat="1" ht="27" customHeight="1" spans="2:13">
      <c r="B15" s="42"/>
      <c r="C15" s="47"/>
      <c r="D15" s="44" t="s">
        <v>253</v>
      </c>
      <c r="E15" s="45" t="s">
        <v>337</v>
      </c>
      <c r="F15" s="46"/>
      <c r="G15" s="48" t="s">
        <v>338</v>
      </c>
      <c r="H15" s="49"/>
      <c r="I15" s="49"/>
      <c r="J15" s="50"/>
    </row>
    <row r="16" s="1" customFormat="1" ht="27" customHeight="1" spans="2:13">
      <c r="B16" s="42"/>
      <c r="C16" s="47"/>
      <c r="D16" s="44" t="s">
        <v>256</v>
      </c>
      <c r="E16" s="45" t="s">
        <v>339</v>
      </c>
      <c r="F16" s="46"/>
      <c r="G16" s="48" t="s">
        <v>340</v>
      </c>
      <c r="H16" s="49"/>
      <c r="I16" s="49"/>
      <c r="J16" s="50"/>
    </row>
    <row r="17" s="1" customFormat="1" ht="27" customHeight="1" spans="2:10">
      <c r="B17" s="42"/>
      <c r="C17" s="42" t="s">
        <v>259</v>
      </c>
      <c r="D17" s="51" t="s">
        <v>260</v>
      </c>
      <c r="E17" s="45" t="s">
        <v>341</v>
      </c>
      <c r="F17" s="46"/>
      <c r="G17" s="48" t="s">
        <v>342</v>
      </c>
      <c r="H17" s="49"/>
      <c r="I17" s="49"/>
      <c r="J17" s="50"/>
    </row>
    <row r="18" s="1" customFormat="1" ht="27" customHeight="1" spans="2:10">
      <c r="B18" s="42"/>
      <c r="C18" s="42"/>
      <c r="D18" s="52" t="s">
        <v>263</v>
      </c>
      <c r="E18" s="45" t="s">
        <v>343</v>
      </c>
      <c r="F18" s="46"/>
      <c r="G18" s="48" t="s">
        <v>344</v>
      </c>
      <c r="H18" s="49"/>
      <c r="I18" s="49"/>
      <c r="J18" s="50"/>
    </row>
    <row r="19" s="1" customFormat="1" ht="27" customHeight="1" spans="2:10">
      <c r="B19" s="42"/>
      <c r="C19" s="42"/>
      <c r="D19" s="52" t="s">
        <v>292</v>
      </c>
      <c r="E19" s="45" t="s">
        <v>345</v>
      </c>
      <c r="F19" s="46"/>
      <c r="G19" s="48" t="s">
        <v>346</v>
      </c>
      <c r="H19" s="49"/>
      <c r="I19" s="49"/>
      <c r="J19" s="50"/>
    </row>
    <row r="20" s="1" customFormat="1" ht="27" customHeight="1" spans="2:10">
      <c r="B20" s="42"/>
      <c r="C20" s="42"/>
      <c r="D20" s="39" t="s">
        <v>266</v>
      </c>
      <c r="E20" s="45" t="s">
        <v>347</v>
      </c>
      <c r="F20" s="46"/>
      <c r="G20" s="48" t="s">
        <v>348</v>
      </c>
      <c r="H20" s="49"/>
      <c r="I20" s="49"/>
      <c r="J20" s="50"/>
    </row>
    <row r="21" s="1" customFormat="1" ht="27" customHeight="1" spans="2:10">
      <c r="B21" s="42"/>
      <c r="C21" s="42" t="s">
        <v>269</v>
      </c>
      <c r="D21" s="39" t="s">
        <v>270</v>
      </c>
      <c r="E21" s="45" t="s">
        <v>349</v>
      </c>
      <c r="F21" s="46"/>
      <c r="G21" s="48" t="s">
        <v>350</v>
      </c>
      <c r="H21" s="49"/>
      <c r="I21" s="49"/>
      <c r="J21" s="50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3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45"/>
  <sheetViews>
    <sheetView workbookViewId="0">
      <selection activeCell="E8" sqref="E8:I8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351</v>
      </c>
    </row>
    <row r="2" ht="27" customHeight="1" spans="2:9">
      <c r="B2" s="3" t="s">
        <v>352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353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354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355</v>
      </c>
      <c r="C5" s="6" t="s">
        <v>356</v>
      </c>
      <c r="D5" s="6"/>
      <c r="E5" s="6" t="s">
        <v>357</v>
      </c>
      <c r="F5" s="6"/>
      <c r="G5" s="6"/>
      <c r="H5" s="6"/>
      <c r="I5" s="6"/>
    </row>
    <row r="6" ht="26.5" customHeight="1" spans="2:9">
      <c r="B6" s="6"/>
      <c r="C6" s="7" t="s">
        <v>191</v>
      </c>
      <c r="D6" s="7"/>
      <c r="E6" s="7" t="s">
        <v>358</v>
      </c>
      <c r="F6" s="7"/>
      <c r="G6" s="7"/>
      <c r="H6" s="7"/>
      <c r="I6" s="7"/>
    </row>
    <row r="7" ht="26.5" customHeight="1" spans="2:9">
      <c r="B7" s="6"/>
      <c r="C7" s="7" t="s">
        <v>192</v>
      </c>
      <c r="D7" s="7"/>
      <c r="E7" s="7" t="s">
        <v>359</v>
      </c>
      <c r="F7" s="7"/>
      <c r="G7" s="7"/>
      <c r="H7" s="7"/>
      <c r="I7" s="7"/>
    </row>
    <row r="8" ht="26.5" customHeight="1" spans="2:9">
      <c r="B8" s="6"/>
      <c r="C8" s="7" t="s">
        <v>360</v>
      </c>
      <c r="D8" s="7"/>
      <c r="E8" s="7" t="s">
        <v>361</v>
      </c>
      <c r="F8" s="7"/>
      <c r="G8" s="7"/>
      <c r="H8" s="7"/>
      <c r="I8" s="7"/>
    </row>
    <row r="9" ht="26.5" customHeight="1" spans="2:9">
      <c r="B9" s="6"/>
      <c r="C9" s="7" t="s">
        <v>362</v>
      </c>
      <c r="D9" s="7"/>
      <c r="E9" s="7" t="s">
        <v>363</v>
      </c>
      <c r="F9" s="7"/>
      <c r="G9" s="7"/>
      <c r="H9" s="7"/>
      <c r="I9" s="7"/>
    </row>
    <row r="10" ht="26.5" customHeight="1" spans="2:9">
      <c r="B10" s="6"/>
      <c r="C10" s="7" t="s">
        <v>364</v>
      </c>
      <c r="D10" s="7"/>
      <c r="E10" s="7" t="s">
        <v>365</v>
      </c>
      <c r="F10" s="7"/>
      <c r="G10" s="7"/>
      <c r="H10" s="7"/>
      <c r="I10" s="7"/>
    </row>
    <row r="11" ht="26.5" customHeight="1" spans="2:9">
      <c r="B11" s="6"/>
      <c r="C11" s="7" t="s">
        <v>366</v>
      </c>
      <c r="D11" s="7"/>
      <c r="E11" s="7" t="s">
        <v>367</v>
      </c>
      <c r="F11" s="7"/>
      <c r="G11" s="7"/>
      <c r="H11" s="7"/>
      <c r="I11" s="7"/>
    </row>
    <row r="12" ht="26.5" customHeight="1" spans="2:9">
      <c r="B12" s="6"/>
      <c r="C12" s="6" t="s">
        <v>368</v>
      </c>
      <c r="D12" s="6"/>
      <c r="E12" s="6"/>
      <c r="F12" s="6"/>
      <c r="G12" s="6" t="s">
        <v>369</v>
      </c>
      <c r="H12" s="6" t="s">
        <v>232</v>
      </c>
      <c r="I12" s="6" t="s">
        <v>233</v>
      </c>
    </row>
    <row r="13" ht="26.5" customHeight="1" spans="2:9">
      <c r="B13" s="6"/>
      <c r="C13" s="6"/>
      <c r="D13" s="6"/>
      <c r="E13" s="6"/>
      <c r="F13" s="6"/>
      <c r="G13" s="8">
        <v>6036317.84</v>
      </c>
      <c r="H13" s="8">
        <v>6036317.84</v>
      </c>
      <c r="I13" s="8"/>
    </row>
    <row r="14" ht="26.5" customHeight="1" spans="2:9">
      <c r="B14" s="9" t="s">
        <v>370</v>
      </c>
      <c r="C14" s="10" t="s">
        <v>371</v>
      </c>
      <c r="D14" s="10"/>
      <c r="E14" s="10"/>
      <c r="F14" s="10"/>
      <c r="G14" s="10"/>
      <c r="H14" s="10"/>
      <c r="I14" s="10"/>
    </row>
    <row r="15" ht="26.5" customHeight="1" spans="2:9">
      <c r="B15" s="11" t="s">
        <v>372</v>
      </c>
      <c r="C15" s="11" t="s">
        <v>237</v>
      </c>
      <c r="D15" s="11" t="s">
        <v>238</v>
      </c>
      <c r="E15" s="11"/>
      <c r="F15" s="11" t="s">
        <v>239</v>
      </c>
      <c r="G15" s="11"/>
      <c r="H15" s="11" t="s">
        <v>373</v>
      </c>
      <c r="I15" s="11"/>
    </row>
    <row r="16" ht="30" customHeight="1" spans="2:9">
      <c r="B16" s="11"/>
      <c r="C16" s="12" t="s">
        <v>374</v>
      </c>
      <c r="D16" s="13" t="s">
        <v>242</v>
      </c>
      <c r="E16" s="13"/>
      <c r="F16" s="11" t="s">
        <v>375</v>
      </c>
      <c r="G16" s="11"/>
      <c r="H16" s="14" t="s">
        <v>376</v>
      </c>
      <c r="I16" s="14"/>
    </row>
    <row r="17" ht="30" customHeight="1" spans="2:9">
      <c r="B17" s="11"/>
      <c r="C17" s="12"/>
      <c r="D17" s="13"/>
      <c r="E17" s="13"/>
      <c r="F17" s="11" t="s">
        <v>377</v>
      </c>
      <c r="G17" s="11"/>
      <c r="H17" s="14" t="s">
        <v>378</v>
      </c>
      <c r="I17" s="14"/>
    </row>
    <row r="18" ht="30" customHeight="1" spans="2:9">
      <c r="B18" s="11"/>
      <c r="C18" s="12"/>
      <c r="D18" s="13"/>
      <c r="E18" s="13"/>
      <c r="F18" s="11" t="s">
        <v>379</v>
      </c>
      <c r="G18" s="11"/>
      <c r="H18" s="14" t="s">
        <v>380</v>
      </c>
      <c r="I18" s="14"/>
    </row>
    <row r="19" ht="30" customHeight="1" spans="2:9">
      <c r="B19" s="11"/>
      <c r="C19" s="12"/>
      <c r="D19" s="13"/>
      <c r="E19" s="13"/>
      <c r="F19" s="11" t="s">
        <v>381</v>
      </c>
      <c r="G19" s="11"/>
      <c r="H19" s="14" t="s">
        <v>382</v>
      </c>
      <c r="I19" s="14"/>
    </row>
    <row r="20" ht="30" customHeight="1" spans="2:9">
      <c r="B20" s="11"/>
      <c r="C20" s="12"/>
      <c r="D20" s="13" t="s">
        <v>249</v>
      </c>
      <c r="E20" s="13"/>
      <c r="F20" s="11" t="s">
        <v>383</v>
      </c>
      <c r="G20" s="11"/>
      <c r="H20" s="11" t="s">
        <v>384</v>
      </c>
      <c r="I20" s="11"/>
    </row>
    <row r="21" ht="30" customHeight="1" spans="2:9">
      <c r="B21" s="11"/>
      <c r="C21" s="12"/>
      <c r="D21" s="13"/>
      <c r="E21" s="13"/>
      <c r="F21" s="11" t="s">
        <v>385</v>
      </c>
      <c r="G21" s="11"/>
      <c r="H21" s="11" t="s">
        <v>386</v>
      </c>
      <c r="I21" s="11"/>
    </row>
    <row r="22" ht="30" customHeight="1" spans="2:9">
      <c r="B22" s="11"/>
      <c r="C22" s="12"/>
      <c r="D22" s="13"/>
      <c r="E22" s="13"/>
      <c r="F22" s="11" t="s">
        <v>387</v>
      </c>
      <c r="G22" s="11"/>
      <c r="H22" s="11" t="s">
        <v>272</v>
      </c>
      <c r="I22" s="11"/>
    </row>
    <row r="23" ht="30" customHeight="1" spans="2:9">
      <c r="B23" s="11"/>
      <c r="C23" s="12"/>
      <c r="D23" s="13"/>
      <c r="E23" s="13"/>
      <c r="F23" s="11" t="s">
        <v>388</v>
      </c>
      <c r="G23" s="11"/>
      <c r="H23" s="11" t="s">
        <v>328</v>
      </c>
      <c r="I23" s="11"/>
    </row>
    <row r="24" ht="30" customHeight="1" spans="2:9">
      <c r="B24" s="11"/>
      <c r="C24" s="12"/>
      <c r="D24" s="13" t="s">
        <v>253</v>
      </c>
      <c r="E24" s="13"/>
      <c r="F24" s="11" t="s">
        <v>389</v>
      </c>
      <c r="G24" s="11"/>
      <c r="H24" s="11" t="s">
        <v>390</v>
      </c>
      <c r="I24" s="11"/>
    </row>
    <row r="25" ht="30" customHeight="1" spans="2:9">
      <c r="B25" s="11"/>
      <c r="C25" s="12"/>
      <c r="D25" s="13"/>
      <c r="E25" s="13"/>
      <c r="F25" s="11" t="s">
        <v>391</v>
      </c>
      <c r="G25" s="11"/>
      <c r="H25" s="11" t="s">
        <v>392</v>
      </c>
      <c r="I25" s="11"/>
    </row>
    <row r="26" ht="30" customHeight="1" spans="2:9">
      <c r="B26" s="11"/>
      <c r="C26" s="12"/>
      <c r="D26" s="13" t="s">
        <v>256</v>
      </c>
      <c r="E26" s="13"/>
      <c r="F26" s="11" t="s">
        <v>75</v>
      </c>
      <c r="G26" s="11"/>
      <c r="H26" s="11" t="s">
        <v>393</v>
      </c>
      <c r="I26" s="11"/>
    </row>
    <row r="27" ht="30" customHeight="1" spans="2:9">
      <c r="B27" s="11"/>
      <c r="C27" s="12"/>
      <c r="D27" s="13"/>
      <c r="E27" s="13"/>
      <c r="F27" s="11" t="s">
        <v>76</v>
      </c>
      <c r="G27" s="11"/>
      <c r="H27" s="11" t="s">
        <v>394</v>
      </c>
      <c r="I27" s="11"/>
    </row>
    <row r="28" ht="30" customHeight="1" spans="2:9">
      <c r="B28" s="11"/>
      <c r="C28" s="12" t="s">
        <v>395</v>
      </c>
      <c r="D28" s="15" t="s">
        <v>260</v>
      </c>
      <c r="E28" s="16"/>
      <c r="F28" s="14" t="s">
        <v>396</v>
      </c>
      <c r="G28" s="14"/>
      <c r="H28" s="13" t="s">
        <v>397</v>
      </c>
      <c r="I28" s="13"/>
    </row>
    <row r="29" ht="30" customHeight="1" spans="2:9">
      <c r="B29" s="11"/>
      <c r="C29" s="12"/>
      <c r="D29" s="17"/>
      <c r="E29" s="18"/>
      <c r="F29" s="14" t="s">
        <v>398</v>
      </c>
      <c r="G29" s="14"/>
      <c r="H29" s="13" t="s">
        <v>399</v>
      </c>
      <c r="I29" s="13"/>
    </row>
    <row r="30" ht="30" customHeight="1" spans="2:9">
      <c r="B30" s="11"/>
      <c r="C30" s="12"/>
      <c r="D30" s="19"/>
      <c r="E30" s="20"/>
      <c r="F30" s="14" t="s">
        <v>400</v>
      </c>
      <c r="G30" s="14"/>
      <c r="H30" s="13" t="s">
        <v>401</v>
      </c>
      <c r="I30" s="13"/>
    </row>
    <row r="31" ht="30" customHeight="1" spans="2:9">
      <c r="B31" s="11"/>
      <c r="C31" s="12"/>
      <c r="D31" s="15" t="s">
        <v>292</v>
      </c>
      <c r="E31" s="16"/>
      <c r="F31" s="14" t="s">
        <v>402</v>
      </c>
      <c r="G31" s="14"/>
      <c r="H31" s="13" t="s">
        <v>328</v>
      </c>
      <c r="I31" s="13"/>
    </row>
    <row r="32" ht="30" customHeight="1" spans="2:9">
      <c r="B32" s="11"/>
      <c r="C32" s="12"/>
      <c r="D32" s="19"/>
      <c r="E32" s="20"/>
      <c r="F32" s="14" t="s">
        <v>403</v>
      </c>
      <c r="G32" s="14"/>
      <c r="H32" s="14" t="s">
        <v>404</v>
      </c>
      <c r="I32" s="14"/>
    </row>
    <row r="33" ht="34" customHeight="1" spans="2:16">
      <c r="B33" s="11"/>
      <c r="C33" s="12"/>
      <c r="D33" s="13" t="s">
        <v>266</v>
      </c>
      <c r="E33" s="13"/>
      <c r="F33" s="14" t="s">
        <v>405</v>
      </c>
      <c r="G33" s="14"/>
      <c r="H33" s="13" t="s">
        <v>406</v>
      </c>
      <c r="I33" s="13"/>
    </row>
    <row r="34" ht="34" customHeight="1" spans="2:16">
      <c r="B34" s="11"/>
      <c r="C34" s="21" t="s">
        <v>269</v>
      </c>
      <c r="D34" s="15" t="s">
        <v>270</v>
      </c>
      <c r="E34" s="16"/>
      <c r="F34" s="22" t="s">
        <v>407</v>
      </c>
      <c r="G34" s="23"/>
      <c r="H34" s="13" t="s">
        <v>408</v>
      </c>
      <c r="I34" s="13"/>
    </row>
    <row r="35" ht="34" customHeight="1" spans="2:16">
      <c r="B35" s="11"/>
      <c r="C35" s="24"/>
      <c r="D35" s="17"/>
      <c r="E35" s="18"/>
      <c r="F35" s="22" t="s">
        <v>349</v>
      </c>
      <c r="G35" s="23"/>
      <c r="H35" s="13" t="s">
        <v>409</v>
      </c>
      <c r="I35" s="13"/>
    </row>
    <row r="36" ht="30" customHeight="1" spans="2:16">
      <c r="B36" s="11"/>
      <c r="C36" s="25"/>
      <c r="D36" s="19"/>
      <c r="E36" s="20"/>
      <c r="F36" s="14" t="s">
        <v>410</v>
      </c>
      <c r="G36" s="14"/>
      <c r="H36" s="13" t="s">
        <v>411</v>
      </c>
      <c r="I36" s="13"/>
    </row>
    <row r="37" ht="45" customHeight="1" spans="2:16">
      <c r="B37" s="26"/>
      <c r="C37" s="26"/>
      <c r="D37" s="26"/>
      <c r="E37" s="26"/>
      <c r="F37" s="26"/>
      <c r="G37" s="26"/>
      <c r="H37" s="26"/>
      <c r="I37" s="26"/>
    </row>
    <row r="38" ht="16.35" customHeight="1" spans="2:16">
      <c r="B38" s="27"/>
      <c r="C38" s="27"/>
    </row>
    <row r="39" ht="16.35" customHeight="1" spans="2:16">
      <c r="B39" s="27"/>
    </row>
    <row r="40" ht="16.35" customHeight="1" spans="2:16">
      <c r="B40" s="27"/>
      <c r="P40" s="28"/>
    </row>
    <row r="41" ht="16.35" customHeight="1" spans="2:16">
      <c r="B41" s="27"/>
    </row>
    <row r="42" ht="16.35" customHeight="1" spans="2:16">
      <c r="B42" s="27"/>
      <c r="C42" s="27"/>
      <c r="D42" s="27"/>
      <c r="E42" s="27"/>
      <c r="F42" s="27"/>
      <c r="G42" s="27"/>
      <c r="H42" s="27"/>
      <c r="I42" s="27"/>
    </row>
    <row r="43" ht="16.35" customHeight="1" spans="2:16">
      <c r="B43" s="27"/>
      <c r="C43" s="27"/>
      <c r="D43" s="27"/>
      <c r="E43" s="27"/>
      <c r="F43" s="27"/>
      <c r="G43" s="27"/>
      <c r="H43" s="27"/>
      <c r="I43" s="27"/>
    </row>
    <row r="44" ht="16.35" customHeight="1" spans="2:16">
      <c r="B44" s="27"/>
      <c r="C44" s="27"/>
      <c r="D44" s="27"/>
      <c r="E44" s="27"/>
      <c r="F44" s="27"/>
      <c r="G44" s="27"/>
      <c r="H44" s="27"/>
      <c r="I44" s="27"/>
    </row>
    <row r="45" ht="16.35" customHeight="1" spans="2:16">
      <c r="B45" s="27"/>
      <c r="C45" s="27"/>
      <c r="D45" s="27"/>
      <c r="E45" s="27"/>
      <c r="F45" s="27"/>
      <c r="G45" s="27"/>
      <c r="H45" s="27"/>
      <c r="I45" s="27"/>
    </row>
  </sheetData>
  <mergeCells count="7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4:I14"/>
    <mergeCell ref="D15:E15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D33:E33"/>
    <mergeCell ref="F33:G33"/>
    <mergeCell ref="H33:I33"/>
    <mergeCell ref="F34:G34"/>
    <mergeCell ref="H34:I34"/>
    <mergeCell ref="F35:G35"/>
    <mergeCell ref="H35:I35"/>
    <mergeCell ref="F36:G36"/>
    <mergeCell ref="H36:I36"/>
    <mergeCell ref="B37:I37"/>
    <mergeCell ref="B5:B13"/>
    <mergeCell ref="B15:B36"/>
    <mergeCell ref="C16:C27"/>
    <mergeCell ref="C28:C33"/>
    <mergeCell ref="C34:C36"/>
    <mergeCell ref="C12:F13"/>
    <mergeCell ref="D24:E25"/>
    <mergeCell ref="D26:E27"/>
    <mergeCell ref="D16:E19"/>
    <mergeCell ref="D20:E23"/>
    <mergeCell ref="D28:E30"/>
    <mergeCell ref="D31:E32"/>
    <mergeCell ref="D34:E3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8" sqref="C8"/>
    </sheetView>
  </sheetViews>
  <sheetFormatPr defaultColWidth="10" defaultRowHeight="13.5" outlineLevelCol="5"/>
  <cols>
    <col min="1" max="1" width="1.53333333333333" style="112" customWidth="1"/>
    <col min="2" max="2" width="41.0333333333333" style="112" customWidth="1"/>
    <col min="3" max="3" width="16.4083333333333" style="112" customWidth="1"/>
    <col min="4" max="4" width="41.0333333333333" style="112" customWidth="1"/>
    <col min="5" max="5" width="16.4083333333333" style="112" customWidth="1"/>
    <col min="6" max="6" width="1.53333333333333" style="112" customWidth="1"/>
    <col min="7" max="10" width="9.76666666666667" style="112" customWidth="1"/>
    <col min="11" max="16384" width="10" style="112"/>
  </cols>
  <sheetData>
    <row r="1" s="112" customFormat="1" ht="14.2" customHeight="1" spans="1:6">
      <c r="A1" s="158"/>
      <c r="B1" s="113"/>
      <c r="C1" s="114"/>
      <c r="D1" s="159"/>
      <c r="E1" s="113" t="s">
        <v>2</v>
      </c>
      <c r="F1" s="161" t="s">
        <v>3</v>
      </c>
    </row>
    <row r="2" s="112" customFormat="1" ht="19.9" customHeight="1" spans="1:6">
      <c r="A2" s="159"/>
      <c r="B2" s="162" t="s">
        <v>4</v>
      </c>
      <c r="C2" s="162"/>
      <c r="D2" s="162"/>
      <c r="E2" s="162"/>
      <c r="F2" s="161"/>
    </row>
    <row r="3" s="112" customFormat="1" ht="17.05" customHeight="1" spans="1:6">
      <c r="A3" s="163"/>
      <c r="B3" s="120" t="s">
        <v>5</v>
      </c>
      <c r="C3" s="139"/>
      <c r="D3" s="139"/>
      <c r="E3" s="164" t="s">
        <v>6</v>
      </c>
      <c r="F3" s="165"/>
    </row>
    <row r="4" s="112" customFormat="1" ht="21.35" customHeight="1" spans="1:6">
      <c r="A4" s="166"/>
      <c r="B4" s="123" t="s">
        <v>7</v>
      </c>
      <c r="C4" s="123"/>
      <c r="D4" s="123" t="s">
        <v>8</v>
      </c>
      <c r="E4" s="123"/>
      <c r="F4" s="117"/>
    </row>
    <row r="5" s="112" customFormat="1" ht="21.35" customHeight="1" spans="1:6">
      <c r="A5" s="166"/>
      <c r="B5" s="123" t="s">
        <v>9</v>
      </c>
      <c r="C5" s="123" t="s">
        <v>10</v>
      </c>
      <c r="D5" s="123" t="s">
        <v>9</v>
      </c>
      <c r="E5" s="123" t="s">
        <v>10</v>
      </c>
      <c r="F5" s="117"/>
    </row>
    <row r="6" s="112" customFormat="1" ht="19.9" customHeight="1" spans="1:6">
      <c r="A6" s="122"/>
      <c r="B6" s="168" t="s">
        <v>11</v>
      </c>
      <c r="C6" s="131">
        <v>5896317.84</v>
      </c>
      <c r="D6" s="168" t="s">
        <v>12</v>
      </c>
      <c r="E6" s="131">
        <v>100000</v>
      </c>
      <c r="F6" s="142"/>
    </row>
    <row r="7" s="112" customFormat="1" ht="19.9" customHeight="1" spans="1:6">
      <c r="A7" s="122"/>
      <c r="B7" s="168" t="s">
        <v>13</v>
      </c>
      <c r="C7" s="131">
        <v>140000</v>
      </c>
      <c r="D7" s="168" t="s">
        <v>14</v>
      </c>
      <c r="E7" s="131"/>
      <c r="F7" s="142"/>
    </row>
    <row r="8" s="112" customFormat="1" ht="19.9" customHeight="1" spans="1:6">
      <c r="A8" s="122"/>
      <c r="B8" s="168" t="s">
        <v>15</v>
      </c>
      <c r="C8" s="131"/>
      <c r="D8" s="168" t="s">
        <v>16</v>
      </c>
      <c r="E8" s="131"/>
      <c r="F8" s="142"/>
    </row>
    <row r="9" s="112" customFormat="1" ht="19.9" customHeight="1" spans="1:6">
      <c r="A9" s="122"/>
      <c r="B9" s="168" t="s">
        <v>17</v>
      </c>
      <c r="C9" s="131"/>
      <c r="D9" s="168" t="s">
        <v>18</v>
      </c>
      <c r="E9" s="131"/>
      <c r="F9" s="142"/>
    </row>
    <row r="10" s="112" customFormat="1" ht="19.9" customHeight="1" spans="1:6">
      <c r="A10" s="122"/>
      <c r="B10" s="168" t="s">
        <v>19</v>
      </c>
      <c r="C10" s="131"/>
      <c r="D10" s="168" t="s">
        <v>20</v>
      </c>
      <c r="E10" s="131"/>
      <c r="F10" s="142"/>
    </row>
    <row r="11" s="112" customFormat="1" ht="19.9" customHeight="1" spans="1:6">
      <c r="A11" s="122"/>
      <c r="B11" s="168" t="s">
        <v>21</v>
      </c>
      <c r="C11" s="131"/>
      <c r="D11" s="168" t="s">
        <v>22</v>
      </c>
      <c r="E11" s="131"/>
      <c r="F11" s="142"/>
    </row>
    <row r="12" s="112" customFormat="1" ht="19.9" customHeight="1" spans="1:6">
      <c r="A12" s="122"/>
      <c r="B12" s="168" t="s">
        <v>23</v>
      </c>
      <c r="C12" s="131"/>
      <c r="D12" s="168" t="s">
        <v>24</v>
      </c>
      <c r="E12" s="131"/>
      <c r="F12" s="142"/>
    </row>
    <row r="13" s="112" customFormat="1" ht="19.9" customHeight="1" spans="1:6">
      <c r="A13" s="122"/>
      <c r="B13" s="168" t="s">
        <v>23</v>
      </c>
      <c r="C13" s="131"/>
      <c r="D13" s="168" t="s">
        <v>25</v>
      </c>
      <c r="E13" s="131">
        <v>658830.8</v>
      </c>
      <c r="F13" s="142"/>
    </row>
    <row r="14" s="112" customFormat="1" ht="19.9" customHeight="1" spans="1:6">
      <c r="A14" s="122"/>
      <c r="B14" s="168" t="s">
        <v>23</v>
      </c>
      <c r="C14" s="131"/>
      <c r="D14" s="168" t="s">
        <v>26</v>
      </c>
      <c r="E14" s="131"/>
      <c r="F14" s="142"/>
    </row>
    <row r="15" s="112" customFormat="1" ht="19.9" customHeight="1" spans="1:6">
      <c r="A15" s="122"/>
      <c r="B15" s="168" t="s">
        <v>23</v>
      </c>
      <c r="C15" s="131"/>
      <c r="D15" s="168" t="s">
        <v>27</v>
      </c>
      <c r="E15" s="131">
        <v>313482.01</v>
      </c>
      <c r="F15" s="142"/>
    </row>
    <row r="16" s="112" customFormat="1" ht="19.9" customHeight="1" spans="1:6">
      <c r="A16" s="122"/>
      <c r="B16" s="168" t="s">
        <v>23</v>
      </c>
      <c r="C16" s="131"/>
      <c r="D16" s="168" t="s">
        <v>28</v>
      </c>
      <c r="E16" s="131"/>
      <c r="F16" s="142"/>
    </row>
    <row r="17" s="112" customFormat="1" ht="19.9" customHeight="1" spans="1:6">
      <c r="A17" s="122"/>
      <c r="B17" s="168" t="s">
        <v>23</v>
      </c>
      <c r="C17" s="131"/>
      <c r="D17" s="168" t="s">
        <v>29</v>
      </c>
      <c r="E17" s="131">
        <v>140000</v>
      </c>
      <c r="F17" s="142"/>
    </row>
    <row r="18" s="112" customFormat="1" ht="19.9" customHeight="1" spans="1:6">
      <c r="A18" s="122"/>
      <c r="B18" s="168" t="s">
        <v>23</v>
      </c>
      <c r="C18" s="131"/>
      <c r="D18" s="168" t="s">
        <v>30</v>
      </c>
      <c r="E18" s="131"/>
      <c r="F18" s="142"/>
    </row>
    <row r="19" s="112" customFormat="1" ht="19.9" customHeight="1" spans="1:6">
      <c r="A19" s="122"/>
      <c r="B19" s="168" t="s">
        <v>23</v>
      </c>
      <c r="C19" s="131"/>
      <c r="D19" s="168" t="s">
        <v>31</v>
      </c>
      <c r="E19" s="131"/>
      <c r="F19" s="142"/>
    </row>
    <row r="20" s="112" customFormat="1" ht="19.9" customHeight="1" spans="1:6">
      <c r="A20" s="122"/>
      <c r="B20" s="168" t="s">
        <v>23</v>
      </c>
      <c r="C20" s="131"/>
      <c r="D20" s="168" t="s">
        <v>32</v>
      </c>
      <c r="E20" s="131">
        <v>4410267.03</v>
      </c>
      <c r="F20" s="142"/>
    </row>
    <row r="21" s="112" customFormat="1" ht="19.9" customHeight="1" spans="1:6">
      <c r="A21" s="122"/>
      <c r="B21" s="168" t="s">
        <v>23</v>
      </c>
      <c r="C21" s="131"/>
      <c r="D21" s="168" t="s">
        <v>33</v>
      </c>
      <c r="E21" s="131"/>
      <c r="F21" s="142"/>
    </row>
    <row r="22" s="112" customFormat="1" ht="19.9" customHeight="1" spans="1:6">
      <c r="A22" s="122"/>
      <c r="B22" s="168" t="s">
        <v>23</v>
      </c>
      <c r="C22" s="131"/>
      <c r="D22" s="168" t="s">
        <v>34</v>
      </c>
      <c r="E22" s="131"/>
      <c r="F22" s="142"/>
    </row>
    <row r="23" s="112" customFormat="1" ht="19.9" customHeight="1" spans="1:6">
      <c r="A23" s="122"/>
      <c r="B23" s="168" t="s">
        <v>23</v>
      </c>
      <c r="C23" s="131"/>
      <c r="D23" s="168" t="s">
        <v>35</v>
      </c>
      <c r="E23" s="131"/>
      <c r="F23" s="142"/>
    </row>
    <row r="24" s="112" customFormat="1" ht="19.9" customHeight="1" spans="1:6">
      <c r="A24" s="122"/>
      <c r="B24" s="168" t="s">
        <v>23</v>
      </c>
      <c r="C24" s="131"/>
      <c r="D24" s="168" t="s">
        <v>36</v>
      </c>
      <c r="E24" s="131"/>
      <c r="F24" s="142"/>
    </row>
    <row r="25" s="112" customFormat="1" ht="19.9" customHeight="1" spans="1:6">
      <c r="A25" s="122"/>
      <c r="B25" s="168" t="s">
        <v>23</v>
      </c>
      <c r="C25" s="131"/>
      <c r="D25" s="168" t="s">
        <v>37</v>
      </c>
      <c r="E25" s="131">
        <v>413738</v>
      </c>
      <c r="F25" s="142"/>
    </row>
    <row r="26" s="112" customFormat="1" ht="19.9" customHeight="1" spans="1:6">
      <c r="A26" s="122"/>
      <c r="B26" s="168" t="s">
        <v>23</v>
      </c>
      <c r="C26" s="131"/>
      <c r="D26" s="168" t="s">
        <v>38</v>
      </c>
      <c r="E26" s="131"/>
      <c r="F26" s="142"/>
    </row>
    <row r="27" s="112" customFormat="1" ht="19.9" customHeight="1" spans="1:6">
      <c r="A27" s="122"/>
      <c r="B27" s="168" t="s">
        <v>23</v>
      </c>
      <c r="C27" s="131"/>
      <c r="D27" s="168" t="s">
        <v>39</v>
      </c>
      <c r="E27" s="131"/>
      <c r="F27" s="142"/>
    </row>
    <row r="28" s="112" customFormat="1" ht="19.9" customHeight="1" spans="1:6">
      <c r="A28" s="122"/>
      <c r="B28" s="168" t="s">
        <v>23</v>
      </c>
      <c r="C28" s="131"/>
      <c r="D28" s="168" t="s">
        <v>40</v>
      </c>
      <c r="E28" s="131"/>
      <c r="F28" s="142"/>
    </row>
    <row r="29" s="112" customFormat="1" ht="19.9" customHeight="1" spans="1:6">
      <c r="A29" s="122"/>
      <c r="B29" s="168" t="s">
        <v>23</v>
      </c>
      <c r="C29" s="131"/>
      <c r="D29" s="168" t="s">
        <v>41</v>
      </c>
      <c r="E29" s="131"/>
      <c r="F29" s="142"/>
    </row>
    <row r="30" s="112" customFormat="1" ht="19.9" customHeight="1" spans="1:6">
      <c r="A30" s="122"/>
      <c r="B30" s="168" t="s">
        <v>23</v>
      </c>
      <c r="C30" s="131"/>
      <c r="D30" s="168" t="s">
        <v>42</v>
      </c>
      <c r="E30" s="131"/>
      <c r="F30" s="142"/>
    </row>
    <row r="31" s="112" customFormat="1" ht="19.9" customHeight="1" spans="1:6">
      <c r="A31" s="122"/>
      <c r="B31" s="168" t="s">
        <v>23</v>
      </c>
      <c r="C31" s="131"/>
      <c r="D31" s="168" t="s">
        <v>43</v>
      </c>
      <c r="E31" s="131"/>
      <c r="F31" s="142"/>
    </row>
    <row r="32" s="112" customFormat="1" ht="19.9" customHeight="1" spans="1:6">
      <c r="A32" s="122"/>
      <c r="B32" s="168" t="s">
        <v>23</v>
      </c>
      <c r="C32" s="131"/>
      <c r="D32" s="168" t="s">
        <v>44</v>
      </c>
      <c r="E32" s="131"/>
      <c r="F32" s="142"/>
    </row>
    <row r="33" s="112" customFormat="1" ht="19.9" customHeight="1" spans="1:6">
      <c r="A33" s="122"/>
      <c r="B33" s="168" t="s">
        <v>23</v>
      </c>
      <c r="C33" s="131"/>
      <c r="D33" s="168" t="s">
        <v>45</v>
      </c>
      <c r="E33" s="131"/>
      <c r="F33" s="142"/>
    </row>
    <row r="34" s="112" customFormat="1" ht="19.9" customHeight="1" spans="1:6">
      <c r="A34" s="122"/>
      <c r="B34" s="168" t="s">
        <v>23</v>
      </c>
      <c r="C34" s="131"/>
      <c r="D34" s="168" t="s">
        <v>46</v>
      </c>
      <c r="E34" s="131"/>
      <c r="F34" s="142"/>
    </row>
    <row r="35" s="112" customFormat="1" ht="19.9" customHeight="1" spans="1:6">
      <c r="A35" s="122"/>
      <c r="B35" s="168" t="s">
        <v>23</v>
      </c>
      <c r="C35" s="131"/>
      <c r="D35" s="168" t="s">
        <v>47</v>
      </c>
      <c r="E35" s="131"/>
      <c r="F35" s="142"/>
    </row>
    <row r="36" s="112" customFormat="1" ht="19.9" customHeight="1" spans="1:6">
      <c r="A36" s="143"/>
      <c r="B36" s="140" t="s">
        <v>48</v>
      </c>
      <c r="C36" s="125">
        <f>SUM(C6:C35)</f>
        <v>6036317.84</v>
      </c>
      <c r="D36" s="140" t="s">
        <v>49</v>
      </c>
      <c r="E36" s="125">
        <f>SUM(E6:E35)</f>
        <v>6036317.84</v>
      </c>
      <c r="F36" s="144"/>
    </row>
    <row r="37" s="112" customFormat="1" ht="19.9" customHeight="1" spans="1:6">
      <c r="A37" s="122"/>
      <c r="B37" s="167" t="s">
        <v>50</v>
      </c>
      <c r="C37" s="131"/>
      <c r="D37" s="167" t="s">
        <v>51</v>
      </c>
      <c r="E37" s="131"/>
      <c r="F37" s="180"/>
    </row>
    <row r="38" s="112" customFormat="1" ht="19.9" customHeight="1" spans="1:6">
      <c r="A38" s="181"/>
      <c r="B38" s="167" t="s">
        <v>52</v>
      </c>
      <c r="C38" s="131"/>
      <c r="D38" s="167" t="s">
        <v>53</v>
      </c>
      <c r="E38" s="131"/>
      <c r="F38" s="180"/>
    </row>
    <row r="39" s="112" customFormat="1" ht="19.9" customHeight="1" spans="1:6">
      <c r="A39" s="181"/>
      <c r="B39" s="182"/>
      <c r="C39" s="182"/>
      <c r="D39" s="167" t="s">
        <v>54</v>
      </c>
      <c r="E39" s="131"/>
      <c r="F39" s="180"/>
    </row>
    <row r="40" s="112" customFormat="1" ht="19.9" customHeight="1" spans="1:6">
      <c r="A40" s="183"/>
      <c r="B40" s="123" t="s">
        <v>55</v>
      </c>
      <c r="C40" s="125">
        <f>C36</f>
        <v>6036317.84</v>
      </c>
      <c r="D40" s="123" t="s">
        <v>56</v>
      </c>
      <c r="E40" s="125">
        <f>E36</f>
        <v>6036317.84</v>
      </c>
      <c r="F40" s="184"/>
    </row>
    <row r="41" s="112" customFormat="1" ht="8.5" customHeight="1" spans="1:6">
      <c r="A41" s="169"/>
      <c r="B41" s="169"/>
      <c r="C41" s="185"/>
      <c r="D41" s="185"/>
      <c r="E41" s="169"/>
      <c r="F41" s="18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style="94" customWidth="1"/>
    <col min="2" max="2" width="16.825" style="94" customWidth="1"/>
    <col min="3" max="3" width="34.5" style="94" customWidth="1"/>
    <col min="4" max="4" width="15.75" style="94" customWidth="1"/>
    <col min="5" max="5" width="13" style="94" customWidth="1"/>
    <col min="6" max="6" width="15.5" style="94" customWidth="1"/>
    <col min="7" max="14" width="13" style="94" customWidth="1"/>
    <col min="15" max="15" width="1.53333333333333" style="94" customWidth="1"/>
    <col min="16" max="16" width="9.76666666666667" style="94" customWidth="1"/>
    <col min="17" max="16384" width="10" style="94"/>
  </cols>
  <sheetData>
    <row r="1" ht="25" customHeight="1" spans="1:15">
      <c r="A1" s="95"/>
      <c r="B1" s="2"/>
      <c r="C1" s="96"/>
      <c r="D1" s="171"/>
      <c r="E1" s="171"/>
      <c r="F1" s="171"/>
      <c r="G1" s="96"/>
      <c r="H1" s="96"/>
      <c r="I1" s="96"/>
      <c r="L1" s="96"/>
      <c r="M1" s="96"/>
      <c r="N1" s="97" t="s">
        <v>57</v>
      </c>
      <c r="O1" s="98"/>
    </row>
    <row r="2" ht="22.8" customHeight="1" spans="1:15">
      <c r="A2" s="95"/>
      <c r="B2" s="99" t="s">
        <v>58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8" t="s">
        <v>3</v>
      </c>
    </row>
    <row r="3" ht="19.55" customHeight="1" spans="1:15">
      <c r="A3" s="100"/>
      <c r="B3" s="101" t="s">
        <v>5</v>
      </c>
      <c r="C3" s="101"/>
      <c r="D3" s="100"/>
      <c r="E3" s="100"/>
      <c r="F3" s="152"/>
      <c r="G3" s="100"/>
      <c r="H3" s="152"/>
      <c r="I3" s="152"/>
      <c r="J3" s="152"/>
      <c r="K3" s="152"/>
      <c r="L3" s="152"/>
      <c r="M3" s="152"/>
      <c r="N3" s="102" t="s">
        <v>6</v>
      </c>
      <c r="O3" s="103"/>
    </row>
    <row r="4" ht="24.4" customHeight="1" spans="1:15">
      <c r="A4" s="104"/>
      <c r="B4" s="86" t="s">
        <v>9</v>
      </c>
      <c r="C4" s="86"/>
      <c r="D4" s="86" t="s">
        <v>59</v>
      </c>
      <c r="E4" s="86" t="s">
        <v>60</v>
      </c>
      <c r="F4" s="86" t="s">
        <v>61</v>
      </c>
      <c r="G4" s="86" t="s">
        <v>62</v>
      </c>
      <c r="H4" s="86" t="s">
        <v>63</v>
      </c>
      <c r="I4" s="86" t="s">
        <v>64</v>
      </c>
      <c r="J4" s="86" t="s">
        <v>65</v>
      </c>
      <c r="K4" s="86" t="s">
        <v>66</v>
      </c>
      <c r="L4" s="86" t="s">
        <v>67</v>
      </c>
      <c r="M4" s="86" t="s">
        <v>68</v>
      </c>
      <c r="N4" s="86" t="s">
        <v>69</v>
      </c>
      <c r="O4" s="106"/>
    </row>
    <row r="5" ht="24.4" customHeight="1" spans="1:15">
      <c r="A5" s="104"/>
      <c r="B5" s="86" t="s">
        <v>70</v>
      </c>
      <c r="C5" s="179" t="s">
        <v>71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06"/>
    </row>
    <row r="6" ht="24.4" customHeight="1" spans="1:15">
      <c r="A6" s="104"/>
      <c r="B6" s="86"/>
      <c r="C6" s="179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106"/>
    </row>
    <row r="7" ht="27" customHeight="1" spans="1:15">
      <c r="A7" s="107"/>
      <c r="B7" s="70">
        <v>149001</v>
      </c>
      <c r="C7" s="70" t="s">
        <v>72</v>
      </c>
      <c r="D7" s="87">
        <f>SUM(E7:N7)</f>
        <v>6036317.84</v>
      </c>
      <c r="E7" s="87">
        <f>SUM(E8)</f>
        <v>0</v>
      </c>
      <c r="F7" s="87">
        <f>SUM(F8)</f>
        <v>5896317.84</v>
      </c>
      <c r="G7" s="87">
        <f>SUM(G8)</f>
        <v>140000</v>
      </c>
      <c r="H7" s="87">
        <f>SUM(H8)</f>
        <v>0</v>
      </c>
      <c r="I7" s="87">
        <f>SUM(I8)</f>
        <v>0</v>
      </c>
      <c r="J7" s="87">
        <f>SUM(J8)</f>
        <v>0</v>
      </c>
      <c r="K7" s="87">
        <f>SUM(K8)</f>
        <v>0</v>
      </c>
      <c r="L7" s="87">
        <f>SUM(L8)</f>
        <v>0</v>
      </c>
      <c r="M7" s="87">
        <f>SUM(M8)</f>
        <v>0</v>
      </c>
      <c r="N7" s="87">
        <f>SUM(N8)</f>
        <v>0</v>
      </c>
      <c r="O7" s="108"/>
    </row>
    <row r="8" ht="27" customHeight="1" spans="1:15">
      <c r="A8" s="107"/>
      <c r="B8" s="78"/>
      <c r="C8" s="78" t="s">
        <v>0</v>
      </c>
      <c r="D8" s="82">
        <f>SUM(E8:N8)</f>
        <v>6036317.84</v>
      </c>
      <c r="E8" s="82"/>
      <c r="F8" s="131">
        <v>5896317.84</v>
      </c>
      <c r="G8" s="82">
        <v>140000</v>
      </c>
      <c r="H8" s="82"/>
      <c r="I8" s="82"/>
      <c r="J8" s="82"/>
      <c r="K8" s="82"/>
      <c r="L8" s="82"/>
      <c r="M8" s="82"/>
      <c r="N8" s="82"/>
      <c r="O8" s="108"/>
    </row>
    <row r="9" ht="29" customHeight="1" spans="1:15">
      <c r="A9" s="107"/>
      <c r="B9" s="70"/>
      <c r="C9" s="70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108"/>
    </row>
    <row r="10" ht="27" customHeight="1" spans="1:15">
      <c r="A10" s="107"/>
      <c r="B10" s="70"/>
      <c r="C10" s="70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108"/>
    </row>
    <row r="11" ht="27" customHeight="1" spans="1:15">
      <c r="A11" s="107"/>
      <c r="B11" s="70"/>
      <c r="C11" s="70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108"/>
    </row>
    <row r="12" ht="27" customHeight="1" spans="1:15">
      <c r="A12" s="107"/>
      <c r="B12" s="70"/>
      <c r="C12" s="70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108"/>
    </row>
    <row r="13" ht="27" customHeight="1" spans="1:15">
      <c r="A13" s="107"/>
      <c r="B13" s="70"/>
      <c r="C13" s="70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108"/>
    </row>
    <row r="14" ht="27" customHeight="1" spans="1:15">
      <c r="A14" s="107"/>
      <c r="B14" s="70"/>
      <c r="C14" s="70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108"/>
    </row>
    <row r="15" ht="27" customHeight="1" spans="1:15">
      <c r="A15" s="107"/>
      <c r="B15" s="70"/>
      <c r="C15" s="70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108"/>
    </row>
    <row r="16" ht="27" customHeight="1" spans="1:15">
      <c r="A16" s="107"/>
      <c r="B16" s="70"/>
      <c r="C16" s="70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108"/>
    </row>
    <row r="17" ht="27" customHeight="1" spans="1:15">
      <c r="A17" s="107"/>
      <c r="B17" s="70"/>
      <c r="C17" s="70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108"/>
    </row>
    <row r="18" ht="27" customHeight="1" spans="1:15">
      <c r="A18" s="107"/>
      <c r="B18" s="70"/>
      <c r="C18" s="70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108"/>
    </row>
    <row r="19" ht="27" customHeight="1" spans="1:15">
      <c r="A19" s="107"/>
      <c r="B19" s="70"/>
      <c r="C19" s="70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108"/>
    </row>
    <row r="20" ht="27" customHeight="1" spans="1:15">
      <c r="A20" s="107"/>
      <c r="B20" s="70"/>
      <c r="C20" s="70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108"/>
    </row>
    <row r="21" ht="27" customHeight="1" spans="1:15">
      <c r="A21" s="107"/>
      <c r="B21" s="70"/>
      <c r="C21" s="70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108"/>
    </row>
    <row r="22" ht="27" customHeight="1" spans="1:15">
      <c r="A22" s="107"/>
      <c r="B22" s="70"/>
      <c r="C22" s="70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108"/>
    </row>
    <row r="23" ht="27" customHeight="1" spans="1:15">
      <c r="A23" s="107"/>
      <c r="B23" s="70"/>
      <c r="C23" s="70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108"/>
    </row>
    <row r="24" ht="27" customHeight="1" spans="1:15">
      <c r="A24" s="107"/>
      <c r="B24" s="70"/>
      <c r="C24" s="70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108"/>
    </row>
    <row r="25" ht="27" customHeight="1" spans="1:15">
      <c r="A25" s="107"/>
      <c r="B25" s="70"/>
      <c r="C25" s="70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10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94" customWidth="1"/>
    <col min="2" max="4" width="6.15833333333333" style="94" customWidth="1"/>
    <col min="5" max="5" width="16.825" style="94" customWidth="1"/>
    <col min="6" max="6" width="41.025" style="94" customWidth="1"/>
    <col min="7" max="10" width="16.4166666666667" style="94" customWidth="1"/>
    <col min="11" max="11" width="22.9333333333333" style="94" customWidth="1"/>
    <col min="12" max="12" width="1.53333333333333" style="94" customWidth="1"/>
    <col min="13" max="14" width="9.76666666666667" style="94" customWidth="1"/>
    <col min="15" max="16384" width="10" style="94"/>
  </cols>
  <sheetData>
    <row r="1" ht="25" customHeight="1" spans="1:12">
      <c r="A1" s="95"/>
      <c r="B1" s="2"/>
      <c r="C1" s="2"/>
      <c r="D1" s="2"/>
      <c r="E1" s="96"/>
      <c r="F1" s="96"/>
      <c r="G1" s="171"/>
      <c r="H1" s="171"/>
      <c r="I1" s="171"/>
      <c r="J1" s="171"/>
      <c r="K1" s="97" t="s">
        <v>73</v>
      </c>
      <c r="L1" s="98"/>
    </row>
    <row r="2" ht="22.8" customHeight="1" spans="1:12">
      <c r="A2" s="95"/>
      <c r="B2" s="99" t="s">
        <v>74</v>
      </c>
      <c r="C2" s="99"/>
      <c r="D2" s="99"/>
      <c r="E2" s="99"/>
      <c r="F2" s="99"/>
      <c r="G2" s="99"/>
      <c r="H2" s="99"/>
      <c r="I2" s="99"/>
      <c r="J2" s="99"/>
      <c r="K2" s="99"/>
      <c r="L2" s="98" t="s">
        <v>3</v>
      </c>
    </row>
    <row r="3" ht="19.55" customHeight="1" spans="1:12">
      <c r="A3" s="100"/>
      <c r="B3" s="101" t="s">
        <v>5</v>
      </c>
      <c r="C3" s="101"/>
      <c r="D3" s="101"/>
      <c r="E3" s="101"/>
      <c r="F3" s="101"/>
      <c r="G3" s="100"/>
      <c r="H3" s="100"/>
      <c r="I3" s="152"/>
      <c r="J3" s="152"/>
      <c r="K3" s="102" t="s">
        <v>6</v>
      </c>
      <c r="L3" s="103"/>
    </row>
    <row r="4" ht="24.4" customHeight="1" spans="1:12">
      <c r="A4" s="98"/>
      <c r="B4" s="70" t="s">
        <v>9</v>
      </c>
      <c r="C4" s="70"/>
      <c r="D4" s="70"/>
      <c r="E4" s="70"/>
      <c r="F4" s="70"/>
      <c r="G4" s="70" t="s">
        <v>59</v>
      </c>
      <c r="H4" s="70" t="s">
        <v>75</v>
      </c>
      <c r="I4" s="70" t="s">
        <v>76</v>
      </c>
      <c r="J4" s="70" t="s">
        <v>77</v>
      </c>
      <c r="K4" s="70" t="s">
        <v>78</v>
      </c>
      <c r="L4" s="105"/>
    </row>
    <row r="5" ht="24.4" customHeight="1" spans="1:12">
      <c r="A5" s="104"/>
      <c r="B5" s="70" t="s">
        <v>79</v>
      </c>
      <c r="C5" s="70"/>
      <c r="D5" s="70"/>
      <c r="E5" s="70" t="s">
        <v>70</v>
      </c>
      <c r="F5" s="70" t="s">
        <v>71</v>
      </c>
      <c r="G5" s="70"/>
      <c r="H5" s="70"/>
      <c r="I5" s="70"/>
      <c r="J5" s="70"/>
      <c r="K5" s="70"/>
      <c r="L5" s="105"/>
    </row>
    <row r="6" ht="24.4" customHeight="1" spans="1:12">
      <c r="A6" s="104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0"/>
      <c r="K6" s="70"/>
      <c r="L6" s="106"/>
    </row>
    <row r="7" ht="27" customHeight="1" spans="1:12">
      <c r="A7" s="107"/>
      <c r="B7" s="70"/>
      <c r="C7" s="70"/>
      <c r="D7" s="70"/>
      <c r="E7" s="70">
        <v>149001</v>
      </c>
      <c r="F7" s="70" t="s">
        <v>72</v>
      </c>
      <c r="G7" s="172">
        <f>SUM(H7:I7)</f>
        <v>6036317.84</v>
      </c>
      <c r="H7" s="172">
        <f>SUM(H8:H20)</f>
        <v>5776317.84</v>
      </c>
      <c r="I7" s="172">
        <f>SUM(I8:I20)</f>
        <v>260000</v>
      </c>
      <c r="J7" s="87"/>
      <c r="K7" s="87"/>
      <c r="L7" s="108"/>
    </row>
    <row r="8" ht="27" customHeight="1" spans="1:12">
      <c r="A8" s="107"/>
      <c r="B8" s="89">
        <v>201</v>
      </c>
      <c r="C8" s="89">
        <v>13</v>
      </c>
      <c r="D8" s="90" t="s">
        <v>83</v>
      </c>
      <c r="E8" s="89"/>
      <c r="F8" s="89" t="s">
        <v>84</v>
      </c>
      <c r="G8" s="145">
        <f>SUM(H8:I8)</f>
        <v>100000</v>
      </c>
      <c r="H8" s="132"/>
      <c r="I8" s="132">
        <v>100000</v>
      </c>
      <c r="J8" s="82"/>
      <c r="K8" s="82"/>
      <c r="L8" s="108"/>
    </row>
    <row r="9" ht="27" customHeight="1" spans="1:12">
      <c r="A9" s="107"/>
      <c r="B9" s="89">
        <v>208</v>
      </c>
      <c r="C9" s="190" t="s">
        <v>85</v>
      </c>
      <c r="D9" s="90" t="s">
        <v>86</v>
      </c>
      <c r="E9" s="89"/>
      <c r="F9" s="89" t="s">
        <v>87</v>
      </c>
      <c r="G9" s="145">
        <f>SUM(H9:I9)</f>
        <v>121820.4</v>
      </c>
      <c r="H9" s="132">
        <v>121820.4</v>
      </c>
      <c r="I9" s="145"/>
      <c r="J9" s="82"/>
      <c r="K9" s="82"/>
      <c r="L9" s="108"/>
    </row>
    <row r="10" ht="27" customHeight="1" spans="1:12">
      <c r="A10" s="107"/>
      <c r="B10" s="89">
        <v>208</v>
      </c>
      <c r="C10" s="190" t="s">
        <v>85</v>
      </c>
      <c r="D10" s="90" t="s">
        <v>85</v>
      </c>
      <c r="E10" s="89"/>
      <c r="F10" s="89" t="s">
        <v>88</v>
      </c>
      <c r="G10" s="145">
        <f>SUM(H10:I10)</f>
        <v>537010.4</v>
      </c>
      <c r="H10" s="132">
        <v>537010.4</v>
      </c>
      <c r="I10" s="145"/>
      <c r="J10" s="82"/>
      <c r="K10" s="82"/>
      <c r="L10" s="108"/>
    </row>
    <row r="11" ht="27" customHeight="1" spans="1:12">
      <c r="A11" s="107"/>
      <c r="B11" s="89">
        <v>210</v>
      </c>
      <c r="C11" s="90" t="s">
        <v>89</v>
      </c>
      <c r="D11" s="90" t="s">
        <v>86</v>
      </c>
      <c r="E11" s="89"/>
      <c r="F11" s="89" t="s">
        <v>90</v>
      </c>
      <c r="G11" s="145">
        <f>SUM(H11:I11)</f>
        <v>60329.51</v>
      </c>
      <c r="H11" s="132">
        <v>60329.51</v>
      </c>
      <c r="I11" s="145"/>
      <c r="J11" s="82"/>
      <c r="K11" s="82"/>
      <c r="L11" s="108"/>
    </row>
    <row r="12" ht="27" customHeight="1" spans="1:12">
      <c r="A12" s="107"/>
      <c r="B12" s="89">
        <v>210</v>
      </c>
      <c r="C12" s="90" t="s">
        <v>89</v>
      </c>
      <c r="D12" s="90" t="s">
        <v>91</v>
      </c>
      <c r="E12" s="89"/>
      <c r="F12" s="89" t="s">
        <v>92</v>
      </c>
      <c r="G12" s="145">
        <f>SUM(H12:I12)</f>
        <v>205152.5</v>
      </c>
      <c r="H12" s="132">
        <v>205152.5</v>
      </c>
      <c r="I12" s="145"/>
      <c r="J12" s="82"/>
      <c r="K12" s="82"/>
      <c r="L12" s="108"/>
    </row>
    <row r="13" ht="27" customHeight="1" spans="1:12">
      <c r="A13" s="107"/>
      <c r="B13" s="89">
        <v>210</v>
      </c>
      <c r="C13" s="90" t="s">
        <v>89</v>
      </c>
      <c r="D13" s="90" t="s">
        <v>93</v>
      </c>
      <c r="E13" s="89"/>
      <c r="F13" s="89" t="s">
        <v>94</v>
      </c>
      <c r="G13" s="145">
        <f>SUM(H13:I13)</f>
        <v>21600</v>
      </c>
      <c r="H13" s="132">
        <v>21600</v>
      </c>
      <c r="I13" s="145"/>
      <c r="J13" s="82"/>
      <c r="K13" s="82"/>
      <c r="L13" s="108"/>
    </row>
    <row r="14" ht="27" customHeight="1" spans="1:12">
      <c r="A14" s="107"/>
      <c r="B14" s="89">
        <v>210</v>
      </c>
      <c r="C14" s="90" t="s">
        <v>89</v>
      </c>
      <c r="D14" s="90" t="s">
        <v>95</v>
      </c>
      <c r="E14" s="89"/>
      <c r="F14" s="89" t="s">
        <v>96</v>
      </c>
      <c r="G14" s="145">
        <f>SUM(H14:I14)</f>
        <v>26400</v>
      </c>
      <c r="H14" s="132">
        <v>26400</v>
      </c>
      <c r="I14" s="145"/>
      <c r="J14" s="82"/>
      <c r="K14" s="82"/>
      <c r="L14" s="108"/>
    </row>
    <row r="15" ht="27" customHeight="1" spans="1:12">
      <c r="A15" s="107"/>
      <c r="B15" s="89">
        <v>212</v>
      </c>
      <c r="C15" s="90" t="s">
        <v>83</v>
      </c>
      <c r="D15" s="90" t="s">
        <v>91</v>
      </c>
      <c r="E15" s="89"/>
      <c r="F15" s="89" t="s">
        <v>97</v>
      </c>
      <c r="G15" s="145">
        <f>SUM(H15:I15)</f>
        <v>140000</v>
      </c>
      <c r="H15" s="132"/>
      <c r="I15" s="132">
        <v>140000</v>
      </c>
      <c r="J15" s="82"/>
      <c r="K15" s="82"/>
      <c r="L15" s="108"/>
    </row>
    <row r="16" ht="27" customHeight="1" spans="1:12">
      <c r="A16" s="107"/>
      <c r="B16" s="89">
        <v>215</v>
      </c>
      <c r="C16" s="90" t="s">
        <v>91</v>
      </c>
      <c r="D16" s="90" t="s">
        <v>95</v>
      </c>
      <c r="E16" s="89"/>
      <c r="F16" s="89" t="s">
        <v>98</v>
      </c>
      <c r="G16" s="145">
        <f>SUM(H16:I16)</f>
        <v>20000</v>
      </c>
      <c r="H16" s="132"/>
      <c r="I16" s="145">
        <v>20000</v>
      </c>
      <c r="J16" s="82"/>
      <c r="K16" s="82"/>
      <c r="L16" s="108"/>
    </row>
    <row r="17" ht="27" customHeight="1" spans="1:12">
      <c r="A17" s="104"/>
      <c r="B17" s="89">
        <v>215</v>
      </c>
      <c r="C17" s="90" t="s">
        <v>85</v>
      </c>
      <c r="D17" s="190" t="s">
        <v>86</v>
      </c>
      <c r="E17" s="89"/>
      <c r="F17" s="89" t="s">
        <v>99</v>
      </c>
      <c r="G17" s="145">
        <f>SUM(H17:I17)</f>
        <v>1426632.81</v>
      </c>
      <c r="H17" s="132">
        <v>1426632.81</v>
      </c>
      <c r="I17" s="145"/>
      <c r="J17" s="82"/>
      <c r="K17" s="82"/>
      <c r="L17" s="105"/>
    </row>
    <row r="18" ht="27" customHeight="1" spans="1:12">
      <c r="A18" s="173"/>
      <c r="B18" s="89">
        <v>215</v>
      </c>
      <c r="C18" s="90" t="s">
        <v>85</v>
      </c>
      <c r="D18" s="89">
        <v>50</v>
      </c>
      <c r="E18" s="89"/>
      <c r="F18" s="89" t="s">
        <v>100</v>
      </c>
      <c r="G18" s="145">
        <f>SUM(H18:I18)</f>
        <v>2963634.22</v>
      </c>
      <c r="H18" s="132">
        <v>2963634.22</v>
      </c>
      <c r="I18" s="145"/>
      <c r="J18" s="82"/>
      <c r="K18" s="82"/>
      <c r="L18" s="174"/>
    </row>
    <row r="19" ht="27" customHeight="1" spans="1:12">
      <c r="A19" s="173"/>
      <c r="B19" s="89">
        <v>221</v>
      </c>
      <c r="C19" s="90" t="s">
        <v>91</v>
      </c>
      <c r="D19" s="190" t="s">
        <v>86</v>
      </c>
      <c r="E19" s="89"/>
      <c r="F19" s="89" t="s">
        <v>101</v>
      </c>
      <c r="G19" s="145">
        <f>SUM(H19:I19)</f>
        <v>413738</v>
      </c>
      <c r="H19" s="132">
        <v>413738</v>
      </c>
      <c r="I19" s="145"/>
      <c r="J19" s="82"/>
      <c r="K19" s="82"/>
      <c r="L19" s="174"/>
    </row>
    <row r="20" ht="27" customHeight="1" spans="1:12">
      <c r="A20" s="175"/>
      <c r="B20" s="89"/>
      <c r="C20" s="90"/>
      <c r="D20" s="90"/>
      <c r="E20" s="89"/>
      <c r="F20" s="89"/>
      <c r="G20" s="145"/>
      <c r="H20" s="145"/>
      <c r="I20" s="176"/>
      <c r="J20" s="177"/>
      <c r="K20" s="177"/>
      <c r="L20" s="178"/>
    </row>
    <row r="21" ht="9.75" customHeight="1" spans="1:12">
      <c r="A21" s="109"/>
      <c r="B21" s="110"/>
      <c r="C21" s="110"/>
      <c r="D21" s="110"/>
      <c r="E21" s="110"/>
      <c r="F21" s="109"/>
      <c r="G21" s="109"/>
      <c r="H21" s="109"/>
      <c r="I21" s="109"/>
      <c r="J21" s="110"/>
      <c r="K21" s="110"/>
      <c r="L21" s="11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style="112" customWidth="1"/>
    <col min="2" max="2" width="33.3416666666667" style="112" customWidth="1"/>
    <col min="3" max="3" width="16.4083333333333" style="112" customWidth="1"/>
    <col min="4" max="4" width="33.3416666666667" style="112" customWidth="1"/>
    <col min="5" max="7" width="16.4083333333333" style="112" customWidth="1"/>
    <col min="8" max="8" width="18.2833333333333" style="112" customWidth="1"/>
    <col min="9" max="9" width="1.53333333333333" style="112" customWidth="1"/>
    <col min="10" max="11" width="9.76666666666667" style="112" customWidth="1"/>
    <col min="12" max="16384" width="10" style="112"/>
  </cols>
  <sheetData>
    <row r="1" s="112" customFormat="1" ht="14.2" customHeight="1" spans="1:9">
      <c r="A1" s="158"/>
      <c r="B1" s="113"/>
      <c r="C1" s="159"/>
      <c r="D1" s="159"/>
      <c r="E1" s="114"/>
      <c r="F1" s="114"/>
      <c r="G1" s="114"/>
      <c r="H1" s="160" t="s">
        <v>102</v>
      </c>
      <c r="I1" s="161" t="s">
        <v>3</v>
      </c>
    </row>
    <row r="2" s="112" customFormat="1" ht="19.9" customHeight="1" spans="1:9">
      <c r="A2" s="159"/>
      <c r="B2" s="162" t="s">
        <v>103</v>
      </c>
      <c r="C2" s="162"/>
      <c r="D2" s="162"/>
      <c r="E2" s="162"/>
      <c r="F2" s="162"/>
      <c r="G2" s="162"/>
      <c r="H2" s="162"/>
      <c r="I2" s="161"/>
    </row>
    <row r="3" s="112" customFormat="1" ht="17.05" customHeight="1" spans="1:9">
      <c r="A3" s="163"/>
      <c r="B3" s="120" t="s">
        <v>5</v>
      </c>
      <c r="C3" s="120"/>
      <c r="D3" s="139"/>
      <c r="E3" s="139"/>
      <c r="F3" s="139"/>
      <c r="G3" s="139"/>
      <c r="H3" s="164" t="s">
        <v>6</v>
      </c>
      <c r="I3" s="165"/>
    </row>
    <row r="4" s="112" customFormat="1" ht="21.35" customHeight="1" spans="1:9">
      <c r="A4" s="166"/>
      <c r="B4" s="123" t="s">
        <v>7</v>
      </c>
      <c r="C4" s="123"/>
      <c r="D4" s="123" t="s">
        <v>8</v>
      </c>
      <c r="E4" s="123"/>
      <c r="F4" s="123"/>
      <c r="G4" s="123"/>
      <c r="H4" s="123"/>
      <c r="I4" s="117"/>
    </row>
    <row r="5" s="112" customFormat="1" ht="21.35" customHeight="1" spans="1:9">
      <c r="A5" s="166"/>
      <c r="B5" s="123" t="s">
        <v>9</v>
      </c>
      <c r="C5" s="123" t="s">
        <v>10</v>
      </c>
      <c r="D5" s="123" t="s">
        <v>9</v>
      </c>
      <c r="E5" s="123" t="s">
        <v>59</v>
      </c>
      <c r="F5" s="123" t="s">
        <v>104</v>
      </c>
      <c r="G5" s="123" t="s">
        <v>105</v>
      </c>
      <c r="H5" s="123" t="s">
        <v>106</v>
      </c>
      <c r="I5" s="117"/>
    </row>
    <row r="6" s="112" customFormat="1" ht="19.9" customHeight="1" spans="1:9">
      <c r="A6" s="122"/>
      <c r="B6" s="167" t="s">
        <v>107</v>
      </c>
      <c r="C6" s="125">
        <f>SUM(C7:C9)</f>
        <v>6036317.84</v>
      </c>
      <c r="D6" s="167" t="s">
        <v>108</v>
      </c>
      <c r="E6" s="125">
        <f>SUM(F6:H6)</f>
        <v>6036317.84</v>
      </c>
      <c r="F6" s="125">
        <f>SUM(F7:F34)</f>
        <v>5896317.84</v>
      </c>
      <c r="G6" s="125">
        <f>SUM(G7:G34)</f>
        <v>140000</v>
      </c>
      <c r="H6" s="125">
        <f>SUM(H7:H34)</f>
        <v>0</v>
      </c>
      <c r="I6" s="142"/>
    </row>
    <row r="7" s="112" customFormat="1" ht="19.9" customHeight="1" spans="1:9">
      <c r="A7" s="122"/>
      <c r="B7" s="168" t="s">
        <v>109</v>
      </c>
      <c r="C7" s="131">
        <v>5896317.84</v>
      </c>
      <c r="D7" s="168" t="s">
        <v>110</v>
      </c>
      <c r="E7" s="131">
        <f>SUM(F7:H7)</f>
        <v>100000</v>
      </c>
      <c r="F7" s="131">
        <v>100000</v>
      </c>
      <c r="G7" s="131"/>
      <c r="H7" s="131"/>
      <c r="I7" s="142"/>
    </row>
    <row r="8" s="112" customFormat="1" ht="19.9" customHeight="1" spans="1:9">
      <c r="A8" s="122"/>
      <c r="B8" s="168" t="s">
        <v>111</v>
      </c>
      <c r="C8" s="131">
        <v>140000</v>
      </c>
      <c r="D8" s="168" t="s">
        <v>112</v>
      </c>
      <c r="E8" s="131"/>
      <c r="F8" s="131"/>
      <c r="G8" s="131"/>
      <c r="H8" s="131"/>
      <c r="I8" s="142"/>
    </row>
    <row r="9" s="112" customFormat="1" ht="19.9" customHeight="1" spans="1:9">
      <c r="A9" s="122"/>
      <c r="B9" s="168" t="s">
        <v>113</v>
      </c>
      <c r="C9" s="131"/>
      <c r="D9" s="168" t="s">
        <v>114</v>
      </c>
      <c r="E9" s="131"/>
      <c r="F9" s="131"/>
      <c r="G9" s="131"/>
      <c r="H9" s="131"/>
      <c r="I9" s="142"/>
    </row>
    <row r="10" s="112" customFormat="1" ht="19.9" customHeight="1" spans="1:9">
      <c r="A10" s="122"/>
      <c r="B10" s="167" t="s">
        <v>115</v>
      </c>
      <c r="C10" s="131"/>
      <c r="D10" s="168" t="s">
        <v>116</v>
      </c>
      <c r="E10" s="131"/>
      <c r="F10" s="131"/>
      <c r="G10" s="131"/>
      <c r="H10" s="131"/>
      <c r="I10" s="142"/>
    </row>
    <row r="11" s="112" customFormat="1" ht="19.9" customHeight="1" spans="1:9">
      <c r="A11" s="122"/>
      <c r="B11" s="168" t="s">
        <v>109</v>
      </c>
      <c r="C11" s="131"/>
      <c r="D11" s="168" t="s">
        <v>117</v>
      </c>
      <c r="E11" s="131"/>
      <c r="F11" s="131"/>
      <c r="G11" s="131"/>
      <c r="H11" s="131"/>
      <c r="I11" s="142"/>
    </row>
    <row r="12" s="112" customFormat="1" ht="19.9" customHeight="1" spans="1:9">
      <c r="A12" s="122"/>
      <c r="B12" s="168" t="s">
        <v>111</v>
      </c>
      <c r="C12" s="131"/>
      <c r="D12" s="168" t="s">
        <v>118</v>
      </c>
      <c r="E12" s="131"/>
      <c r="F12" s="131"/>
      <c r="G12" s="131"/>
      <c r="H12" s="131"/>
      <c r="I12" s="142"/>
    </row>
    <row r="13" s="112" customFormat="1" ht="19.9" customHeight="1" spans="1:9">
      <c r="A13" s="122"/>
      <c r="B13" s="168" t="s">
        <v>113</v>
      </c>
      <c r="C13" s="131"/>
      <c r="D13" s="168" t="s">
        <v>119</v>
      </c>
      <c r="E13" s="131"/>
      <c r="F13" s="131"/>
      <c r="G13" s="131"/>
      <c r="H13" s="131"/>
      <c r="I13" s="142"/>
    </row>
    <row r="14" s="112" customFormat="1" ht="19.9" customHeight="1" spans="1:9">
      <c r="A14" s="122"/>
      <c r="B14" s="168" t="s">
        <v>120</v>
      </c>
      <c r="C14" s="131"/>
      <c r="D14" s="168" t="s">
        <v>121</v>
      </c>
      <c r="E14" s="131">
        <f>SUM(F14:H14)</f>
        <v>658830.8</v>
      </c>
      <c r="F14" s="131">
        <v>658830.8</v>
      </c>
      <c r="G14" s="131"/>
      <c r="H14" s="131"/>
      <c r="I14" s="142"/>
    </row>
    <row r="15" s="112" customFormat="1" ht="19.9" customHeight="1" spans="1:9">
      <c r="A15" s="122"/>
      <c r="B15" s="168" t="s">
        <v>120</v>
      </c>
      <c r="C15" s="131"/>
      <c r="D15" s="168" t="s">
        <v>122</v>
      </c>
      <c r="E15" s="131"/>
      <c r="F15" s="131"/>
      <c r="G15" s="131"/>
      <c r="H15" s="131"/>
      <c r="I15" s="142"/>
    </row>
    <row r="16" s="112" customFormat="1" ht="19.9" customHeight="1" spans="1:9">
      <c r="A16" s="122"/>
      <c r="B16" s="168" t="s">
        <v>120</v>
      </c>
      <c r="C16" s="131"/>
      <c r="D16" s="168" t="s">
        <v>123</v>
      </c>
      <c r="E16" s="131">
        <f>SUM(F16:H16)</f>
        <v>313482.01</v>
      </c>
      <c r="F16" s="131">
        <v>313482.01</v>
      </c>
      <c r="G16" s="131"/>
      <c r="H16" s="131"/>
      <c r="I16" s="142"/>
    </row>
    <row r="17" s="112" customFormat="1" ht="19.9" customHeight="1" spans="1:9">
      <c r="A17" s="122"/>
      <c r="B17" s="168" t="s">
        <v>120</v>
      </c>
      <c r="C17" s="131"/>
      <c r="D17" s="168" t="s">
        <v>124</v>
      </c>
      <c r="E17" s="131"/>
      <c r="F17" s="131"/>
      <c r="G17" s="131"/>
      <c r="H17" s="131"/>
      <c r="I17" s="142"/>
    </row>
    <row r="18" s="112" customFormat="1" ht="19.9" customHeight="1" spans="1:9">
      <c r="A18" s="122"/>
      <c r="B18" s="168" t="s">
        <v>120</v>
      </c>
      <c r="C18" s="131"/>
      <c r="D18" s="168" t="s">
        <v>125</v>
      </c>
      <c r="E18" s="131">
        <f>SUM(F18:H18)</f>
        <v>140000</v>
      </c>
      <c r="F18" s="131"/>
      <c r="G18" s="131">
        <v>140000</v>
      </c>
      <c r="H18" s="131"/>
      <c r="I18" s="142"/>
    </row>
    <row r="19" s="112" customFormat="1" ht="19.9" customHeight="1" spans="1:9">
      <c r="A19" s="122"/>
      <c r="B19" s="168" t="s">
        <v>120</v>
      </c>
      <c r="C19" s="131"/>
      <c r="D19" s="168" t="s">
        <v>126</v>
      </c>
      <c r="E19" s="131"/>
      <c r="F19" s="131"/>
      <c r="G19" s="131"/>
      <c r="H19" s="131"/>
      <c r="I19" s="142"/>
    </row>
    <row r="20" s="112" customFormat="1" ht="19.9" customHeight="1" spans="1:9">
      <c r="A20" s="122"/>
      <c r="B20" s="168" t="s">
        <v>120</v>
      </c>
      <c r="C20" s="131"/>
      <c r="D20" s="168" t="s">
        <v>127</v>
      </c>
      <c r="E20" s="131"/>
      <c r="F20" s="131"/>
      <c r="G20" s="131"/>
      <c r="H20" s="131"/>
      <c r="I20" s="142"/>
    </row>
    <row r="21" s="112" customFormat="1" ht="19.9" customHeight="1" spans="1:9">
      <c r="A21" s="122"/>
      <c r="B21" s="168" t="s">
        <v>120</v>
      </c>
      <c r="C21" s="131"/>
      <c r="D21" s="168" t="s">
        <v>128</v>
      </c>
      <c r="E21" s="131">
        <f>SUM(F21:H21)</f>
        <v>4410267.03</v>
      </c>
      <c r="F21" s="131">
        <v>4410267.03</v>
      </c>
      <c r="G21" s="131"/>
      <c r="H21" s="131"/>
      <c r="I21" s="142"/>
    </row>
    <row r="22" s="112" customFormat="1" ht="19.9" customHeight="1" spans="1:9">
      <c r="A22" s="122"/>
      <c r="B22" s="168" t="s">
        <v>120</v>
      </c>
      <c r="C22" s="131"/>
      <c r="D22" s="168" t="s">
        <v>129</v>
      </c>
      <c r="E22" s="131"/>
      <c r="F22" s="131"/>
      <c r="G22" s="131"/>
      <c r="H22" s="131"/>
      <c r="I22" s="142"/>
    </row>
    <row r="23" s="112" customFormat="1" ht="19.9" customHeight="1" spans="1:9">
      <c r="A23" s="122"/>
      <c r="B23" s="168" t="s">
        <v>120</v>
      </c>
      <c r="C23" s="131"/>
      <c r="D23" s="168" t="s">
        <v>130</v>
      </c>
      <c r="E23" s="131"/>
      <c r="F23" s="131"/>
      <c r="G23" s="131"/>
      <c r="H23" s="131"/>
      <c r="I23" s="142"/>
    </row>
    <row r="24" s="112" customFormat="1" ht="19.9" customHeight="1" spans="1:9">
      <c r="A24" s="122"/>
      <c r="B24" s="168" t="s">
        <v>120</v>
      </c>
      <c r="C24" s="131"/>
      <c r="D24" s="168" t="s">
        <v>131</v>
      </c>
      <c r="E24" s="131"/>
      <c r="F24" s="131"/>
      <c r="G24" s="131"/>
      <c r="H24" s="131"/>
      <c r="I24" s="142"/>
    </row>
    <row r="25" s="112" customFormat="1" ht="19.9" customHeight="1" spans="1:9">
      <c r="A25" s="122"/>
      <c r="B25" s="168" t="s">
        <v>120</v>
      </c>
      <c r="C25" s="131"/>
      <c r="D25" s="168" t="s">
        <v>132</v>
      </c>
      <c r="E25" s="131"/>
      <c r="F25" s="131"/>
      <c r="G25" s="131"/>
      <c r="H25" s="131"/>
      <c r="I25" s="142"/>
    </row>
    <row r="26" s="112" customFormat="1" ht="19.9" customHeight="1" spans="1:9">
      <c r="A26" s="122"/>
      <c r="B26" s="168" t="s">
        <v>120</v>
      </c>
      <c r="C26" s="131"/>
      <c r="D26" s="168" t="s">
        <v>133</v>
      </c>
      <c r="E26" s="131">
        <f>SUM(F26:H26)</f>
        <v>413738</v>
      </c>
      <c r="F26" s="131">
        <v>413738</v>
      </c>
      <c r="G26" s="131"/>
      <c r="H26" s="131"/>
      <c r="I26" s="142"/>
    </row>
    <row r="27" s="112" customFormat="1" ht="19.9" customHeight="1" spans="1:9">
      <c r="A27" s="122"/>
      <c r="B27" s="168" t="s">
        <v>120</v>
      </c>
      <c r="C27" s="131"/>
      <c r="D27" s="168" t="s">
        <v>134</v>
      </c>
      <c r="E27" s="131"/>
      <c r="F27" s="131"/>
      <c r="G27" s="131"/>
      <c r="H27" s="131"/>
      <c r="I27" s="142"/>
    </row>
    <row r="28" s="112" customFormat="1" ht="19.9" customHeight="1" spans="1:9">
      <c r="A28" s="122"/>
      <c r="B28" s="168" t="s">
        <v>120</v>
      </c>
      <c r="C28" s="131"/>
      <c r="D28" s="168" t="s">
        <v>135</v>
      </c>
      <c r="E28" s="131"/>
      <c r="F28" s="131"/>
      <c r="G28" s="131"/>
      <c r="H28" s="131"/>
      <c r="I28" s="142"/>
    </row>
    <row r="29" s="112" customFormat="1" ht="19.9" customHeight="1" spans="1:9">
      <c r="A29" s="122"/>
      <c r="B29" s="168" t="s">
        <v>120</v>
      </c>
      <c r="C29" s="131"/>
      <c r="D29" s="168" t="s">
        <v>136</v>
      </c>
      <c r="E29" s="131"/>
      <c r="F29" s="131"/>
      <c r="G29" s="131"/>
      <c r="H29" s="131"/>
      <c r="I29" s="142"/>
    </row>
    <row r="30" s="112" customFormat="1" ht="19.9" customHeight="1" spans="1:9">
      <c r="A30" s="122"/>
      <c r="B30" s="168" t="s">
        <v>120</v>
      </c>
      <c r="C30" s="131"/>
      <c r="D30" s="168" t="s">
        <v>137</v>
      </c>
      <c r="E30" s="131"/>
      <c r="F30" s="131"/>
      <c r="G30" s="131"/>
      <c r="H30" s="131"/>
      <c r="I30" s="142"/>
    </row>
    <row r="31" s="112" customFormat="1" ht="19.9" customHeight="1" spans="1:9">
      <c r="A31" s="122"/>
      <c r="B31" s="168" t="s">
        <v>120</v>
      </c>
      <c r="C31" s="131"/>
      <c r="D31" s="168" t="s">
        <v>138</v>
      </c>
      <c r="E31" s="131"/>
      <c r="F31" s="131"/>
      <c r="G31" s="131"/>
      <c r="H31" s="131"/>
      <c r="I31" s="142"/>
    </row>
    <row r="32" s="112" customFormat="1" ht="19.9" customHeight="1" spans="1:9">
      <c r="A32" s="122"/>
      <c r="B32" s="168" t="s">
        <v>120</v>
      </c>
      <c r="C32" s="131"/>
      <c r="D32" s="168" t="s">
        <v>139</v>
      </c>
      <c r="E32" s="131"/>
      <c r="F32" s="131"/>
      <c r="G32" s="131"/>
      <c r="H32" s="131"/>
      <c r="I32" s="142"/>
    </row>
    <row r="33" s="112" customFormat="1" ht="19.9" customHeight="1" spans="1:9">
      <c r="A33" s="122"/>
      <c r="B33" s="168" t="s">
        <v>120</v>
      </c>
      <c r="C33" s="131"/>
      <c r="D33" s="168" t="s">
        <v>140</v>
      </c>
      <c r="E33" s="131"/>
      <c r="F33" s="131"/>
      <c r="G33" s="131"/>
      <c r="H33" s="131"/>
      <c r="I33" s="142"/>
    </row>
    <row r="34" s="112" customFormat="1" ht="19.9" customHeight="1" spans="1:9">
      <c r="A34" s="122"/>
      <c r="B34" s="168" t="s">
        <v>120</v>
      </c>
      <c r="C34" s="131"/>
      <c r="D34" s="168" t="s">
        <v>141</v>
      </c>
      <c r="E34" s="131"/>
      <c r="F34" s="131"/>
      <c r="G34" s="131"/>
      <c r="H34" s="131"/>
      <c r="I34" s="142"/>
    </row>
    <row r="35" s="112" customFormat="1" ht="8.5" customHeight="1" spans="1:9">
      <c r="A35" s="169"/>
      <c r="B35" s="169"/>
      <c r="C35" s="169"/>
      <c r="D35" s="124"/>
      <c r="E35" s="169"/>
      <c r="F35" s="169"/>
      <c r="G35" s="169"/>
      <c r="H35" s="169"/>
      <c r="I35" s="17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workbookViewId="0">
      <pane ySplit="6" topLeftCell="A7" activePane="bottomLeft" state="frozen"/>
      <selection/>
      <selection pane="bottomLeft" activeCell="J7" sqref="J7:K7"/>
    </sheetView>
  </sheetViews>
  <sheetFormatPr defaultColWidth="10" defaultRowHeight="13.5"/>
  <cols>
    <col min="1" max="1" width="1.53333333333333" style="94" customWidth="1"/>
    <col min="2" max="3" width="5.88333333333333" style="94" customWidth="1"/>
    <col min="4" max="4" width="11.6333333333333" style="94" customWidth="1"/>
    <col min="5" max="5" width="23.5" style="94" customWidth="1"/>
    <col min="6" max="10" width="14.25" style="94" customWidth="1"/>
    <col min="11" max="11" width="12.25" style="94" customWidth="1"/>
    <col min="12" max="12" width="5.75" style="94" customWidth="1"/>
    <col min="13" max="13" width="14.75" style="94" customWidth="1"/>
    <col min="14" max="23" width="5.625" style="94" customWidth="1"/>
    <col min="24" max="26" width="7.25" style="94" customWidth="1"/>
    <col min="27" max="33" width="5.88333333333333" style="94" customWidth="1"/>
    <col min="34" max="39" width="7.25" style="94" customWidth="1"/>
    <col min="40" max="40" width="1.53333333333333" style="94" customWidth="1"/>
    <col min="41" max="42" width="9.76666666666667" style="94" customWidth="1"/>
    <col min="43" max="16384" width="10" style="94"/>
  </cols>
  <sheetData>
    <row r="1" ht="25" customHeight="1" spans="1:40">
      <c r="A1" s="146"/>
      <c r="B1" s="2"/>
      <c r="C1" s="2"/>
      <c r="D1" s="147"/>
      <c r="E1" s="147"/>
      <c r="F1" s="95"/>
      <c r="G1" s="95"/>
      <c r="H1" s="95"/>
      <c r="I1" s="147"/>
      <c r="J1" s="147"/>
      <c r="K1" s="95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8" t="s">
        <v>142</v>
      </c>
      <c r="AN1" s="149"/>
    </row>
    <row r="2" ht="22.8" customHeight="1" spans="1:40">
      <c r="A2" s="95"/>
      <c r="B2" s="99" t="s">
        <v>143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149"/>
    </row>
    <row r="3" ht="19.55" customHeight="1" spans="1:40">
      <c r="A3" s="100"/>
      <c r="B3" s="101" t="s">
        <v>5</v>
      </c>
      <c r="C3" s="101"/>
      <c r="D3" s="101"/>
      <c r="E3" s="101"/>
      <c r="F3" s="150"/>
      <c r="G3" s="100"/>
      <c r="H3" s="151"/>
      <c r="I3" s="150"/>
      <c r="J3" s="150"/>
      <c r="K3" s="152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 t="s">
        <v>6</v>
      </c>
      <c r="AM3" s="151"/>
      <c r="AN3" s="153"/>
    </row>
    <row r="4" ht="24.4" customHeight="1" spans="1:40">
      <c r="A4" s="98"/>
      <c r="B4" s="86" t="s">
        <v>9</v>
      </c>
      <c r="C4" s="86"/>
      <c r="D4" s="86"/>
      <c r="E4" s="86"/>
      <c r="F4" s="86" t="s">
        <v>144</v>
      </c>
      <c r="G4" s="86" t="s">
        <v>145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146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147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154"/>
    </row>
    <row r="5" ht="24.4" customHeight="1" spans="1:40">
      <c r="A5" s="98"/>
      <c r="B5" s="86" t="s">
        <v>79</v>
      </c>
      <c r="C5" s="86"/>
      <c r="D5" s="86" t="s">
        <v>70</v>
      </c>
      <c r="E5" s="86" t="s">
        <v>71</v>
      </c>
      <c r="F5" s="86"/>
      <c r="G5" s="86" t="s">
        <v>59</v>
      </c>
      <c r="H5" s="86" t="s">
        <v>148</v>
      </c>
      <c r="I5" s="86"/>
      <c r="J5" s="86"/>
      <c r="K5" s="86" t="s">
        <v>149</v>
      </c>
      <c r="L5" s="86"/>
      <c r="M5" s="86"/>
      <c r="N5" s="86" t="s">
        <v>150</v>
      </c>
      <c r="O5" s="86"/>
      <c r="P5" s="86"/>
      <c r="Q5" s="86" t="s">
        <v>59</v>
      </c>
      <c r="R5" s="86" t="s">
        <v>148</v>
      </c>
      <c r="S5" s="86"/>
      <c r="T5" s="86"/>
      <c r="U5" s="86" t="s">
        <v>149</v>
      </c>
      <c r="V5" s="86"/>
      <c r="W5" s="86"/>
      <c r="X5" s="86" t="s">
        <v>150</v>
      </c>
      <c r="Y5" s="86"/>
      <c r="Z5" s="86"/>
      <c r="AA5" s="86" t="s">
        <v>59</v>
      </c>
      <c r="AB5" s="86" t="s">
        <v>148</v>
      </c>
      <c r="AC5" s="86"/>
      <c r="AD5" s="86"/>
      <c r="AE5" s="86" t="s">
        <v>149</v>
      </c>
      <c r="AF5" s="86"/>
      <c r="AG5" s="86"/>
      <c r="AH5" s="86" t="s">
        <v>150</v>
      </c>
      <c r="AI5" s="86"/>
      <c r="AJ5" s="86"/>
      <c r="AK5" s="86" t="s">
        <v>151</v>
      </c>
      <c r="AL5" s="86"/>
      <c r="AM5" s="86"/>
      <c r="AN5" s="154"/>
    </row>
    <row r="6" ht="39" customHeight="1" spans="1:40">
      <c r="A6" s="96"/>
      <c r="B6" s="86" t="s">
        <v>80</v>
      </c>
      <c r="C6" s="86" t="s">
        <v>81</v>
      </c>
      <c r="D6" s="86"/>
      <c r="E6" s="86"/>
      <c r="F6" s="86"/>
      <c r="G6" s="86"/>
      <c r="H6" s="86" t="s">
        <v>152</v>
      </c>
      <c r="I6" s="86" t="s">
        <v>75</v>
      </c>
      <c r="J6" s="86" t="s">
        <v>76</v>
      </c>
      <c r="K6" s="86" t="s">
        <v>152</v>
      </c>
      <c r="L6" s="86" t="s">
        <v>75</v>
      </c>
      <c r="M6" s="86" t="s">
        <v>76</v>
      </c>
      <c r="N6" s="86" t="s">
        <v>152</v>
      </c>
      <c r="O6" s="86" t="s">
        <v>153</v>
      </c>
      <c r="P6" s="86" t="s">
        <v>154</v>
      </c>
      <c r="Q6" s="86"/>
      <c r="R6" s="86" t="s">
        <v>152</v>
      </c>
      <c r="S6" s="86" t="s">
        <v>75</v>
      </c>
      <c r="T6" s="86" t="s">
        <v>76</v>
      </c>
      <c r="U6" s="86" t="s">
        <v>152</v>
      </c>
      <c r="V6" s="86" t="s">
        <v>75</v>
      </c>
      <c r="W6" s="86" t="s">
        <v>76</v>
      </c>
      <c r="X6" s="86" t="s">
        <v>152</v>
      </c>
      <c r="Y6" s="86" t="s">
        <v>153</v>
      </c>
      <c r="Z6" s="86" t="s">
        <v>154</v>
      </c>
      <c r="AA6" s="86"/>
      <c r="AB6" s="86" t="s">
        <v>152</v>
      </c>
      <c r="AC6" s="86" t="s">
        <v>75</v>
      </c>
      <c r="AD6" s="86" t="s">
        <v>76</v>
      </c>
      <c r="AE6" s="86" t="s">
        <v>152</v>
      </c>
      <c r="AF6" s="86" t="s">
        <v>75</v>
      </c>
      <c r="AG6" s="86" t="s">
        <v>76</v>
      </c>
      <c r="AH6" s="86" t="s">
        <v>152</v>
      </c>
      <c r="AI6" s="86" t="s">
        <v>153</v>
      </c>
      <c r="AJ6" s="86" t="s">
        <v>154</v>
      </c>
      <c r="AK6" s="86" t="s">
        <v>152</v>
      </c>
      <c r="AL6" s="86" t="s">
        <v>153</v>
      </c>
      <c r="AM6" s="86" t="s">
        <v>154</v>
      </c>
      <c r="AN6" s="154"/>
    </row>
    <row r="7" ht="21" customHeight="1" spans="1:40">
      <c r="A7" s="98"/>
      <c r="B7" s="70"/>
      <c r="C7" s="70"/>
      <c r="D7" s="70">
        <v>149001</v>
      </c>
      <c r="E7" s="70" t="s">
        <v>72</v>
      </c>
      <c r="F7" s="87">
        <f>G7</f>
        <v>6036317.84</v>
      </c>
      <c r="G7" s="87">
        <f>N7+K7+H7</f>
        <v>6036317.84</v>
      </c>
      <c r="H7" s="87">
        <f>SUM(I7:J7)</f>
        <v>5896317.84</v>
      </c>
      <c r="I7" s="87">
        <f>SUM(I8:I42)</f>
        <v>5776317.84</v>
      </c>
      <c r="J7" s="87">
        <f>SUM(J8:J42)</f>
        <v>120000</v>
      </c>
      <c r="K7" s="87">
        <f>SUM(K8:K42)</f>
        <v>140000</v>
      </c>
      <c r="L7" s="87"/>
      <c r="M7" s="87">
        <f>SUM(M8:M42)</f>
        <v>140000</v>
      </c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154"/>
    </row>
    <row r="8" ht="22" customHeight="1" spans="1:40">
      <c r="A8" s="98"/>
      <c r="B8" s="70">
        <v>301</v>
      </c>
      <c r="C8" s="155" t="s">
        <v>86</v>
      </c>
      <c r="D8" s="78"/>
      <c r="E8" s="156" t="s">
        <v>155</v>
      </c>
      <c r="F8" s="82">
        <f>Q8+G8</f>
        <v>247020</v>
      </c>
      <c r="G8" s="82">
        <f>N8+K8+H8</f>
        <v>247020</v>
      </c>
      <c r="H8" s="82">
        <f>SUM(I8:J8)</f>
        <v>247020</v>
      </c>
      <c r="I8" s="130">
        <v>247020</v>
      </c>
      <c r="J8" s="82"/>
      <c r="K8" s="82"/>
      <c r="L8" s="82"/>
      <c r="M8" s="82"/>
      <c r="N8" s="82"/>
      <c r="O8" s="82"/>
      <c r="P8" s="82"/>
      <c r="Q8" s="82"/>
      <c r="R8" s="82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154"/>
    </row>
    <row r="9" ht="22" customHeight="1" spans="1:40">
      <c r="A9" s="98"/>
      <c r="B9" s="70">
        <v>301</v>
      </c>
      <c r="C9" s="155" t="s">
        <v>86</v>
      </c>
      <c r="D9" s="78"/>
      <c r="E9" s="156" t="s">
        <v>155</v>
      </c>
      <c r="F9" s="82">
        <f>Q9+G9</f>
        <v>899160</v>
      </c>
      <c r="G9" s="82">
        <f>N9+K9+H9</f>
        <v>899160</v>
      </c>
      <c r="H9" s="82">
        <f>SUM(I9:J9)</f>
        <v>899160</v>
      </c>
      <c r="I9" s="130">
        <v>899160</v>
      </c>
      <c r="J9" s="82"/>
      <c r="K9" s="82"/>
      <c r="L9" s="82"/>
      <c r="M9" s="82"/>
      <c r="N9" s="82"/>
      <c r="O9" s="82"/>
      <c r="P9" s="82"/>
      <c r="Q9" s="82"/>
      <c r="R9" s="82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154"/>
    </row>
    <row r="10" ht="22" customHeight="1" spans="1:40">
      <c r="A10" s="98"/>
      <c r="B10" s="70">
        <v>301</v>
      </c>
      <c r="C10" s="155" t="s">
        <v>91</v>
      </c>
      <c r="D10" s="78"/>
      <c r="E10" s="156" t="s">
        <v>156</v>
      </c>
      <c r="F10" s="82">
        <f>Q10+G10</f>
        <v>222528</v>
      </c>
      <c r="G10" s="82">
        <f>N10+K10+H10</f>
        <v>222528</v>
      </c>
      <c r="H10" s="82">
        <f>SUM(I10:J10)</f>
        <v>222528</v>
      </c>
      <c r="I10" s="130">
        <v>222528</v>
      </c>
      <c r="J10" s="82"/>
      <c r="K10" s="82"/>
      <c r="L10" s="82"/>
      <c r="M10" s="82"/>
      <c r="N10" s="82"/>
      <c r="O10" s="82"/>
      <c r="P10" s="82"/>
      <c r="Q10" s="82"/>
      <c r="R10" s="82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154"/>
    </row>
    <row r="11" ht="22" customHeight="1" spans="1:40">
      <c r="A11" s="98"/>
      <c r="B11" s="70">
        <v>301</v>
      </c>
      <c r="C11" s="155" t="s">
        <v>91</v>
      </c>
      <c r="D11" s="78"/>
      <c r="E11" s="156" t="s">
        <v>156</v>
      </c>
      <c r="F11" s="82">
        <f>Q11+G11</f>
        <v>113256</v>
      </c>
      <c r="G11" s="82">
        <f>N11+K11+H11</f>
        <v>113256</v>
      </c>
      <c r="H11" s="82">
        <f>SUM(I11:J11)</f>
        <v>113256</v>
      </c>
      <c r="I11" s="130">
        <v>113256</v>
      </c>
      <c r="J11" s="82"/>
      <c r="K11" s="82"/>
      <c r="L11" s="82"/>
      <c r="M11" s="82"/>
      <c r="N11" s="82"/>
      <c r="O11" s="82"/>
      <c r="P11" s="82"/>
      <c r="Q11" s="82"/>
      <c r="R11" s="82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154"/>
    </row>
    <row r="12" ht="22" customHeight="1" spans="1:40">
      <c r="A12" s="98"/>
      <c r="B12" s="70">
        <v>301</v>
      </c>
      <c r="C12" s="155" t="s">
        <v>93</v>
      </c>
      <c r="D12" s="78"/>
      <c r="E12" s="156" t="s">
        <v>157</v>
      </c>
      <c r="F12" s="82">
        <f>Q12+G12</f>
        <v>313952</v>
      </c>
      <c r="G12" s="82">
        <f>N12+K12+H12</f>
        <v>313952</v>
      </c>
      <c r="H12" s="82">
        <f>SUM(I12:J12)</f>
        <v>313952</v>
      </c>
      <c r="I12" s="130">
        <v>313952</v>
      </c>
      <c r="J12" s="82"/>
      <c r="K12" s="82"/>
      <c r="L12" s="82"/>
      <c r="M12" s="82"/>
      <c r="N12" s="82"/>
      <c r="O12" s="82"/>
      <c r="P12" s="82"/>
      <c r="Q12" s="82"/>
      <c r="R12" s="82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154"/>
    </row>
    <row r="13" ht="22" customHeight="1" spans="1:40">
      <c r="A13" s="98"/>
      <c r="B13" s="70">
        <v>301</v>
      </c>
      <c r="C13" s="155" t="s">
        <v>158</v>
      </c>
      <c r="D13" s="78"/>
      <c r="E13" s="156" t="s">
        <v>159</v>
      </c>
      <c r="F13" s="82">
        <f>Q13+G13</f>
        <v>1651782</v>
      </c>
      <c r="G13" s="82">
        <f>N13+K13+H13</f>
        <v>1651782</v>
      </c>
      <c r="H13" s="82">
        <f>SUM(I13:J13)</f>
        <v>1651782</v>
      </c>
      <c r="I13" s="130">
        <v>1651782</v>
      </c>
      <c r="J13" s="82"/>
      <c r="K13" s="82"/>
      <c r="L13" s="82"/>
      <c r="M13" s="82"/>
      <c r="N13" s="82"/>
      <c r="O13" s="82"/>
      <c r="P13" s="82"/>
      <c r="Q13" s="82"/>
      <c r="R13" s="82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154"/>
    </row>
    <row r="14" ht="22" customHeight="1" spans="1:40">
      <c r="A14" s="98"/>
      <c r="B14" s="70">
        <v>301</v>
      </c>
      <c r="C14" s="155" t="s">
        <v>83</v>
      </c>
      <c r="D14" s="78"/>
      <c r="E14" s="156" t="s">
        <v>160</v>
      </c>
      <c r="F14" s="82">
        <f>Q14+G14</f>
        <v>110719.52</v>
      </c>
      <c r="G14" s="82">
        <f>N14+K14+H14</f>
        <v>110719.52</v>
      </c>
      <c r="H14" s="82">
        <f>SUM(I14:J14)</f>
        <v>110719.52</v>
      </c>
      <c r="I14" s="130">
        <v>110719.52</v>
      </c>
      <c r="J14" s="82"/>
      <c r="K14" s="82"/>
      <c r="L14" s="82"/>
      <c r="M14" s="82"/>
      <c r="N14" s="82"/>
      <c r="O14" s="82"/>
      <c r="P14" s="82"/>
      <c r="Q14" s="82"/>
      <c r="R14" s="82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154"/>
    </row>
    <row r="15" ht="22" customHeight="1" spans="1:40">
      <c r="A15" s="98"/>
      <c r="B15" s="70">
        <v>301</v>
      </c>
      <c r="C15" s="155" t="s">
        <v>83</v>
      </c>
      <c r="D15" s="78"/>
      <c r="E15" s="156" t="s">
        <v>160</v>
      </c>
      <c r="F15" s="82">
        <f>Q15+G15</f>
        <v>426290.88</v>
      </c>
      <c r="G15" s="82">
        <f>N15+K15+H15</f>
        <v>426290.88</v>
      </c>
      <c r="H15" s="82">
        <f>SUM(I15:J15)</f>
        <v>426290.88</v>
      </c>
      <c r="I15" s="130">
        <v>426290.88</v>
      </c>
      <c r="J15" s="82"/>
      <c r="K15" s="82"/>
      <c r="L15" s="82"/>
      <c r="M15" s="82"/>
      <c r="N15" s="82"/>
      <c r="O15" s="82"/>
      <c r="P15" s="82"/>
      <c r="Q15" s="82"/>
      <c r="R15" s="82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154"/>
    </row>
    <row r="16" ht="22" customHeight="1" spans="1:40">
      <c r="A16" s="98"/>
      <c r="B16" s="70">
        <v>301</v>
      </c>
      <c r="C16" s="155" t="s">
        <v>161</v>
      </c>
      <c r="D16" s="78"/>
      <c r="E16" s="156" t="s">
        <v>162</v>
      </c>
      <c r="F16" s="82">
        <f>Q16+G16</f>
        <v>60329.51</v>
      </c>
      <c r="G16" s="82">
        <f>N16+K16+H16</f>
        <v>60329.51</v>
      </c>
      <c r="H16" s="82">
        <f>SUM(I16:J16)</f>
        <v>60329.51</v>
      </c>
      <c r="I16" s="130">
        <v>60329.51</v>
      </c>
      <c r="J16" s="82"/>
      <c r="K16" s="82"/>
      <c r="L16" s="82"/>
      <c r="M16" s="82"/>
      <c r="N16" s="82"/>
      <c r="O16" s="82"/>
      <c r="P16" s="82"/>
      <c r="Q16" s="82"/>
      <c r="R16" s="82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154"/>
    </row>
    <row r="17" ht="22" customHeight="1" spans="1:40">
      <c r="A17" s="98"/>
      <c r="B17" s="70">
        <v>301</v>
      </c>
      <c r="C17" s="155" t="s">
        <v>161</v>
      </c>
      <c r="D17" s="78"/>
      <c r="E17" s="156" t="s">
        <v>162</v>
      </c>
      <c r="F17" s="82">
        <f>Q17+G17</f>
        <v>205152.5</v>
      </c>
      <c r="G17" s="82">
        <f>N17+K17+H17</f>
        <v>205152.5</v>
      </c>
      <c r="H17" s="82">
        <f>SUM(I17:J17)</f>
        <v>205152.5</v>
      </c>
      <c r="I17" s="130">
        <v>205152.5</v>
      </c>
      <c r="J17" s="82"/>
      <c r="K17" s="82"/>
      <c r="L17" s="82"/>
      <c r="M17" s="82"/>
      <c r="N17" s="82"/>
      <c r="O17" s="82"/>
      <c r="P17" s="82"/>
      <c r="Q17" s="82"/>
      <c r="R17" s="82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154"/>
    </row>
    <row r="18" ht="22" customHeight="1" spans="1:40">
      <c r="A18" s="98"/>
      <c r="B18" s="70">
        <v>301</v>
      </c>
      <c r="C18" s="155" t="s">
        <v>89</v>
      </c>
      <c r="D18" s="78"/>
      <c r="E18" s="156" t="s">
        <v>163</v>
      </c>
      <c r="F18" s="82">
        <f>Q18+G18</f>
        <v>7200</v>
      </c>
      <c r="G18" s="82">
        <f>N18+K18+H18</f>
        <v>7200</v>
      </c>
      <c r="H18" s="82">
        <f>SUM(I18:J18)</f>
        <v>7200</v>
      </c>
      <c r="I18" s="130">
        <v>7200</v>
      </c>
      <c r="J18" s="82"/>
      <c r="K18" s="82"/>
      <c r="L18" s="82"/>
      <c r="M18" s="82"/>
      <c r="N18" s="82"/>
      <c r="O18" s="82"/>
      <c r="P18" s="82"/>
      <c r="Q18" s="82"/>
      <c r="R18" s="82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154"/>
    </row>
    <row r="19" ht="22" customHeight="1" spans="1:40">
      <c r="A19" s="98"/>
      <c r="B19" s="70">
        <v>301</v>
      </c>
      <c r="C19" s="155" t="s">
        <v>89</v>
      </c>
      <c r="D19" s="78"/>
      <c r="E19" s="156" t="s">
        <v>163</v>
      </c>
      <c r="F19" s="82">
        <f>Q19+G19</f>
        <v>26400</v>
      </c>
      <c r="G19" s="82">
        <f>N19+K19+H19</f>
        <v>26400</v>
      </c>
      <c r="H19" s="82">
        <f>SUM(I19:J19)</f>
        <v>26400</v>
      </c>
      <c r="I19" s="130">
        <v>26400</v>
      </c>
      <c r="J19" s="82"/>
      <c r="K19" s="82"/>
      <c r="L19" s="82"/>
      <c r="M19" s="82"/>
      <c r="N19" s="82"/>
      <c r="O19" s="82"/>
      <c r="P19" s="82"/>
      <c r="Q19" s="82"/>
      <c r="R19" s="82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154"/>
    </row>
    <row r="20" ht="22" customHeight="1" spans="1:40">
      <c r="A20" s="98"/>
      <c r="B20" s="70">
        <v>301</v>
      </c>
      <c r="C20" s="155" t="s">
        <v>164</v>
      </c>
      <c r="D20" s="78"/>
      <c r="E20" s="156" t="s">
        <v>165</v>
      </c>
      <c r="F20" s="82">
        <f>Q20+G20</f>
        <v>1567.01</v>
      </c>
      <c r="G20" s="82">
        <f>N20+K20+H20</f>
        <v>1567.01</v>
      </c>
      <c r="H20" s="82">
        <f>SUM(I20:J20)</f>
        <v>1567.01</v>
      </c>
      <c r="I20" s="130">
        <v>1567.01</v>
      </c>
      <c r="J20" s="82"/>
      <c r="K20" s="82"/>
      <c r="L20" s="82"/>
      <c r="M20" s="82"/>
      <c r="N20" s="82"/>
      <c r="O20" s="82"/>
      <c r="P20" s="82"/>
      <c r="Q20" s="82"/>
      <c r="R20" s="82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154"/>
    </row>
    <row r="21" ht="22" customHeight="1" spans="1:40">
      <c r="A21" s="98"/>
      <c r="B21" s="70">
        <v>301</v>
      </c>
      <c r="C21" s="155" t="s">
        <v>164</v>
      </c>
      <c r="D21" s="78"/>
      <c r="E21" s="156" t="s">
        <v>165</v>
      </c>
      <c r="F21" s="82">
        <f>Q21+G21</f>
        <v>37300.41</v>
      </c>
      <c r="G21" s="82">
        <f>N21+K21+H21</f>
        <v>37300.41</v>
      </c>
      <c r="H21" s="82">
        <f>SUM(I21:J21)</f>
        <v>37300.41</v>
      </c>
      <c r="I21" s="130">
        <v>37300.41</v>
      </c>
      <c r="J21" s="82"/>
      <c r="K21" s="82"/>
      <c r="L21" s="82"/>
      <c r="M21" s="82"/>
      <c r="N21" s="82"/>
      <c r="O21" s="82"/>
      <c r="P21" s="82"/>
      <c r="Q21" s="82"/>
      <c r="R21" s="82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154"/>
    </row>
    <row r="22" ht="22" customHeight="1" spans="1:40">
      <c r="A22" s="98"/>
      <c r="B22" s="70">
        <v>301</v>
      </c>
      <c r="C22" s="155" t="s">
        <v>166</v>
      </c>
      <c r="D22" s="70"/>
      <c r="E22" s="156" t="s">
        <v>167</v>
      </c>
      <c r="F22" s="82">
        <f>Q22+G22</f>
        <v>94020</v>
      </c>
      <c r="G22" s="82">
        <f>N22+K22+H22</f>
        <v>94020</v>
      </c>
      <c r="H22" s="82">
        <f>SUM(I22:J22)</f>
        <v>94020</v>
      </c>
      <c r="I22" s="130">
        <v>94020</v>
      </c>
      <c r="J22" s="82"/>
      <c r="K22" s="82"/>
      <c r="L22" s="82"/>
      <c r="M22" s="82"/>
      <c r="N22" s="82"/>
      <c r="O22" s="82"/>
      <c r="P22" s="82"/>
      <c r="Q22" s="82"/>
      <c r="R22" s="82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154"/>
    </row>
    <row r="23" ht="22" customHeight="1" spans="1:40">
      <c r="A23" s="98"/>
      <c r="B23" s="70">
        <v>301</v>
      </c>
      <c r="C23" s="155" t="s">
        <v>166</v>
      </c>
      <c r="D23" s="70"/>
      <c r="E23" s="156" t="s">
        <v>167</v>
      </c>
      <c r="F23" s="82">
        <f>Q23+G23</f>
        <v>319718</v>
      </c>
      <c r="G23" s="82">
        <f>N23+K23+H23</f>
        <v>319718</v>
      </c>
      <c r="H23" s="82">
        <f>SUM(I23:J23)</f>
        <v>319718</v>
      </c>
      <c r="I23" s="130">
        <v>319718</v>
      </c>
      <c r="J23" s="82"/>
      <c r="K23" s="82"/>
      <c r="L23" s="82"/>
      <c r="M23" s="82"/>
      <c r="N23" s="82"/>
      <c r="O23" s="82"/>
      <c r="P23" s="82"/>
      <c r="Q23" s="82"/>
      <c r="R23" s="82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154"/>
    </row>
    <row r="24" ht="22" customHeight="1" spans="1:40">
      <c r="A24" s="98"/>
      <c r="B24" s="70">
        <v>301</v>
      </c>
      <c r="C24" s="155" t="s">
        <v>95</v>
      </c>
      <c r="D24" s="70"/>
      <c r="E24" s="156" t="s">
        <v>168</v>
      </c>
      <c r="F24" s="82">
        <f>Q24+G24</f>
        <v>500000</v>
      </c>
      <c r="G24" s="82">
        <f>N24+K24+H24</f>
        <v>500000</v>
      </c>
      <c r="H24" s="82">
        <f>SUM(I24:J24)</f>
        <v>500000</v>
      </c>
      <c r="I24" s="130">
        <v>500000</v>
      </c>
      <c r="J24" s="82"/>
      <c r="K24" s="82"/>
      <c r="L24" s="82"/>
      <c r="M24" s="82"/>
      <c r="N24" s="82"/>
      <c r="O24" s="82"/>
      <c r="P24" s="82"/>
      <c r="Q24" s="82"/>
      <c r="R24" s="82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154"/>
    </row>
    <row r="25" ht="22" customHeight="1" spans="1:40">
      <c r="A25" s="98"/>
      <c r="B25" s="89">
        <v>302</v>
      </c>
      <c r="C25" s="90" t="s">
        <v>86</v>
      </c>
      <c r="D25" s="89"/>
      <c r="E25" s="156" t="s">
        <v>169</v>
      </c>
      <c r="F25" s="82">
        <f>Q25+G25</f>
        <v>252000</v>
      </c>
      <c r="G25" s="82">
        <f>N25+K25+H25</f>
        <v>252000</v>
      </c>
      <c r="H25" s="82">
        <f>SUM(I25:J25)</f>
        <v>112000</v>
      </c>
      <c r="I25" s="130">
        <v>42000</v>
      </c>
      <c r="J25" s="82">
        <v>70000</v>
      </c>
      <c r="K25" s="82">
        <v>140000</v>
      </c>
      <c r="L25" s="82"/>
      <c r="M25" s="82">
        <v>140000</v>
      </c>
      <c r="N25" s="82"/>
      <c r="O25" s="82"/>
      <c r="P25" s="82"/>
      <c r="Q25" s="82"/>
      <c r="R25" s="82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154"/>
    </row>
    <row r="26" ht="22" customHeight="1" spans="1:40">
      <c r="A26" s="98"/>
      <c r="B26" s="89">
        <v>302</v>
      </c>
      <c r="C26" s="90" t="s">
        <v>86</v>
      </c>
      <c r="D26" s="89"/>
      <c r="E26" s="156" t="s">
        <v>169</v>
      </c>
      <c r="F26" s="82">
        <f>Q26+G26</f>
        <v>50800</v>
      </c>
      <c r="G26" s="82">
        <f>N26+K26+H26</f>
        <v>50800</v>
      </c>
      <c r="H26" s="82">
        <f>SUM(I26:J26)</f>
        <v>50800</v>
      </c>
      <c r="I26" s="130">
        <v>50800</v>
      </c>
      <c r="J26" s="82"/>
      <c r="K26" s="82"/>
      <c r="L26" s="82"/>
      <c r="M26" s="82"/>
      <c r="N26" s="82"/>
      <c r="O26" s="82"/>
      <c r="P26" s="82"/>
      <c r="Q26" s="82"/>
      <c r="R26" s="82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154"/>
    </row>
    <row r="27" ht="22" customHeight="1" spans="1:40">
      <c r="A27" s="98"/>
      <c r="B27" s="89">
        <v>302</v>
      </c>
      <c r="C27" s="90" t="s">
        <v>85</v>
      </c>
      <c r="D27" s="89"/>
      <c r="E27" s="156" t="s">
        <v>170</v>
      </c>
      <c r="F27" s="82">
        <f>Q27+G27</f>
        <v>2400</v>
      </c>
      <c r="G27" s="82">
        <f>N27+K27+H27</f>
        <v>2400</v>
      </c>
      <c r="H27" s="82">
        <f>SUM(I27:J27)</f>
        <v>2400</v>
      </c>
      <c r="I27" s="130">
        <v>2400</v>
      </c>
      <c r="J27" s="82"/>
      <c r="K27" s="82"/>
      <c r="L27" s="82"/>
      <c r="M27" s="82"/>
      <c r="N27" s="82"/>
      <c r="O27" s="82"/>
      <c r="P27" s="82"/>
      <c r="Q27" s="82"/>
      <c r="R27" s="82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154"/>
    </row>
    <row r="28" ht="22" customHeight="1" spans="1:40">
      <c r="A28" s="98"/>
      <c r="B28" s="89">
        <v>302</v>
      </c>
      <c r="C28" s="90" t="s">
        <v>85</v>
      </c>
      <c r="D28" s="89"/>
      <c r="E28" s="156" t="s">
        <v>170</v>
      </c>
      <c r="F28" s="82">
        <f>Q28+G28</f>
        <v>8800</v>
      </c>
      <c r="G28" s="82">
        <f>N28+K28+H28</f>
        <v>8800</v>
      </c>
      <c r="H28" s="82">
        <f>SUM(I28:J28)</f>
        <v>8800</v>
      </c>
      <c r="I28" s="130">
        <v>8800</v>
      </c>
      <c r="J28" s="82"/>
      <c r="K28" s="82"/>
      <c r="L28" s="82"/>
      <c r="M28" s="82"/>
      <c r="N28" s="82"/>
      <c r="O28" s="82"/>
      <c r="P28" s="82"/>
      <c r="Q28" s="82"/>
      <c r="R28" s="82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154"/>
    </row>
    <row r="29" ht="22" customHeight="1" spans="1:40">
      <c r="A29" s="98"/>
      <c r="B29" s="89">
        <v>302</v>
      </c>
      <c r="C29" s="90" t="s">
        <v>171</v>
      </c>
      <c r="D29" s="89"/>
      <c r="E29" s="156" t="s">
        <v>172</v>
      </c>
      <c r="F29" s="82">
        <f>Q29+G29</f>
        <v>4800</v>
      </c>
      <c r="G29" s="82">
        <f>N29+K29+H29</f>
        <v>4800</v>
      </c>
      <c r="H29" s="82">
        <f>SUM(I29:J29)</f>
        <v>4800</v>
      </c>
      <c r="I29" s="130">
        <v>4800</v>
      </c>
      <c r="J29" s="82"/>
      <c r="K29" s="82"/>
      <c r="L29" s="82"/>
      <c r="M29" s="82"/>
      <c r="N29" s="82"/>
      <c r="O29" s="82"/>
      <c r="P29" s="82"/>
      <c r="Q29" s="82"/>
      <c r="R29" s="82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154"/>
    </row>
    <row r="30" ht="22" customHeight="1" spans="1:40">
      <c r="A30" s="98"/>
      <c r="B30" s="89">
        <v>302</v>
      </c>
      <c r="C30" s="90" t="s">
        <v>171</v>
      </c>
      <c r="D30" s="89"/>
      <c r="E30" s="156" t="s">
        <v>172</v>
      </c>
      <c r="F30" s="82">
        <f>Q30+G30</f>
        <v>17600</v>
      </c>
      <c r="G30" s="82">
        <f>N30+K30+H30</f>
        <v>17600</v>
      </c>
      <c r="H30" s="82">
        <f>SUM(I30:J30)</f>
        <v>17600</v>
      </c>
      <c r="I30" s="130">
        <v>17600</v>
      </c>
      <c r="J30" s="82"/>
      <c r="K30" s="82"/>
      <c r="L30" s="82"/>
      <c r="M30" s="82"/>
      <c r="N30" s="82"/>
      <c r="O30" s="82"/>
      <c r="P30" s="82"/>
      <c r="Q30" s="82"/>
      <c r="R30" s="82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154"/>
    </row>
    <row r="31" ht="22" customHeight="1" spans="1:40">
      <c r="A31" s="98"/>
      <c r="B31" s="89">
        <v>302</v>
      </c>
      <c r="C31" s="90" t="s">
        <v>158</v>
      </c>
      <c r="D31" s="89"/>
      <c r="E31" s="156" t="s">
        <v>173</v>
      </c>
      <c r="F31" s="82">
        <f>Q31+G31</f>
        <v>43200</v>
      </c>
      <c r="G31" s="82">
        <f>N31+K31+H31</f>
        <v>43200</v>
      </c>
      <c r="H31" s="82">
        <f>SUM(I31:J31)</f>
        <v>43200</v>
      </c>
      <c r="I31" s="130">
        <v>43200</v>
      </c>
      <c r="J31" s="82"/>
      <c r="K31" s="82"/>
      <c r="L31" s="82"/>
      <c r="M31" s="82"/>
      <c r="N31" s="82"/>
      <c r="O31" s="82"/>
      <c r="P31" s="82"/>
      <c r="Q31" s="82"/>
      <c r="R31" s="82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154"/>
    </row>
    <row r="32" ht="22" customHeight="1" spans="1:40">
      <c r="A32" s="98"/>
      <c r="B32" s="89">
        <v>302</v>
      </c>
      <c r="C32" s="90" t="s">
        <v>89</v>
      </c>
      <c r="D32" s="89"/>
      <c r="E32" s="156" t="s">
        <v>174</v>
      </c>
      <c r="F32" s="82">
        <f>Q32+G32</f>
        <v>50000</v>
      </c>
      <c r="G32" s="82">
        <f>N32+K32+H32</f>
        <v>50000</v>
      </c>
      <c r="H32" s="82">
        <f>SUM(I32:J32)</f>
        <v>50000</v>
      </c>
      <c r="I32" s="130"/>
      <c r="J32" s="82">
        <v>50000</v>
      </c>
      <c r="K32" s="82"/>
      <c r="L32" s="82"/>
      <c r="M32" s="82"/>
      <c r="N32" s="82"/>
      <c r="O32" s="82"/>
      <c r="P32" s="82"/>
      <c r="Q32" s="82"/>
      <c r="R32" s="82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154"/>
    </row>
    <row r="33" ht="22" customHeight="1" spans="1:40">
      <c r="A33" s="98"/>
      <c r="B33" s="89">
        <v>302</v>
      </c>
      <c r="C33" s="90" t="s">
        <v>89</v>
      </c>
      <c r="D33" s="89"/>
      <c r="E33" s="156" t="s">
        <v>174</v>
      </c>
      <c r="F33" s="82">
        <f>Q33+G33</f>
        <v>60000</v>
      </c>
      <c r="G33" s="82">
        <f>N33+K33+H33</f>
        <v>60000</v>
      </c>
      <c r="H33" s="82">
        <f>SUM(I33:J33)</f>
        <v>60000</v>
      </c>
      <c r="I33" s="130">
        <v>60000</v>
      </c>
      <c r="J33" s="82"/>
      <c r="K33" s="82"/>
      <c r="L33" s="82"/>
      <c r="M33" s="82"/>
      <c r="N33" s="82"/>
      <c r="O33" s="82"/>
      <c r="P33" s="82"/>
      <c r="Q33" s="82"/>
      <c r="R33" s="82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154"/>
    </row>
    <row r="34" ht="22" customHeight="1" spans="1:40">
      <c r="A34" s="98"/>
      <c r="B34" s="89">
        <v>302</v>
      </c>
      <c r="C34" s="90" t="s">
        <v>175</v>
      </c>
      <c r="D34" s="89"/>
      <c r="E34" s="156" t="s">
        <v>176</v>
      </c>
      <c r="F34" s="82">
        <f>Q34+G34</f>
        <v>11360.75</v>
      </c>
      <c r="G34" s="82">
        <f>N34+K34+H34</f>
        <v>11360.75</v>
      </c>
      <c r="H34" s="82">
        <f>SUM(I34:J34)</f>
        <v>11360.75</v>
      </c>
      <c r="I34" s="130">
        <v>11360.75</v>
      </c>
      <c r="J34" s="82"/>
      <c r="K34" s="82"/>
      <c r="L34" s="82"/>
      <c r="M34" s="82"/>
      <c r="N34" s="82"/>
      <c r="O34" s="82"/>
      <c r="P34" s="82"/>
      <c r="Q34" s="82"/>
      <c r="R34" s="82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154"/>
    </row>
    <row r="35" ht="22" customHeight="1" spans="1:40">
      <c r="A35" s="98"/>
      <c r="B35" s="89">
        <v>302</v>
      </c>
      <c r="C35" s="90" t="s">
        <v>175</v>
      </c>
      <c r="D35" s="89"/>
      <c r="E35" s="156" t="s">
        <v>176</v>
      </c>
      <c r="F35" s="82">
        <f>Q35+G35</f>
        <v>38632.61</v>
      </c>
      <c r="G35" s="82">
        <f>N35+K35+H35</f>
        <v>38632.61</v>
      </c>
      <c r="H35" s="82">
        <f>SUM(I35:J35)</f>
        <v>38632.61</v>
      </c>
      <c r="I35" s="130">
        <v>38632.61</v>
      </c>
      <c r="J35" s="82"/>
      <c r="K35" s="82"/>
      <c r="L35" s="82"/>
      <c r="M35" s="82"/>
      <c r="N35" s="82"/>
      <c r="O35" s="82"/>
      <c r="P35" s="82"/>
      <c r="Q35" s="82"/>
      <c r="R35" s="82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154"/>
    </row>
    <row r="36" ht="22" customHeight="1" spans="1:40">
      <c r="A36" s="98"/>
      <c r="B36" s="89">
        <v>302</v>
      </c>
      <c r="C36" s="90" t="s">
        <v>177</v>
      </c>
      <c r="D36" s="89"/>
      <c r="E36" s="156" t="s">
        <v>178</v>
      </c>
      <c r="F36" s="82">
        <f>Q36+G36</f>
        <v>25000</v>
      </c>
      <c r="G36" s="82">
        <f>N36+K36+H36</f>
        <v>25000</v>
      </c>
      <c r="H36" s="82">
        <f>SUM(I36:J36)</f>
        <v>25000</v>
      </c>
      <c r="I36" s="130">
        <v>25000</v>
      </c>
      <c r="J36" s="82"/>
      <c r="K36" s="82"/>
      <c r="L36" s="82"/>
      <c r="M36" s="82"/>
      <c r="N36" s="82"/>
      <c r="O36" s="82"/>
      <c r="P36" s="82"/>
      <c r="Q36" s="82"/>
      <c r="R36" s="82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154"/>
    </row>
    <row r="37" ht="22" customHeight="1" spans="1:40">
      <c r="B37" s="89">
        <v>302</v>
      </c>
      <c r="C37" s="90" t="s">
        <v>179</v>
      </c>
      <c r="D37" s="89"/>
      <c r="E37" s="156" t="s">
        <v>180</v>
      </c>
      <c r="F37" s="82">
        <f>Q37+G37</f>
        <v>50400</v>
      </c>
      <c r="G37" s="82">
        <f>N37+K37+H37</f>
        <v>50400</v>
      </c>
      <c r="H37" s="82">
        <f>SUM(I37:J37)</f>
        <v>50400</v>
      </c>
      <c r="I37" s="130">
        <v>50400</v>
      </c>
      <c r="J37" s="82"/>
      <c r="K37" s="82"/>
      <c r="L37" s="82"/>
      <c r="M37" s="82"/>
      <c r="N37" s="82"/>
      <c r="O37" s="82"/>
      <c r="P37" s="82"/>
      <c r="Q37" s="82"/>
      <c r="R37" s="82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</row>
    <row r="38" ht="22" customHeight="1" spans="1:40">
      <c r="B38" s="89">
        <v>302</v>
      </c>
      <c r="C38" s="90" t="s">
        <v>95</v>
      </c>
      <c r="D38" s="89"/>
      <c r="E38" s="156" t="s">
        <v>181</v>
      </c>
      <c r="F38" s="82">
        <f>Q38+G38</f>
        <v>30605.05</v>
      </c>
      <c r="G38" s="82">
        <f>N38+K38+H38</f>
        <v>30605.05</v>
      </c>
      <c r="H38" s="82">
        <f>SUM(I38:J38)</f>
        <v>30605.05</v>
      </c>
      <c r="I38" s="130">
        <v>30605.05</v>
      </c>
      <c r="J38" s="82"/>
      <c r="K38" s="82"/>
      <c r="L38" s="82"/>
      <c r="M38" s="82"/>
      <c r="N38" s="82"/>
      <c r="O38" s="82"/>
      <c r="P38" s="82"/>
      <c r="Q38" s="82"/>
      <c r="R38" s="82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</row>
    <row r="39" ht="22" customHeight="1" spans="1:40">
      <c r="B39" s="89">
        <v>302</v>
      </c>
      <c r="C39" s="90" t="s">
        <v>95</v>
      </c>
      <c r="D39" s="89"/>
      <c r="E39" s="156" t="s">
        <v>181</v>
      </c>
      <c r="F39" s="82">
        <f>Q39+G39</f>
        <v>17983.2</v>
      </c>
      <c r="G39" s="82">
        <f>N39+K39+H39</f>
        <v>17983.2</v>
      </c>
      <c r="H39" s="82">
        <f>SUM(I39:J39)</f>
        <v>17983.2</v>
      </c>
      <c r="I39" s="130">
        <v>17983.2</v>
      </c>
      <c r="J39" s="82"/>
      <c r="K39" s="82"/>
      <c r="L39" s="82"/>
      <c r="M39" s="82"/>
      <c r="N39" s="82"/>
      <c r="O39" s="82"/>
      <c r="P39" s="82"/>
      <c r="Q39" s="82"/>
      <c r="R39" s="82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</row>
    <row r="40" ht="22" customHeight="1" spans="1:40">
      <c r="B40" s="89">
        <v>303</v>
      </c>
      <c r="C40" s="90" t="s">
        <v>85</v>
      </c>
      <c r="D40" s="89"/>
      <c r="E40" s="156" t="s">
        <v>182</v>
      </c>
      <c r="F40" s="82">
        <f>Q40+G40</f>
        <v>121820.4</v>
      </c>
      <c r="G40" s="82">
        <f>N40+K40+H40</f>
        <v>121820.4</v>
      </c>
      <c r="H40" s="82">
        <f>SUM(I40:J40)</f>
        <v>121820.4</v>
      </c>
      <c r="I40" s="130">
        <v>121820.4</v>
      </c>
      <c r="J40" s="82"/>
      <c r="K40" s="82"/>
      <c r="L40" s="82"/>
      <c r="M40" s="82"/>
      <c r="N40" s="82"/>
      <c r="O40" s="82"/>
      <c r="P40" s="82"/>
      <c r="Q40" s="82"/>
      <c r="R40" s="82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</row>
    <row r="41" ht="22" customHeight="1" spans="1:40">
      <c r="B41" s="89">
        <v>303</v>
      </c>
      <c r="C41" s="90" t="s">
        <v>158</v>
      </c>
      <c r="D41" s="89"/>
      <c r="E41" s="156" t="s">
        <v>183</v>
      </c>
      <c r="F41" s="82">
        <f>Q41+G41</f>
        <v>14400</v>
      </c>
      <c r="G41" s="82">
        <f>N41+K41+H41</f>
        <v>14400</v>
      </c>
      <c r="H41" s="82">
        <f>SUM(I41:J41)</f>
        <v>14400</v>
      </c>
      <c r="I41" s="130">
        <v>14400</v>
      </c>
      <c r="J41" s="82"/>
      <c r="K41" s="82"/>
      <c r="L41" s="82"/>
      <c r="M41" s="82"/>
      <c r="N41" s="82"/>
      <c r="O41" s="82"/>
      <c r="P41" s="82"/>
      <c r="Q41" s="82"/>
      <c r="R41" s="82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</row>
    <row r="42" ht="22" customHeight="1" spans="1:40">
      <c r="B42" s="89">
        <v>303</v>
      </c>
      <c r="C42" s="90" t="s">
        <v>184</v>
      </c>
      <c r="D42" s="89"/>
      <c r="E42" s="156" t="s">
        <v>185</v>
      </c>
      <c r="F42" s="82">
        <f>Q42+G42</f>
        <v>120</v>
      </c>
      <c r="G42" s="82">
        <f>N42+K42+H42</f>
        <v>120</v>
      </c>
      <c r="H42" s="82">
        <f>SUM(I42:J42)</f>
        <v>120</v>
      </c>
      <c r="I42" s="130">
        <v>120</v>
      </c>
      <c r="J42" s="82"/>
      <c r="K42" s="82"/>
      <c r="L42" s="82"/>
      <c r="M42" s="82"/>
      <c r="N42" s="82"/>
      <c r="O42" s="82"/>
      <c r="P42" s="82"/>
      <c r="Q42" s="82"/>
      <c r="R42" s="82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F9" sqref="F9"/>
    </sheetView>
  </sheetViews>
  <sheetFormatPr defaultColWidth="10" defaultRowHeight="13.5"/>
  <cols>
    <col min="1" max="1" width="1.53333333333333" style="112" customWidth="1"/>
    <col min="2" max="4" width="6.15" style="112" customWidth="1"/>
    <col min="5" max="5" width="16.825" style="112" customWidth="1"/>
    <col min="6" max="6" width="41.0333333333333" style="112" customWidth="1"/>
    <col min="7" max="7" width="16.4083333333333" style="112" customWidth="1"/>
    <col min="8" max="8" width="16.6333333333333" style="112" customWidth="1"/>
    <col min="9" max="9" width="16.4083333333333" style="112" customWidth="1"/>
    <col min="10" max="10" width="1.53333333333333" style="112" customWidth="1"/>
    <col min="11" max="11" width="9.76666666666667" style="112" customWidth="1"/>
    <col min="12" max="16384" width="10" style="112"/>
  </cols>
  <sheetData>
    <row r="1" s="112" customFormat="1" ht="14.3" customHeight="1" spans="1:10">
      <c r="A1" s="115"/>
      <c r="B1" s="113"/>
      <c r="C1" s="113"/>
      <c r="D1" s="113"/>
      <c r="E1" s="114"/>
      <c r="F1" s="114"/>
      <c r="G1" s="137" t="s">
        <v>186</v>
      </c>
      <c r="H1" s="137"/>
      <c r="I1" s="137"/>
      <c r="J1" s="138"/>
    </row>
    <row r="2" s="112" customFormat="1" ht="19.9" customHeight="1" spans="1:10">
      <c r="A2" s="115"/>
      <c r="B2" s="118" t="s">
        <v>187</v>
      </c>
      <c r="C2" s="118"/>
      <c r="D2" s="118"/>
      <c r="E2" s="118"/>
      <c r="F2" s="118"/>
      <c r="G2" s="118"/>
      <c r="H2" s="118"/>
      <c r="I2" s="118"/>
      <c r="J2" s="138" t="s">
        <v>3</v>
      </c>
    </row>
    <row r="3" s="112" customFormat="1" ht="17.05" customHeight="1" spans="1:10">
      <c r="A3" s="119"/>
      <c r="B3" s="120" t="s">
        <v>5</v>
      </c>
      <c r="C3" s="120"/>
      <c r="D3" s="120"/>
      <c r="E3" s="120"/>
      <c r="F3" s="120"/>
      <c r="G3" s="119"/>
      <c r="H3" s="139"/>
      <c r="I3" s="121" t="s">
        <v>6</v>
      </c>
      <c r="J3" s="138"/>
    </row>
    <row r="4" s="112" customFormat="1" ht="21.35" customHeight="1" spans="1:10">
      <c r="A4" s="124"/>
      <c r="B4" s="123" t="s">
        <v>9</v>
      </c>
      <c r="C4" s="123"/>
      <c r="D4" s="123"/>
      <c r="E4" s="123"/>
      <c r="F4" s="123"/>
      <c r="G4" s="123" t="s">
        <v>59</v>
      </c>
      <c r="H4" s="140" t="s">
        <v>188</v>
      </c>
      <c r="I4" s="140" t="s">
        <v>147</v>
      </c>
      <c r="J4" s="117"/>
    </row>
    <row r="5" s="112" customFormat="1" ht="21.35" customHeight="1" spans="1:10">
      <c r="A5" s="124"/>
      <c r="B5" s="123" t="s">
        <v>79</v>
      </c>
      <c r="C5" s="123"/>
      <c r="D5" s="123"/>
      <c r="E5" s="123" t="s">
        <v>70</v>
      </c>
      <c r="F5" s="123" t="s">
        <v>71</v>
      </c>
      <c r="G5" s="123"/>
      <c r="H5" s="140"/>
      <c r="I5" s="140"/>
      <c r="J5" s="117"/>
    </row>
    <row r="6" s="112" customFormat="1" ht="21.35" customHeight="1" spans="1:10">
      <c r="A6" s="141"/>
      <c r="B6" s="123" t="s">
        <v>80</v>
      </c>
      <c r="C6" s="123" t="s">
        <v>81</v>
      </c>
      <c r="D6" s="123" t="s">
        <v>82</v>
      </c>
      <c r="E6" s="123"/>
      <c r="F6" s="123"/>
      <c r="G6" s="123"/>
      <c r="H6" s="140"/>
      <c r="I6" s="140"/>
      <c r="J6" s="142"/>
    </row>
    <row r="7" s="112" customFormat="1" ht="22" customHeight="1" spans="1:10">
      <c r="A7" s="143"/>
      <c r="B7" s="123"/>
      <c r="C7" s="123"/>
      <c r="D7" s="123"/>
      <c r="E7" s="123">
        <v>149001</v>
      </c>
      <c r="F7" s="123" t="s">
        <v>72</v>
      </c>
      <c r="G7" s="125">
        <f>SUM(H7)</f>
        <v>5896317.84</v>
      </c>
      <c r="H7" s="125">
        <f>SUM(H8:H18)</f>
        <v>5896317.84</v>
      </c>
      <c r="I7" s="125"/>
      <c r="J7" s="144"/>
    </row>
    <row r="8" s="112" customFormat="1" ht="22" customHeight="1" spans="1:10">
      <c r="A8" s="141"/>
      <c r="B8" s="89">
        <v>201</v>
      </c>
      <c r="C8" s="89">
        <v>13</v>
      </c>
      <c r="D8" s="90" t="s">
        <v>83</v>
      </c>
      <c r="E8" s="89"/>
      <c r="F8" s="89" t="s">
        <v>84</v>
      </c>
      <c r="G8" s="145">
        <f>SUM(H8:I8)</f>
        <v>100000</v>
      </c>
      <c r="H8" s="145">
        <v>100000</v>
      </c>
      <c r="I8" s="131"/>
      <c r="J8" s="138"/>
    </row>
    <row r="9" s="112" customFormat="1" ht="22" customHeight="1" spans="1:10">
      <c r="A9" s="141"/>
      <c r="B9" s="89">
        <v>208</v>
      </c>
      <c r="C9" s="190" t="s">
        <v>85</v>
      </c>
      <c r="D9" s="90" t="s">
        <v>86</v>
      </c>
      <c r="E9" s="89"/>
      <c r="F9" s="89" t="s">
        <v>87</v>
      </c>
      <c r="G9" s="145">
        <f>SUM(H9:I9)</f>
        <v>121820.4</v>
      </c>
      <c r="H9" s="145">
        <v>121820.4</v>
      </c>
      <c r="I9" s="131"/>
      <c r="J9" s="138"/>
    </row>
    <row r="10" s="112" customFormat="1" ht="22" customHeight="1" spans="1:10">
      <c r="A10" s="141"/>
      <c r="B10" s="89">
        <v>208</v>
      </c>
      <c r="C10" s="190" t="s">
        <v>85</v>
      </c>
      <c r="D10" s="90" t="s">
        <v>85</v>
      </c>
      <c r="E10" s="89"/>
      <c r="F10" s="89" t="s">
        <v>88</v>
      </c>
      <c r="G10" s="145">
        <f>SUM(H10:I10)</f>
        <v>537010.4</v>
      </c>
      <c r="H10" s="145">
        <v>537010.4</v>
      </c>
      <c r="I10" s="131"/>
      <c r="J10" s="138"/>
    </row>
    <row r="11" s="112" customFormat="1" ht="22" customHeight="1" spans="1:10">
      <c r="A11" s="141"/>
      <c r="B11" s="89">
        <v>210</v>
      </c>
      <c r="C11" s="90" t="s">
        <v>89</v>
      </c>
      <c r="D11" s="90" t="s">
        <v>86</v>
      </c>
      <c r="E11" s="89"/>
      <c r="F11" s="89" t="s">
        <v>90</v>
      </c>
      <c r="G11" s="145">
        <f>SUM(H11:I11)</f>
        <v>60329.51</v>
      </c>
      <c r="H11" s="145">
        <v>60329.51</v>
      </c>
      <c r="I11" s="131"/>
      <c r="J11" s="138"/>
    </row>
    <row r="12" s="112" customFormat="1" ht="22" customHeight="1" spans="1:10">
      <c r="A12" s="141"/>
      <c r="B12" s="89">
        <v>210</v>
      </c>
      <c r="C12" s="90" t="s">
        <v>89</v>
      </c>
      <c r="D12" s="90" t="s">
        <v>91</v>
      </c>
      <c r="E12" s="89"/>
      <c r="F12" s="89" t="s">
        <v>92</v>
      </c>
      <c r="G12" s="145">
        <f>SUM(H12:I12)</f>
        <v>205152.5</v>
      </c>
      <c r="H12" s="145">
        <v>205152.5</v>
      </c>
      <c r="I12" s="131"/>
      <c r="J12" s="138"/>
    </row>
    <row r="13" s="112" customFormat="1" ht="22" customHeight="1" spans="1:10">
      <c r="A13" s="141"/>
      <c r="B13" s="89">
        <v>210</v>
      </c>
      <c r="C13" s="90" t="s">
        <v>89</v>
      </c>
      <c r="D13" s="90" t="s">
        <v>93</v>
      </c>
      <c r="E13" s="89"/>
      <c r="F13" s="89" t="s">
        <v>94</v>
      </c>
      <c r="G13" s="145">
        <f>SUM(H13:I13)</f>
        <v>21600</v>
      </c>
      <c r="H13" s="145">
        <v>21600</v>
      </c>
      <c r="I13" s="131"/>
      <c r="J13" s="138"/>
    </row>
    <row r="14" s="112" customFormat="1" ht="22" customHeight="1" spans="1:10">
      <c r="A14" s="141"/>
      <c r="B14" s="89">
        <v>210</v>
      </c>
      <c r="C14" s="90" t="s">
        <v>89</v>
      </c>
      <c r="D14" s="90" t="s">
        <v>95</v>
      </c>
      <c r="E14" s="89"/>
      <c r="F14" s="89" t="s">
        <v>96</v>
      </c>
      <c r="G14" s="145">
        <f>SUM(H14:I14)</f>
        <v>26400</v>
      </c>
      <c r="H14" s="145">
        <v>26400</v>
      </c>
      <c r="I14" s="131"/>
      <c r="J14" s="138"/>
    </row>
    <row r="15" s="112" customFormat="1" ht="22" customHeight="1" spans="1:10">
      <c r="A15" s="141"/>
      <c r="B15" s="89">
        <v>215</v>
      </c>
      <c r="C15" s="90" t="s">
        <v>91</v>
      </c>
      <c r="D15" s="90" t="s">
        <v>95</v>
      </c>
      <c r="E15" s="89"/>
      <c r="F15" s="89" t="s">
        <v>98</v>
      </c>
      <c r="G15" s="145">
        <f>SUM(H15:I15)</f>
        <v>20000</v>
      </c>
      <c r="H15" s="145">
        <v>20000</v>
      </c>
      <c r="I15" s="131"/>
      <c r="J15" s="138"/>
    </row>
    <row r="16" s="112" customFormat="1" ht="22" customHeight="1" spans="1:10">
      <c r="A16" s="141"/>
      <c r="B16" s="89">
        <v>215</v>
      </c>
      <c r="C16" s="90" t="s">
        <v>85</v>
      </c>
      <c r="D16" s="190" t="s">
        <v>86</v>
      </c>
      <c r="E16" s="89"/>
      <c r="F16" s="89" t="s">
        <v>99</v>
      </c>
      <c r="G16" s="145">
        <f>SUM(H16:I16)</f>
        <v>1426632.81</v>
      </c>
      <c r="H16" s="145">
        <v>1426632.81</v>
      </c>
      <c r="I16" s="131"/>
      <c r="J16" s="138"/>
    </row>
    <row r="17" s="112" customFormat="1" ht="22" customHeight="1" spans="1:10">
      <c r="A17" s="141"/>
      <c r="B17" s="89">
        <v>215</v>
      </c>
      <c r="C17" s="90" t="s">
        <v>85</v>
      </c>
      <c r="D17" s="89">
        <v>50</v>
      </c>
      <c r="E17" s="89"/>
      <c r="F17" s="89" t="s">
        <v>100</v>
      </c>
      <c r="G17" s="145">
        <f>SUM(H17:I17)</f>
        <v>2963634.22</v>
      </c>
      <c r="H17" s="145">
        <v>2963634.22</v>
      </c>
      <c r="I17" s="131"/>
      <c r="J17" s="138"/>
    </row>
    <row r="18" s="112" customFormat="1" ht="22" customHeight="1" spans="1:10">
      <c r="A18" s="141"/>
      <c r="B18" s="89">
        <v>221</v>
      </c>
      <c r="C18" s="90" t="s">
        <v>91</v>
      </c>
      <c r="D18" s="190" t="s">
        <v>86</v>
      </c>
      <c r="E18" s="89"/>
      <c r="F18" s="89" t="s">
        <v>101</v>
      </c>
      <c r="G18" s="145">
        <f>SUM(H18:I18)</f>
        <v>413738</v>
      </c>
      <c r="H18" s="145">
        <v>413738</v>
      </c>
      <c r="I18" s="131"/>
      <c r="J18" s="142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selection activeCell="E8" sqref="E8"/>
    </sheetView>
  </sheetViews>
  <sheetFormatPr defaultColWidth="10" defaultRowHeight="13.5"/>
  <cols>
    <col min="1" max="1" width="1.53333333333333" style="112" customWidth="1"/>
    <col min="2" max="3" width="6.15" style="112" customWidth="1"/>
    <col min="4" max="4" width="16.4083333333333" style="112" customWidth="1"/>
    <col min="5" max="5" width="41.0333333333333" style="112" customWidth="1"/>
    <col min="6" max="8" width="16.4083333333333" style="112" customWidth="1"/>
    <col min="9" max="9" width="1.53333333333333" style="112" customWidth="1"/>
    <col min="10" max="16384" width="10" style="112"/>
  </cols>
  <sheetData>
    <row r="1" s="112" customFormat="1" ht="14.3" customHeight="1" spans="1:9">
      <c r="A1" s="113"/>
      <c r="B1" s="113"/>
      <c r="C1" s="113"/>
      <c r="D1" s="114"/>
      <c r="E1" s="114"/>
      <c r="F1" s="115"/>
      <c r="G1" s="115"/>
      <c r="H1" s="116" t="s">
        <v>189</v>
      </c>
      <c r="I1" s="117"/>
    </row>
    <row r="2" s="112" customFormat="1" ht="19.9" customHeight="1" spans="1:9">
      <c r="A2" s="115"/>
      <c r="B2" s="118" t="s">
        <v>190</v>
      </c>
      <c r="C2" s="118"/>
      <c r="D2" s="118"/>
      <c r="E2" s="118"/>
      <c r="F2" s="118"/>
      <c r="G2" s="118"/>
      <c r="H2" s="118"/>
      <c r="I2" s="117"/>
    </row>
    <row r="3" s="112" customFormat="1" ht="17.05" customHeight="1" spans="1:9">
      <c r="A3" s="119"/>
      <c r="B3" s="120" t="s">
        <v>5</v>
      </c>
      <c r="C3" s="120"/>
      <c r="D3" s="120"/>
      <c r="E3" s="120"/>
      <c r="G3" s="119"/>
      <c r="H3" s="121" t="s">
        <v>6</v>
      </c>
      <c r="I3" s="117"/>
    </row>
    <row r="4" s="112" customFormat="1" ht="21.35" customHeight="1" spans="1:9">
      <c r="A4" s="122"/>
      <c r="B4" s="123" t="s">
        <v>9</v>
      </c>
      <c r="C4" s="123"/>
      <c r="D4" s="123"/>
      <c r="E4" s="123"/>
      <c r="F4" s="123" t="s">
        <v>75</v>
      </c>
      <c r="G4" s="123"/>
      <c r="H4" s="123"/>
      <c r="I4" s="117"/>
    </row>
    <row r="5" s="112" customFormat="1" ht="21.35" customHeight="1" spans="1:9">
      <c r="A5" s="122"/>
      <c r="B5" s="123" t="s">
        <v>79</v>
      </c>
      <c r="C5" s="123"/>
      <c r="D5" s="123" t="s">
        <v>70</v>
      </c>
      <c r="E5" s="123" t="s">
        <v>71</v>
      </c>
      <c r="F5" s="123" t="s">
        <v>59</v>
      </c>
      <c r="G5" s="123" t="s">
        <v>191</v>
      </c>
      <c r="H5" s="123" t="s">
        <v>192</v>
      </c>
      <c r="I5" s="117"/>
    </row>
    <row r="6" s="112" customFormat="1" ht="21.35" customHeight="1" spans="1:9">
      <c r="A6" s="124"/>
      <c r="B6" s="123" t="s">
        <v>80</v>
      </c>
      <c r="C6" s="123" t="s">
        <v>81</v>
      </c>
      <c r="D6" s="123"/>
      <c r="E6" s="123"/>
      <c r="F6" s="123"/>
      <c r="G6" s="123"/>
      <c r="H6" s="123"/>
      <c r="I6" s="117"/>
    </row>
    <row r="7" s="112" customFormat="1" ht="27" customHeight="1" spans="1:9">
      <c r="A7" s="122"/>
      <c r="B7" s="123"/>
      <c r="C7" s="123"/>
      <c r="D7" s="123">
        <v>149001</v>
      </c>
      <c r="E7" s="123" t="s">
        <v>72</v>
      </c>
      <c r="F7" s="125">
        <f>SUM(G7:H7)</f>
        <v>5776317.84</v>
      </c>
      <c r="G7" s="125">
        <f>SUM(G8:G41)</f>
        <v>5372736.23</v>
      </c>
      <c r="H7" s="125">
        <f>SUM(H8:H41)</f>
        <v>403581.61</v>
      </c>
      <c r="I7" s="117"/>
    </row>
    <row r="8" s="112" customFormat="1" ht="27" customHeight="1" spans="1:9">
      <c r="A8" s="122"/>
      <c r="B8" s="126">
        <v>501</v>
      </c>
      <c r="C8" s="191" t="s">
        <v>86</v>
      </c>
      <c r="D8" s="127"/>
      <c r="E8" s="128" t="s">
        <v>193</v>
      </c>
      <c r="F8" s="129">
        <f>SUM(G8:H8)</f>
        <v>247020</v>
      </c>
      <c r="G8" s="130">
        <v>247020</v>
      </c>
      <c r="H8" s="131"/>
      <c r="I8" s="117"/>
    </row>
    <row r="9" s="112" customFormat="1" ht="27" customHeight="1" spans="1:9">
      <c r="A9" s="122"/>
      <c r="B9" s="126">
        <v>505</v>
      </c>
      <c r="C9" s="191" t="s">
        <v>86</v>
      </c>
      <c r="D9" s="127"/>
      <c r="E9" s="128" t="s">
        <v>194</v>
      </c>
      <c r="F9" s="129">
        <f>SUM(G9:H9)</f>
        <v>899160</v>
      </c>
      <c r="G9" s="130">
        <v>899160</v>
      </c>
      <c r="H9" s="131"/>
      <c r="I9" s="117"/>
    </row>
    <row r="10" s="112" customFormat="1" ht="27" customHeight="1" spans="1:9">
      <c r="A10" s="122"/>
      <c r="B10" s="126">
        <v>501</v>
      </c>
      <c r="C10" s="191" t="s">
        <v>86</v>
      </c>
      <c r="D10" s="127"/>
      <c r="E10" s="128" t="s">
        <v>193</v>
      </c>
      <c r="F10" s="129">
        <f>SUM(G10:H10)</f>
        <v>222528</v>
      </c>
      <c r="G10" s="130">
        <v>222528</v>
      </c>
      <c r="H10" s="131"/>
      <c r="I10" s="117"/>
    </row>
    <row r="11" s="112" customFormat="1" ht="27" customHeight="1" spans="1:9">
      <c r="A11" s="122"/>
      <c r="B11" s="126">
        <v>505</v>
      </c>
      <c r="C11" s="191" t="s">
        <v>86</v>
      </c>
      <c r="D11" s="127"/>
      <c r="E11" s="128" t="s">
        <v>194</v>
      </c>
      <c r="F11" s="129">
        <f>SUM(G11:H11)</f>
        <v>113256</v>
      </c>
      <c r="G11" s="130">
        <v>113256</v>
      </c>
      <c r="H11" s="131"/>
      <c r="I11" s="117"/>
    </row>
    <row r="12" s="112" customFormat="1" ht="27" customHeight="1" spans="1:9">
      <c r="B12" s="126">
        <v>501</v>
      </c>
      <c r="C12" s="191" t="s">
        <v>86</v>
      </c>
      <c r="D12" s="127"/>
      <c r="E12" s="128" t="s">
        <v>193</v>
      </c>
      <c r="F12" s="129">
        <f>SUM(G12:H12)</f>
        <v>313952</v>
      </c>
      <c r="G12" s="130">
        <v>313952</v>
      </c>
      <c r="H12" s="131"/>
      <c r="I12" s="117"/>
    </row>
    <row r="13" s="112" customFormat="1" ht="27" customHeight="1" spans="1:9">
      <c r="B13" s="126">
        <v>505</v>
      </c>
      <c r="C13" s="191" t="s">
        <v>86</v>
      </c>
      <c r="D13" s="127"/>
      <c r="E13" s="128" t="s">
        <v>194</v>
      </c>
      <c r="F13" s="129">
        <f>SUM(G13:H13)</f>
        <v>1651782</v>
      </c>
      <c r="G13" s="130">
        <v>1651782</v>
      </c>
      <c r="H13" s="131"/>
      <c r="I13" s="117"/>
    </row>
    <row r="14" s="112" customFormat="1" ht="27" customHeight="1" spans="1:9">
      <c r="B14" s="126">
        <v>501</v>
      </c>
      <c r="C14" s="191" t="s">
        <v>91</v>
      </c>
      <c r="D14" s="127"/>
      <c r="E14" s="128" t="s">
        <v>195</v>
      </c>
      <c r="F14" s="129">
        <f>SUM(G14:H14)</f>
        <v>110719.52</v>
      </c>
      <c r="G14" s="130">
        <v>110719.52</v>
      </c>
      <c r="H14" s="131"/>
      <c r="I14" s="117"/>
    </row>
    <row r="15" s="112" customFormat="1" ht="27" customHeight="1" spans="1:9">
      <c r="B15" s="126">
        <v>505</v>
      </c>
      <c r="C15" s="191" t="s">
        <v>86</v>
      </c>
      <c r="D15" s="127"/>
      <c r="E15" s="128" t="s">
        <v>194</v>
      </c>
      <c r="F15" s="129">
        <f>SUM(G15:H15)</f>
        <v>426290.88</v>
      </c>
      <c r="G15" s="130">
        <v>426290.88</v>
      </c>
      <c r="H15" s="131"/>
      <c r="I15" s="117"/>
    </row>
    <row r="16" s="112" customFormat="1" ht="27" customHeight="1" spans="1:9">
      <c r="B16" s="126">
        <v>501</v>
      </c>
      <c r="C16" s="191" t="s">
        <v>91</v>
      </c>
      <c r="D16" s="127"/>
      <c r="E16" s="128" t="s">
        <v>195</v>
      </c>
      <c r="F16" s="129">
        <f>SUM(G16:H16)</f>
        <v>60329.51</v>
      </c>
      <c r="G16" s="130">
        <v>60329.51</v>
      </c>
      <c r="H16" s="131"/>
      <c r="I16" s="117"/>
    </row>
    <row r="17" s="112" customFormat="1" ht="27" customHeight="1" spans="1:9">
      <c r="B17" s="126">
        <v>505</v>
      </c>
      <c r="C17" s="191" t="s">
        <v>86</v>
      </c>
      <c r="D17" s="127"/>
      <c r="E17" s="128" t="s">
        <v>194</v>
      </c>
      <c r="F17" s="129">
        <f>SUM(G17:H17)</f>
        <v>205152.5</v>
      </c>
      <c r="G17" s="130">
        <v>205152.5</v>
      </c>
      <c r="H17" s="131"/>
      <c r="I17" s="117"/>
    </row>
    <row r="18" s="112" customFormat="1" ht="27" customHeight="1" spans="1:9">
      <c r="B18" s="126">
        <v>501</v>
      </c>
      <c r="C18" s="191" t="s">
        <v>91</v>
      </c>
      <c r="D18" s="127"/>
      <c r="E18" s="128" t="s">
        <v>195</v>
      </c>
      <c r="F18" s="129">
        <f>SUM(G18:H18)</f>
        <v>7200</v>
      </c>
      <c r="G18" s="130">
        <v>7200</v>
      </c>
      <c r="H18" s="131"/>
      <c r="I18" s="117"/>
    </row>
    <row r="19" s="112" customFormat="1" ht="27" customHeight="1" spans="1:9">
      <c r="B19" s="126">
        <v>505</v>
      </c>
      <c r="C19" s="191" t="s">
        <v>86</v>
      </c>
      <c r="D19" s="127"/>
      <c r="E19" s="128" t="s">
        <v>194</v>
      </c>
      <c r="F19" s="129">
        <f>SUM(G19:H19)</f>
        <v>26400</v>
      </c>
      <c r="G19" s="130">
        <v>26400</v>
      </c>
      <c r="H19" s="131"/>
      <c r="I19" s="117"/>
    </row>
    <row r="20" s="112" customFormat="1" ht="27" customHeight="1" spans="1:9">
      <c r="B20" s="126">
        <v>501</v>
      </c>
      <c r="C20" s="191" t="s">
        <v>91</v>
      </c>
      <c r="D20" s="127"/>
      <c r="E20" s="128" t="s">
        <v>195</v>
      </c>
      <c r="F20" s="129">
        <f>SUM(G20:H20)</f>
        <v>1567.01</v>
      </c>
      <c r="G20" s="130">
        <v>1567.01</v>
      </c>
      <c r="H20" s="131"/>
      <c r="I20" s="117"/>
    </row>
    <row r="21" s="112" customFormat="1" ht="27" customHeight="1" spans="1:9">
      <c r="B21" s="126">
        <v>505</v>
      </c>
      <c r="C21" s="191" t="s">
        <v>86</v>
      </c>
      <c r="D21" s="127"/>
      <c r="E21" s="128" t="s">
        <v>194</v>
      </c>
      <c r="F21" s="129">
        <f>SUM(G21:H21)</f>
        <v>37300.41</v>
      </c>
      <c r="G21" s="130">
        <v>37300.41</v>
      </c>
      <c r="H21" s="131"/>
      <c r="I21" s="117"/>
    </row>
    <row r="22" s="112" customFormat="1" ht="27" customHeight="1" spans="1:9">
      <c r="B22" s="126">
        <v>501</v>
      </c>
      <c r="C22" s="191" t="s">
        <v>93</v>
      </c>
      <c r="D22" s="127"/>
      <c r="E22" s="128" t="s">
        <v>196</v>
      </c>
      <c r="F22" s="129">
        <f>SUM(G22:H22)</f>
        <v>94020</v>
      </c>
      <c r="G22" s="130">
        <v>94020</v>
      </c>
      <c r="H22" s="131"/>
      <c r="I22" s="117"/>
    </row>
    <row r="23" s="112" customFormat="1" ht="27" customHeight="1" spans="1:9">
      <c r="B23" s="126">
        <v>505</v>
      </c>
      <c r="C23" s="191" t="s">
        <v>86</v>
      </c>
      <c r="D23" s="127"/>
      <c r="E23" s="128" t="s">
        <v>194</v>
      </c>
      <c r="F23" s="129">
        <f>SUM(G23:H23)</f>
        <v>319718</v>
      </c>
      <c r="G23" s="132">
        <v>319718</v>
      </c>
      <c r="H23" s="131"/>
      <c r="I23" s="117"/>
    </row>
    <row r="24" s="112" customFormat="1" ht="27" customHeight="1" spans="1:9">
      <c r="B24" s="126">
        <v>501</v>
      </c>
      <c r="C24" s="126">
        <v>99</v>
      </c>
      <c r="D24" s="127"/>
      <c r="E24" s="128" t="s">
        <v>197</v>
      </c>
      <c r="F24" s="129">
        <f>SUM(G24:H24)</f>
        <v>500000</v>
      </c>
      <c r="G24" s="132">
        <v>500000</v>
      </c>
      <c r="H24" s="131"/>
      <c r="I24" s="117"/>
    </row>
    <row r="25" s="112" customFormat="1" ht="27" customHeight="1" spans="1:9">
      <c r="B25" s="126">
        <v>502</v>
      </c>
      <c r="C25" s="191" t="s">
        <v>86</v>
      </c>
      <c r="D25" s="127"/>
      <c r="E25" s="128" t="s">
        <v>198</v>
      </c>
      <c r="F25" s="129">
        <f>SUM(G25:H25)</f>
        <v>42000</v>
      </c>
      <c r="G25" s="132"/>
      <c r="H25" s="132">
        <v>42000</v>
      </c>
      <c r="I25" s="117"/>
    </row>
    <row r="26" s="112" customFormat="1" ht="27" customHeight="1" spans="1:9">
      <c r="B26" s="126">
        <v>505</v>
      </c>
      <c r="C26" s="191" t="s">
        <v>91</v>
      </c>
      <c r="D26" s="127"/>
      <c r="E26" s="128" t="s">
        <v>199</v>
      </c>
      <c r="F26" s="129">
        <f>SUM(G26:H26)</f>
        <v>50800</v>
      </c>
      <c r="G26" s="132"/>
      <c r="H26" s="132">
        <v>50800</v>
      </c>
      <c r="I26" s="117"/>
    </row>
    <row r="27" s="112" customFormat="1" ht="27" customHeight="1" spans="1:9">
      <c r="B27" s="126">
        <v>502</v>
      </c>
      <c r="C27" s="191" t="s">
        <v>86</v>
      </c>
      <c r="D27" s="127"/>
      <c r="E27" s="128" t="s">
        <v>198</v>
      </c>
      <c r="F27" s="129">
        <f>SUM(G27:H27)</f>
        <v>2400</v>
      </c>
      <c r="G27" s="132"/>
      <c r="H27" s="132">
        <v>2400</v>
      </c>
      <c r="I27" s="117"/>
    </row>
    <row r="28" s="112" customFormat="1" ht="27" customHeight="1" spans="1:9">
      <c r="B28" s="126">
        <v>505</v>
      </c>
      <c r="C28" s="191" t="s">
        <v>91</v>
      </c>
      <c r="D28" s="127"/>
      <c r="E28" s="128" t="s">
        <v>199</v>
      </c>
      <c r="F28" s="129">
        <f>SUM(G28:H28)</f>
        <v>8800</v>
      </c>
      <c r="G28" s="132"/>
      <c r="H28" s="132">
        <v>8800</v>
      </c>
      <c r="I28" s="117"/>
    </row>
    <row r="29" s="112" customFormat="1" ht="27" customHeight="1" spans="1:9">
      <c r="A29" s="122"/>
      <c r="B29" s="126">
        <v>502</v>
      </c>
      <c r="C29" s="191" t="s">
        <v>86</v>
      </c>
      <c r="D29" s="127"/>
      <c r="E29" s="128" t="s">
        <v>198</v>
      </c>
      <c r="F29" s="129">
        <f>SUM(G29:H29)</f>
        <v>4800</v>
      </c>
      <c r="G29" s="132"/>
      <c r="H29" s="132">
        <v>4800</v>
      </c>
      <c r="I29" s="117"/>
    </row>
    <row r="30" s="112" customFormat="1" ht="27" customHeight="1" spans="1:9">
      <c r="B30" s="126">
        <v>505</v>
      </c>
      <c r="C30" s="191" t="s">
        <v>91</v>
      </c>
      <c r="D30" s="127"/>
      <c r="E30" s="128" t="s">
        <v>199</v>
      </c>
      <c r="F30" s="129">
        <f>SUM(G30:H30)</f>
        <v>17600</v>
      </c>
      <c r="G30" s="132"/>
      <c r="H30" s="132">
        <v>17600</v>
      </c>
      <c r="I30" s="117"/>
    </row>
    <row r="31" s="112" customFormat="1" ht="27" customHeight="1" spans="1:9">
      <c r="B31" s="126">
        <v>505</v>
      </c>
      <c r="C31" s="191" t="s">
        <v>91</v>
      </c>
      <c r="D31" s="127"/>
      <c r="E31" s="128" t="s">
        <v>199</v>
      </c>
      <c r="F31" s="129">
        <f>SUM(G31:H31)</f>
        <v>43200</v>
      </c>
      <c r="G31" s="132"/>
      <c r="H31" s="132">
        <v>43200</v>
      </c>
      <c r="I31" s="117"/>
    </row>
    <row r="32" s="112" customFormat="1" ht="27" customHeight="1" spans="1:9">
      <c r="B32" s="126">
        <v>505</v>
      </c>
      <c r="C32" s="191" t="s">
        <v>91</v>
      </c>
      <c r="D32" s="127"/>
      <c r="E32" s="128" t="s">
        <v>199</v>
      </c>
      <c r="F32" s="129">
        <f>SUM(G32:H32)</f>
        <v>60000</v>
      </c>
      <c r="G32" s="132"/>
      <c r="H32" s="132">
        <v>60000</v>
      </c>
      <c r="I32" s="117"/>
    </row>
    <row r="33" s="112" customFormat="1" ht="27" customHeight="1" spans="1:9">
      <c r="B33" s="126">
        <v>502</v>
      </c>
      <c r="C33" s="191" t="s">
        <v>86</v>
      </c>
      <c r="D33" s="127"/>
      <c r="E33" s="128" t="s">
        <v>198</v>
      </c>
      <c r="F33" s="129">
        <f>SUM(G33:H33)</f>
        <v>11360.75</v>
      </c>
      <c r="G33" s="132"/>
      <c r="H33" s="132">
        <v>11360.75</v>
      </c>
      <c r="I33" s="117"/>
    </row>
    <row r="34" s="112" customFormat="1" ht="27" customHeight="1" spans="1:9">
      <c r="B34" s="126">
        <v>505</v>
      </c>
      <c r="C34" s="191" t="s">
        <v>91</v>
      </c>
      <c r="D34" s="127"/>
      <c r="E34" s="128" t="s">
        <v>199</v>
      </c>
      <c r="F34" s="129">
        <f>SUM(G34:H34)</f>
        <v>38632.61</v>
      </c>
      <c r="G34" s="132"/>
      <c r="H34" s="132">
        <v>38632.61</v>
      </c>
      <c r="I34" s="117"/>
    </row>
    <row r="35" s="112" customFormat="1" ht="27" customHeight="1" spans="1:9">
      <c r="A35" s="133"/>
      <c r="B35" s="126">
        <v>505</v>
      </c>
      <c r="C35" s="191" t="s">
        <v>91</v>
      </c>
      <c r="D35" s="134"/>
      <c r="E35" s="128" t="s">
        <v>199</v>
      </c>
      <c r="F35" s="129">
        <f>SUM(G35:H35)</f>
        <v>25000</v>
      </c>
      <c r="G35" s="132"/>
      <c r="H35" s="132">
        <v>25000</v>
      </c>
      <c r="I35" s="135"/>
    </row>
    <row r="36" ht="27" customHeight="1" spans="1:9">
      <c r="B36" s="126">
        <v>502</v>
      </c>
      <c r="C36" s="191" t="s">
        <v>86</v>
      </c>
      <c r="D36" s="136"/>
      <c r="E36" s="128" t="s">
        <v>198</v>
      </c>
      <c r="F36" s="129">
        <f>SUM(G36:H36)</f>
        <v>50400</v>
      </c>
      <c r="G36" s="132"/>
      <c r="H36" s="132">
        <v>50400</v>
      </c>
    </row>
    <row r="37" ht="27" customHeight="1" spans="1:9">
      <c r="B37" s="126">
        <v>502</v>
      </c>
      <c r="C37" s="126">
        <v>99</v>
      </c>
      <c r="D37" s="136"/>
      <c r="E37" s="128" t="s">
        <v>200</v>
      </c>
      <c r="F37" s="129">
        <f>SUM(G37:H37)</f>
        <v>30605.05</v>
      </c>
      <c r="G37" s="132"/>
      <c r="H37" s="132">
        <v>30605.05</v>
      </c>
    </row>
    <row r="38" ht="27" customHeight="1" spans="1:9">
      <c r="B38" s="126">
        <v>505</v>
      </c>
      <c r="C38" s="191" t="s">
        <v>91</v>
      </c>
      <c r="D38" s="136"/>
      <c r="E38" s="128" t="s">
        <v>199</v>
      </c>
      <c r="F38" s="129">
        <f>SUM(G38:H38)</f>
        <v>17983.2</v>
      </c>
      <c r="G38" s="132"/>
      <c r="H38" s="132">
        <v>17983.2</v>
      </c>
    </row>
    <row r="39" ht="27" customHeight="1" spans="1:9">
      <c r="B39" s="126">
        <v>509</v>
      </c>
      <c r="C39" s="191" t="s">
        <v>86</v>
      </c>
      <c r="D39" s="136"/>
      <c r="E39" s="128" t="s">
        <v>201</v>
      </c>
      <c r="F39" s="129">
        <f>SUM(G39:H39)</f>
        <v>121820.4</v>
      </c>
      <c r="G39" s="130">
        <v>121820.4</v>
      </c>
      <c r="H39" s="136"/>
    </row>
    <row r="40" ht="27" customHeight="1" spans="1:9">
      <c r="B40" s="126">
        <v>509</v>
      </c>
      <c r="C40" s="191" t="s">
        <v>86</v>
      </c>
      <c r="D40" s="136"/>
      <c r="E40" s="128" t="s">
        <v>201</v>
      </c>
      <c r="F40" s="129">
        <f>SUM(G40:H40)</f>
        <v>14400</v>
      </c>
      <c r="G40" s="130">
        <v>14400</v>
      </c>
      <c r="H40" s="136"/>
    </row>
    <row r="41" ht="27" customHeight="1" spans="1:9">
      <c r="B41" s="126">
        <v>509</v>
      </c>
      <c r="C41" s="191" t="s">
        <v>86</v>
      </c>
      <c r="D41" s="136"/>
      <c r="E41" s="128" t="s">
        <v>201</v>
      </c>
      <c r="F41" s="129">
        <f>SUM(G41:H41)</f>
        <v>120</v>
      </c>
      <c r="G41" s="130">
        <v>120</v>
      </c>
      <c r="H41" s="13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7" sqref="F7"/>
    </sheetView>
  </sheetViews>
  <sheetFormatPr defaultColWidth="10" defaultRowHeight="13.5" outlineLevelCol="7"/>
  <cols>
    <col min="1" max="1" width="1.53333333333333" style="94" customWidth="1"/>
    <col min="2" max="4" width="6.63333333333333" style="94" customWidth="1"/>
    <col min="5" max="5" width="19.5" style="94" customWidth="1"/>
    <col min="6" max="6" width="48.6333333333333" style="94" customWidth="1"/>
    <col min="7" max="7" width="26.6333333333333" style="94" customWidth="1"/>
    <col min="8" max="8" width="1.53333333333333" style="94" customWidth="1"/>
    <col min="9" max="10" width="9.76666666666667" style="94" customWidth="1"/>
    <col min="11" max="16384" width="10" style="94"/>
  </cols>
  <sheetData>
    <row r="1" ht="25" customHeight="1" spans="1:8">
      <c r="A1" s="95"/>
      <c r="B1" s="2"/>
      <c r="C1" s="2"/>
      <c r="D1" s="2"/>
      <c r="E1" s="96"/>
      <c r="F1" s="96"/>
      <c r="G1" s="97" t="s">
        <v>202</v>
      </c>
      <c r="H1" s="98"/>
    </row>
    <row r="2" ht="22.8" customHeight="1" spans="1:8">
      <c r="A2" s="95"/>
      <c r="B2" s="99" t="s">
        <v>203</v>
      </c>
      <c r="C2" s="99"/>
      <c r="D2" s="99"/>
      <c r="E2" s="99"/>
      <c r="F2" s="99"/>
      <c r="G2" s="99"/>
      <c r="H2" s="98" t="s">
        <v>3</v>
      </c>
    </row>
    <row r="3" ht="19.55" customHeight="1" spans="1:8">
      <c r="A3" s="100"/>
      <c r="B3" s="101" t="s">
        <v>5</v>
      </c>
      <c r="C3" s="101"/>
      <c r="D3" s="101"/>
      <c r="E3" s="101"/>
      <c r="F3" s="101"/>
      <c r="G3" s="102" t="s">
        <v>6</v>
      </c>
      <c r="H3" s="103"/>
    </row>
    <row r="4" ht="24.4" customHeight="1" spans="1:8">
      <c r="A4" s="104"/>
      <c r="B4" s="70" t="s">
        <v>79</v>
      </c>
      <c r="C4" s="70"/>
      <c r="D4" s="70"/>
      <c r="E4" s="70" t="s">
        <v>70</v>
      </c>
      <c r="F4" s="70" t="s">
        <v>71</v>
      </c>
      <c r="G4" s="70" t="s">
        <v>204</v>
      </c>
      <c r="H4" s="105"/>
    </row>
    <row r="5" ht="24" customHeight="1" spans="1:8">
      <c r="A5" s="104"/>
      <c r="B5" s="70" t="s">
        <v>80</v>
      </c>
      <c r="C5" s="70" t="s">
        <v>81</v>
      </c>
      <c r="D5" s="70" t="s">
        <v>82</v>
      </c>
      <c r="E5" s="70"/>
      <c r="F5" s="70"/>
      <c r="G5" s="70"/>
      <c r="H5" s="106"/>
    </row>
    <row r="6" ht="28" customHeight="1" spans="1:8">
      <c r="A6" s="107"/>
      <c r="B6" s="70"/>
      <c r="C6" s="70"/>
      <c r="D6" s="70"/>
      <c r="E6" s="70">
        <v>149001</v>
      </c>
      <c r="F6" s="70" t="s">
        <v>72</v>
      </c>
      <c r="G6" s="87">
        <f>SUM(G7:G18)</f>
        <v>120000</v>
      </c>
      <c r="H6" s="108"/>
    </row>
    <row r="7" ht="31" customHeight="1" spans="1:8">
      <c r="A7" s="107"/>
      <c r="B7" s="89">
        <v>201</v>
      </c>
      <c r="C7" s="89">
        <v>13</v>
      </c>
      <c r="D7" s="90" t="s">
        <v>83</v>
      </c>
      <c r="E7" s="89"/>
      <c r="F7" s="89" t="s">
        <v>84</v>
      </c>
      <c r="G7" s="82">
        <v>100000</v>
      </c>
      <c r="H7" s="108"/>
    </row>
    <row r="8" ht="22.8" customHeight="1" spans="1:8">
      <c r="A8" s="107"/>
      <c r="B8" s="89">
        <v>215</v>
      </c>
      <c r="C8" s="90" t="s">
        <v>91</v>
      </c>
      <c r="D8" s="90" t="s">
        <v>95</v>
      </c>
      <c r="E8" s="89"/>
      <c r="F8" s="89" t="s">
        <v>98</v>
      </c>
      <c r="G8" s="82">
        <v>20000</v>
      </c>
      <c r="H8" s="108"/>
    </row>
    <row r="9" ht="22.8" customHeight="1" spans="1:8">
      <c r="A9" s="107"/>
      <c r="B9" s="70"/>
      <c r="C9" s="70"/>
      <c r="D9" s="70"/>
      <c r="E9" s="70"/>
      <c r="F9" s="70"/>
      <c r="G9" s="82"/>
      <c r="H9" s="108"/>
    </row>
    <row r="10" ht="22.8" customHeight="1" spans="1:8">
      <c r="A10" s="107"/>
      <c r="B10" s="70"/>
      <c r="C10" s="70"/>
      <c r="D10" s="70"/>
      <c r="E10" s="70"/>
      <c r="F10" s="70"/>
      <c r="G10" s="82"/>
      <c r="H10" s="108"/>
    </row>
    <row r="11" ht="22.8" customHeight="1" spans="1:8">
      <c r="A11" s="107"/>
      <c r="B11" s="70"/>
      <c r="C11" s="70"/>
      <c r="D11" s="70"/>
      <c r="E11" s="70"/>
      <c r="F11" s="70"/>
      <c r="G11" s="82"/>
      <c r="H11" s="108"/>
    </row>
    <row r="12" ht="22.8" customHeight="1" spans="1:8">
      <c r="A12" s="107"/>
      <c r="B12" s="70"/>
      <c r="C12" s="70"/>
      <c r="D12" s="70"/>
      <c r="E12" s="70"/>
      <c r="F12" s="70"/>
      <c r="G12" s="82"/>
      <c r="H12" s="108"/>
    </row>
    <row r="13" ht="22.8" customHeight="1" spans="1:8">
      <c r="A13" s="107"/>
      <c r="B13" s="70"/>
      <c r="C13" s="70"/>
      <c r="D13" s="70"/>
      <c r="E13" s="70"/>
      <c r="F13" s="70"/>
      <c r="G13" s="82"/>
      <c r="H13" s="108"/>
    </row>
    <row r="14" ht="22.8" customHeight="1" spans="1:8">
      <c r="A14" s="107"/>
      <c r="B14" s="70"/>
      <c r="C14" s="70"/>
      <c r="D14" s="70"/>
      <c r="E14" s="70"/>
      <c r="F14" s="70"/>
      <c r="G14" s="82"/>
      <c r="H14" s="108"/>
    </row>
    <row r="15" ht="22.8" customHeight="1" spans="1:8">
      <c r="A15" s="104"/>
      <c r="B15" s="81"/>
      <c r="C15" s="81"/>
      <c r="D15" s="81"/>
      <c r="E15" s="81"/>
      <c r="F15" s="81" t="s">
        <v>23</v>
      </c>
      <c r="G15" s="82"/>
      <c r="H15" s="105"/>
    </row>
    <row r="16" ht="22.8" customHeight="1" spans="1:8">
      <c r="A16" s="104"/>
      <c r="B16" s="81"/>
      <c r="C16" s="81"/>
      <c r="D16" s="81"/>
      <c r="E16" s="81"/>
      <c r="F16" s="81" t="s">
        <v>23</v>
      </c>
      <c r="G16" s="82"/>
      <c r="H16" s="105"/>
    </row>
    <row r="17" ht="28" customHeight="1" spans="1:8">
      <c r="A17" s="104"/>
      <c r="B17" s="81"/>
      <c r="C17" s="81"/>
      <c r="D17" s="81"/>
      <c r="E17" s="81"/>
      <c r="F17" s="81"/>
      <c r="G17" s="82"/>
      <c r="H17" s="106"/>
    </row>
    <row r="18" ht="28" customHeight="1" spans="1:8">
      <c r="A18" s="104"/>
      <c r="B18" s="81"/>
      <c r="C18" s="81"/>
      <c r="D18" s="81"/>
      <c r="E18" s="81"/>
      <c r="F18" s="81"/>
      <c r="G18" s="82"/>
      <c r="H18" s="106"/>
    </row>
    <row r="19" ht="9.75" customHeight="1" spans="1:8">
      <c r="A19" s="109"/>
      <c r="B19" s="110"/>
      <c r="C19" s="110"/>
      <c r="D19" s="110"/>
      <c r="E19" s="110"/>
      <c r="F19" s="109"/>
      <c r="G19" s="109"/>
      <c r="H19" s="11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2026-03-29T13:18:48Z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293574168F1544CE9601F606655BF2B0_13</vt:lpwstr>
  </property>
  <property fmtid="{D5CDD505-2E9C-101B-9397-08002B2CF9AE}" pid="4" name="CalculationRule">
    <vt:i4>0</vt:i4>
  </property>
</Properties>
</file>