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'1-2'!$B$1:$K$16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<sst xmlns="http://schemas.openxmlformats.org/spreadsheetml/2006/main" count="786" uniqueCount="381">
  <si>
    <t>攀枝花市西区残疾人联合会</t>
  </si>
  <si>
    <t>2026年部门预算</t>
  </si>
  <si>
    <t xml:space="preserve">
表1</t>
  </si>
  <si>
    <t xml:space="preserve"> </t>
  </si>
  <si>
    <t>部门收支总表</t>
  </si>
  <si>
    <t>部门：攀枝花市西区残疾人联合会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</si>
  <si>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</si>
  <si>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</si>
  <si>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</si>
  <si>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</si>
  <si>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</si>
  <si>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</si>
  <si>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</si>
  <si>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</si>
  <si>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</si>
  <si>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</si>
  <si>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</si>
  <si>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</si>
  <si>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</si>
  <si>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</si>
  <si>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</si>
  <si>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</si>
  <si>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</si>
  <si>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</si>
  <si>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</si>
  <si>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</si>
  <si>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</si>
  <si>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</si>
  <si>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</si>
  <si>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</si>
  <si>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</si>
  <si>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</si>
  <si>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</si>
  <si>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</si>
  <si>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</si>
  <si>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</si>
  <si>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</si>
  <si>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</si>
  <si>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</si>
  <si>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</si>
  <si>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</si>
  <si>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</si>
  <si>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</si>
  <si>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</si>
  <si>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</si>
  <si>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</si>
  <si>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</si>
  <si>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</si>
  <si>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</si>
  <si>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</si>
  <si>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</si>
  <si>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</si>
  <si>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</si>
  <si>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</si>
  <si>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</si>
  <si>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</si>
  <si>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</si>
  <si>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</si>
  <si>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</si>
  <si>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</si>
  <si>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</si>
  <si>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</si>
  <si>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</si>
  <si>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</si>
  <si>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</si>
  <si>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</si>
  <si>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</si>
  <si>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</si>
  <si>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</si>
  <si>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</si>
  <si>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</si>
  <si>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</si>
  <si>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</si>
  <si>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</si>
  <si>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</si>
  <si>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</si>
  <si>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</si>
  <si>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</si>
  <si>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</si>
  <si>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</si>
  <si>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</si>
  <si>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</si>
  <si>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</si>
  <si>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</si>
  <si>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</si>
  <si>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</si>
  <si>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</si>
  <si>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行政运行</t>
  </si>
  <si>
    <t>04</t>
  </si>
  <si>
    <t>残疾人康复</t>
  </si>
  <si>
    <t>11</t>
  </si>
  <si>
    <t>残疾人就业</t>
  </si>
  <si>
    <t>99</t>
  </si>
  <si>
    <t>其他残疾人事业支出</t>
  </si>
  <si>
    <t>行政单位医疗</t>
  </si>
  <si>
    <t>02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</si>
  <si>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</si>
  <si>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</si>
  <si>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</si>
  <si>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</si>
  <si>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</si>
  <si>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</si>
  <si>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</si>
  <si>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</si>
  <si>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</si>
  <si>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</si>
  <si>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</si>
  <si>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</si>
  <si>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</si>
  <si>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</si>
  <si>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</si>
  <si>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</si>
  <si>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</si>
  <si>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</si>
  <si>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</si>
  <si>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</si>
  <si>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</si>
  <si>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</si>
  <si>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</si>
  <si>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</si>
  <si>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</si>
  <si>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</si>
  <si>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</si>
  <si>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</si>
  <si>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</si>
  <si>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</si>
  <si>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</si>
  <si>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</si>
  <si>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</si>
  <si>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</si>
  <si>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</si>
  <si>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</si>
  <si>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</si>
  <si>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</si>
  <si>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</si>
  <si>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</si>
  <si>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</si>
  <si>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</si>
  <si>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</si>
  <si>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</si>
  <si>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</si>
  <si>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</si>
  <si>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</si>
  <si>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</si>
  <si>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</si>
  <si>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</si>
  <si>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</si>
  <si>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</si>
  <si>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</si>
  <si>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</si>
  <si>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</si>
  <si>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</si>
  <si>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</si>
  <si>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</si>
  <si>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</si>
  <si>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</si>
  <si>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</si>
  <si>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</si>
  <si>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</si>
  <si>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</si>
  <si>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</si>
  <si>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</si>
  <si>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</si>
  <si>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</si>
  <si>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</si>
  <si>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</si>
  <si>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</si>
  <si>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</si>
  <si>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</si>
  <si>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</si>
  <si>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</si>
  <si>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</si>
  <si>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</si>
  <si>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</si>
  <si>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</si>
  <si>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</si>
  <si>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</si>
  <si>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</si>
  <si>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</si>
  <si>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</si>
  <si>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</si>
  <si>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</si>
  <si>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</si>
  <si>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</si>
  <si>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</si>
  <si>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</si>
  <si>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</si>
  <si>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</si>
  <si>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</si>
  <si>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</si>
  <si>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</si>
  <si>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</si>
  <si>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</si>
  <si>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</si>
  <si>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</si>
  <si>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</si>
  <si>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</si>
  <si>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</si>
  <si>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</si>
  <si>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t>06</t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</si>
  <si>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</si>
  <si>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</si>
  <si>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</si>
  <si>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</si>
  <si>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</si>
  <si>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</si>
  <si>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</si>
  <si>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</si>
  <si>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</si>
  <si>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</si>
  <si>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</si>
  <si>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</si>
  <si>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</si>
  <si>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</si>
  <si>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</si>
  <si>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</si>
  <si>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</si>
  <si>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</si>
  <si>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</si>
  <si>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</si>
  <si>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</si>
  <si>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</si>
  <si>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</si>
  <si>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</si>
  <si>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</si>
  <si>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</si>
  <si>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</si>
  <si>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</si>
  <si>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</si>
  <si>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</si>
  <si>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其他残疾人事业（项目）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</si>
  <si>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</si>
  <si>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</si>
  <si>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</si>
  <si>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</si>
  <si>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</si>
  <si>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</si>
  <si>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全面实施残疾人各项帮扶政策，改善残疾人生活状况，保障残疾人基本权益，提升残疾人服务水平，促进残疾人事业高质量发展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</si>
  <si>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</si>
  <si>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</si>
  <si>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</si>
  <si>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</si>
  <si>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</si>
  <si>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</si>
  <si>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</si>
  <si>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残疾人家庭无障碍改造</t>
  </si>
  <si>
    <t>≧50户</t>
  </si>
  <si>
    <t>残疾人购买居民医保补贴</t>
  </si>
  <si>
    <t>≧1900人</t>
  </si>
  <si>
    <t>温暖万家行走访慰问</t>
  </si>
  <si>
    <t>≧400人</t>
  </si>
  <si>
    <t>残疾评定补贴</t>
  </si>
  <si>
    <t>≧1人</t>
  </si>
  <si>
    <t>义务教育阶段在读残疾学生补贴</t>
  </si>
  <si>
    <t>≧55人</t>
  </si>
  <si>
    <t>残疾人居家托养服务</t>
  </si>
  <si>
    <t>≧127人</t>
  </si>
  <si>
    <t>残疾人智慧量服</t>
  </si>
  <si>
    <t>≧3320人</t>
  </si>
  <si>
    <t>质量指标</t>
  </si>
  <si>
    <t>资金发放准确率</t>
  </si>
  <si>
    <t>≥98%</t>
  </si>
  <si>
    <t>项目验收合格率</t>
  </si>
  <si>
    <t xml:space="preserve"> 服务对象满意度</t>
  </si>
  <si>
    <t>≥90%</t>
  </si>
  <si>
    <t>时效指标</t>
  </si>
  <si>
    <t>补贴发放及时率</t>
  </si>
  <si>
    <t xml:space="preserve">≥95% </t>
  </si>
  <si>
    <t xml:space="preserve">项目完成及时性 </t>
  </si>
  <si>
    <t>2026年12月底前</t>
  </si>
  <si>
    <t>成本指标</t>
  </si>
  <si>
    <t xml:space="preserve"> 预算控制率  </t>
  </si>
  <si>
    <t xml:space="preserve"> ≤100% </t>
  </si>
  <si>
    <t>项目效益</t>
  </si>
  <si>
    <t>社会效益指标</t>
  </si>
  <si>
    <t>残疾人生活改善程度</t>
  </si>
  <si>
    <t>明显改善</t>
  </si>
  <si>
    <t>残疾人权益保障水平</t>
  </si>
  <si>
    <t>有效维护</t>
  </si>
  <si>
    <t>社会保障水平</t>
  </si>
  <si>
    <t>稳步提升</t>
  </si>
  <si>
    <t>可持续影响指标</t>
  </si>
  <si>
    <t>服务体系建设</t>
  </si>
  <si>
    <t>持续完善，长效机制健全</t>
  </si>
  <si>
    <t>满意度指标</t>
  </si>
  <si>
    <t>服务对象满意度指标</t>
  </si>
  <si>
    <t>残疾人及家庭综合满意度</t>
  </si>
  <si>
    <t xml:space="preserve"> ≥90% </t>
  </si>
  <si>
    <t>残疾人就业（区级）</t>
  </si>
  <si>
    <t>通过开展实用技术培训和提供灵活就业补贴，提升残疾人职业技能与就业能力，拓宽就业渠道，帮助残疾人实现居家灵活就业，改善生活品质，促进社会融合</t>
  </si>
  <si>
    <t>实用技术培训人数</t>
  </si>
  <si>
    <t>≥60人</t>
  </si>
  <si>
    <t>居家灵活就业补贴人数</t>
  </si>
  <si>
    <t>≥70人</t>
  </si>
  <si>
    <t>培训合格率</t>
  </si>
  <si>
    <t>≥95%</t>
  </si>
  <si>
    <t>补贴发放准确率</t>
  </si>
  <si>
    <t>项目完成时限</t>
  </si>
  <si>
    <t>预算控制率</t>
  </si>
  <si>
    <t>≤100%</t>
  </si>
  <si>
    <t>技能掌握与就业转化率</t>
  </si>
  <si>
    <t>残疾人家庭收入水平</t>
  </si>
  <si>
    <t>有效改善</t>
  </si>
  <si>
    <t>就业帮扶长效机制</t>
  </si>
  <si>
    <t>持续完善</t>
  </si>
  <si>
    <t>居家灵活就业</t>
  </si>
  <si>
    <t>持续开展</t>
  </si>
  <si>
    <t>受益残疾人满意度</t>
  </si>
  <si>
    <t>≥96%</t>
  </si>
  <si>
    <t>残疾人康复（区级）</t>
  </si>
  <si>
    <t>为各类别残疾人提供精准、有效的康复服务，改善其身体功能和生活质量，减轻家庭负担，促进残疾人更好地融入社会</t>
  </si>
  <si>
    <t>辅具适配服务人数</t>
  </si>
  <si>
    <t>≥200人</t>
  </si>
  <si>
    <t xml:space="preserve"> 接受康复服务儿童数</t>
  </si>
  <si>
    <t>≥12人</t>
  </si>
  <si>
    <t xml:space="preserve"> 贫困精神病救助人数</t>
  </si>
  <si>
    <t>≥220人</t>
  </si>
  <si>
    <t xml:space="preserve"> 康复服务有效率</t>
  </si>
  <si>
    <t xml:space="preserve"> 显著改善</t>
  </si>
  <si>
    <t>辅助器具适配率</t>
  </si>
  <si>
    <t xml:space="preserve"> 服务规范达标率</t>
  </si>
  <si>
    <t xml:space="preserve"> 康复服务开展及时率</t>
  </si>
  <si>
    <t xml:space="preserve"> ≥95%</t>
  </si>
  <si>
    <t xml:space="preserve"> 项目年度完成时限</t>
  </si>
  <si>
    <t xml:space="preserve"> 2026年12月底前</t>
  </si>
  <si>
    <t xml:space="preserve"> 预算控制率</t>
  </si>
  <si>
    <t xml:space="preserve"> 残疾人生活自理能力</t>
  </si>
  <si>
    <t xml:space="preserve"> 稳步提升</t>
  </si>
  <si>
    <t xml:space="preserve"> 残疾人社会参与度</t>
  </si>
  <si>
    <t>显著增强</t>
  </si>
  <si>
    <t>康复服务长效机制</t>
  </si>
  <si>
    <t xml:space="preserve"> 持续完善</t>
  </si>
  <si>
    <t xml:space="preserve"> 残疾人及家属满意度</t>
  </si>
  <si>
    <t xml:space="preserve"> ≥90%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</si>
  <si>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</si>
  <si>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</si>
  <si>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</si>
  <si>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</si>
  <si>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</si>
  <si>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</si>
  <si>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</si>
  <si>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</si>
  <si>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</si>
  <si>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</si>
  <si>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</si>
  <si>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</si>
  <si>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</si>
  <si>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</si>
  <si>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全面履行残疾人服务职能，保质保量完成区委、区政府下达的工作目标任务，提升残疾人服务水平，保障残疾人合法权益，促进残疾人事业高质量发展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</si>
  <si>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</si>
  <si>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</si>
  <si>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</si>
  <si>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</si>
  <si>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</si>
  <si>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</si>
  <si>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</si>
  <si>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</si>
  <si>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</si>
  <si>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</si>
  <si>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</si>
  <si>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</si>
  <si>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</si>
  <si>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</si>
  <si>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</si>
  <si>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</si>
  <si>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</si>
  <si>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710,774.20元</t>
  </si>
  <si>
    <t>1,855,800元</t>
  </si>
  <si>
    <t>效益指标</t>
  </si>
  <si>
    <t xml:space="preserve">残疾人服务覆盖 </t>
  </si>
  <si>
    <t>残疾人基本服务覆盖率≥90%</t>
  </si>
  <si>
    <t>残疾人权益保障</t>
  </si>
  <si>
    <t>残疾人合法权益得到有效维护</t>
  </si>
  <si>
    <t>残疾人就业扶持</t>
  </si>
  <si>
    <t>残疾人就业率稳步提升</t>
  </si>
  <si>
    <t>残疾人服务体系建设</t>
  </si>
  <si>
    <t>建立健全残疾人服务体系</t>
  </si>
  <si>
    <t xml:space="preserve">残疾人及家属满意度 </t>
  </si>
  <si>
    <t>基层残联满意度</t>
  </si>
  <si>
    <t xml:space="preserve"> ≥85% </t>
  </si>
  <si>
    <t>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</si>
</sst>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2C3C4"/>
      </right>
      <top style="thin">
        <color rgb="FFC2C3C4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2" applyNumberFormat="0" applyAlignment="0" applyProtection="0">
      <alignment vertical="center"/>
    </xf>
    <xf numFmtId="0" fontId="41" fillId="4" borderId="33" applyNumberFormat="0" applyAlignment="0" applyProtection="0">
      <alignment vertical="center"/>
    </xf>
    <xf numFmtId="0" fontId="42" fillId="4" borderId="32" applyNumberFormat="0" applyAlignment="0" applyProtection="0">
      <alignment vertical="center"/>
    </xf>
    <xf numFmtId="0" fontId="43" fillId="5" borderId="34" applyNumberFormat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center"/>
    </xf>
    <xf numFmtId="4" fontId="19" fillId="0" borderId="23" xfId="0" applyNumberFormat="1" applyFont="1" applyBorder="1" applyAlignment="1">
      <alignment horizontal="right" vertical="center"/>
    </xf>
    <xf numFmtId="0" fontId="13" fillId="0" borderId="24" xfId="0" applyFont="1" applyFill="1" applyBorder="1">
      <alignment vertical="center"/>
    </xf>
    <xf numFmtId="0" fontId="13" fillId="0" borderId="24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 indent="1"/>
    </xf>
    <xf numFmtId="0" fontId="20" fillId="0" borderId="26" xfId="0" applyFont="1" applyBorder="1" applyAlignment="1">
      <alignment horizontal="left" vertical="center" wrapText="1" indent="1"/>
    </xf>
    <xf numFmtId="0" fontId="0" fillId="0" borderId="4" xfId="0" applyFont="1" applyFill="1" applyBorder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4" sqref="A24:A34"/>
    </sheetView>
  </sheetViews>
  <sheetFormatPr defaultColWidth="9" defaultRowHeight="14.25" outlineLevelRow="2"/>
  <cols>
    <col min="1" max="1" width="123.133333333333" style="184" customWidth="1"/>
    <col min="2" max="16384" width="9" style="184"/>
  </cols>
  <sheetData>
    <row r="1" ht="137" customHeight="1" spans="1:1">
      <c r="A1" s="185" t="s">
        <v>0</v>
      </c>
    </row>
    <row r="2" ht="96" customHeight="1" spans="1:1">
      <c r="A2" s="185" t="s">
        <v>1</v>
      </c>
    </row>
    <row r="3" ht="60" customHeight="1" spans="1:1">
      <c r="A3" s="186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10" sqref="D9:D10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207</v>
      </c>
      <c r="J1" s="65"/>
    </row>
    <row r="2" ht="22.8" customHeight="1" spans="1:10">
      <c r="A2" s="61"/>
      <c r="B2" s="3" t="s">
        <v>208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209</v>
      </c>
      <c r="C4" s="70" t="s">
        <v>71</v>
      </c>
      <c r="D4" s="70" t="s">
        <v>210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6" t="s">
        <v>211</v>
      </c>
      <c r="F5" s="70" t="s">
        <v>212</v>
      </c>
      <c r="G5" s="70"/>
      <c r="H5" s="70"/>
      <c r="I5" s="70" t="s">
        <v>213</v>
      </c>
      <c r="J5" s="71"/>
    </row>
    <row r="6" ht="24.4" customHeight="1" spans="1:10">
      <c r="A6" s="72"/>
      <c r="B6" s="70"/>
      <c r="C6" s="70"/>
      <c r="D6" s="70"/>
      <c r="E6" s="86"/>
      <c r="F6" s="70" t="s">
        <v>151</v>
      </c>
      <c r="G6" s="70" t="s">
        <v>214</v>
      </c>
      <c r="H6" s="70" t="s">
        <v>215</v>
      </c>
      <c r="I6" s="70"/>
      <c r="J6" s="73"/>
    </row>
    <row r="7" ht="22.8" customHeight="1" spans="1:10">
      <c r="A7" s="74"/>
      <c r="B7" s="70"/>
      <c r="C7" s="70" t="s">
        <v>72</v>
      </c>
      <c r="D7" s="87">
        <f>SUM(D8)</f>
        <v>2000</v>
      </c>
      <c r="E7" s="87">
        <v>0</v>
      </c>
      <c r="F7" s="87">
        <f>SUM(F8)</f>
        <v>0</v>
      </c>
      <c r="G7" s="87">
        <v>0</v>
      </c>
      <c r="H7" s="87">
        <v>0</v>
      </c>
      <c r="I7" s="87">
        <f>SUM(I8)</f>
        <v>2000</v>
      </c>
      <c r="J7" s="76"/>
    </row>
    <row r="8" s="60" customFormat="1" ht="22.8" customHeight="1" spans="1:10">
      <c r="A8" s="89"/>
      <c r="B8" s="78">
        <v>140001</v>
      </c>
      <c r="C8" s="90" t="s">
        <v>0</v>
      </c>
      <c r="D8" s="82">
        <f>E8+F8+I8</f>
        <v>2000</v>
      </c>
      <c r="E8" s="82">
        <v>0</v>
      </c>
      <c r="F8" s="82">
        <f>SUM(G8:H8)</f>
        <v>0</v>
      </c>
      <c r="G8" s="79">
        <v>0</v>
      </c>
      <c r="H8" s="79">
        <v>0</v>
      </c>
      <c r="I8" s="79">
        <v>2000</v>
      </c>
      <c r="J8" s="91"/>
    </row>
    <row r="9" ht="22.8" customHeight="1" spans="1:10">
      <c r="A9" s="74"/>
      <c r="B9" s="70"/>
      <c r="C9" s="70"/>
      <c r="D9" s="87"/>
      <c r="E9" s="87"/>
      <c r="F9" s="87"/>
      <c r="G9" s="87"/>
      <c r="H9" s="87"/>
      <c r="I9" s="87"/>
      <c r="J9" s="76"/>
    </row>
    <row r="10" ht="22.8" customHeight="1" spans="1:10">
      <c r="A10" s="74"/>
      <c r="B10" s="70"/>
      <c r="C10" s="70"/>
      <c r="D10" s="87"/>
      <c r="E10" s="87"/>
      <c r="F10" s="87"/>
      <c r="G10" s="87"/>
      <c r="H10" s="87"/>
      <c r="I10" s="87"/>
      <c r="J10" s="76"/>
    </row>
    <row r="11" ht="22.8" customHeight="1" spans="1:10">
      <c r="A11" s="74"/>
      <c r="B11" s="70"/>
      <c r="C11" s="70"/>
      <c r="D11" s="87"/>
      <c r="E11" s="87"/>
      <c r="F11" s="87"/>
      <c r="G11" s="87"/>
      <c r="H11" s="87"/>
      <c r="I11" s="87"/>
      <c r="J11" s="76"/>
    </row>
    <row r="12" ht="22.8" customHeight="1" spans="1:10">
      <c r="A12" s="74"/>
      <c r="B12" s="70"/>
      <c r="C12" s="70"/>
      <c r="D12" s="87"/>
      <c r="E12" s="87"/>
      <c r="F12" s="87"/>
      <c r="G12" s="87"/>
      <c r="H12" s="87"/>
      <c r="I12" s="87"/>
      <c r="J12" s="76"/>
    </row>
    <row r="13" ht="22.8" customHeight="1" spans="1:10">
      <c r="A13" s="74"/>
      <c r="B13" s="70"/>
      <c r="C13" s="70"/>
      <c r="D13" s="87"/>
      <c r="E13" s="87"/>
      <c r="F13" s="87"/>
      <c r="G13" s="87"/>
      <c r="H13" s="87"/>
      <c r="I13" s="87"/>
      <c r="J13" s="76"/>
    </row>
    <row r="14" ht="22.8" customHeight="1" spans="1:10">
      <c r="A14" s="74"/>
      <c r="B14" s="70"/>
      <c r="C14" s="70"/>
      <c r="D14" s="87"/>
      <c r="E14" s="87"/>
      <c r="F14" s="87"/>
      <c r="G14" s="87"/>
      <c r="H14" s="87"/>
      <c r="I14" s="87"/>
      <c r="J14" s="76"/>
    </row>
    <row r="15" ht="22.8" customHeight="1" spans="1:10">
      <c r="A15" s="74"/>
      <c r="B15" s="70"/>
      <c r="C15" s="70"/>
      <c r="D15" s="87"/>
      <c r="E15" s="87"/>
      <c r="F15" s="87"/>
      <c r="G15" s="87"/>
      <c r="H15" s="87"/>
      <c r="I15" s="87"/>
      <c r="J15" s="76"/>
    </row>
    <row r="16" ht="22.8" customHeight="1" spans="1:10">
      <c r="A16" s="74"/>
      <c r="B16" s="70"/>
      <c r="C16" s="70"/>
      <c r="D16" s="87"/>
      <c r="E16" s="87"/>
      <c r="F16" s="87"/>
      <c r="G16" s="87"/>
      <c r="H16" s="87"/>
      <c r="I16" s="87"/>
      <c r="J16" s="76"/>
    </row>
    <row r="17" spans="2:9">
      <c r="B17" s="60"/>
      <c r="C17" s="60"/>
      <c r="D17" s="60"/>
      <c r="E17" s="60"/>
      <c r="F17" s="60"/>
      <c r="G17" s="60"/>
      <c r="H17" s="60"/>
      <c r="I17" s="60"/>
    </row>
    <row r="18" spans="2:9">
      <c r="B18" s="60"/>
      <c r="C18" s="60"/>
      <c r="D18" s="60"/>
      <c r="E18" s="60"/>
      <c r="F18" s="60"/>
      <c r="G18" s="60"/>
      <c r="H18" s="60"/>
      <c r="I18" s="60"/>
    </row>
    <row r="19" spans="2:9">
      <c r="B19" s="60"/>
      <c r="C19" s="60"/>
      <c r="D19" s="60"/>
      <c r="E19" s="60"/>
      <c r="F19" s="60"/>
      <c r="G19" s="60"/>
      <c r="H19" s="60"/>
      <c r="I19" s="60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5" sqref="F5:F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216</v>
      </c>
      <c r="J1" s="65"/>
    </row>
    <row r="2" ht="22.8" customHeight="1" spans="1:10">
      <c r="A2" s="61"/>
      <c r="B2" s="3" t="s">
        <v>217</v>
      </c>
      <c r="C2" s="3"/>
      <c r="D2" s="3"/>
      <c r="E2" s="3"/>
      <c r="F2" s="3"/>
      <c r="G2" s="3"/>
      <c r="H2" s="3"/>
      <c r="I2" s="3"/>
      <c r="J2" s="65"/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218</v>
      </c>
      <c r="H4" s="70"/>
      <c r="I4" s="70"/>
      <c r="J4" s="71"/>
    </row>
    <row r="5" ht="24.4" customHeight="1" spans="1:10">
      <c r="A5" s="72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71"/>
    </row>
    <row r="6" ht="24.4" customHeight="1" spans="1:10">
      <c r="A6" s="7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>
        <v>140001</v>
      </c>
      <c r="F7" s="70" t="s">
        <v>72</v>
      </c>
      <c r="G7" s="87">
        <f>SUM(H7:I7)</f>
        <v>0</v>
      </c>
      <c r="H7" s="87">
        <f>SUM(H8:H17)</f>
        <v>0</v>
      </c>
      <c r="I7" s="87">
        <f>SUM(I8:I17)</f>
        <v>0</v>
      </c>
      <c r="J7" s="76"/>
    </row>
    <row r="8" ht="22.8" customHeight="1" spans="1:10">
      <c r="A8" s="74"/>
      <c r="B8" s="70"/>
      <c r="C8" s="70"/>
      <c r="D8" s="70"/>
      <c r="E8" s="78"/>
      <c r="F8" s="78"/>
      <c r="G8" s="82">
        <f>SUM(H8:I8)</f>
        <v>0</v>
      </c>
      <c r="H8" s="87"/>
      <c r="I8" s="87"/>
      <c r="J8" s="76"/>
    </row>
    <row r="9" ht="22.8" customHeight="1" spans="1:10">
      <c r="A9" s="74"/>
      <c r="B9" s="70"/>
      <c r="C9" s="70"/>
      <c r="D9" s="70"/>
      <c r="E9" s="78"/>
      <c r="F9" s="78"/>
      <c r="G9" s="82"/>
      <c r="H9" s="87"/>
      <c r="I9" s="87"/>
      <c r="J9" s="76"/>
    </row>
    <row r="10" ht="22.8" customHeight="1" spans="1:10">
      <c r="A10" s="74"/>
      <c r="B10" s="70"/>
      <c r="C10" s="70"/>
      <c r="D10" s="70"/>
      <c r="E10" s="70"/>
      <c r="F10" s="70"/>
      <c r="G10" s="82"/>
      <c r="H10" s="87"/>
      <c r="I10" s="87"/>
      <c r="J10" s="76"/>
    </row>
    <row r="11" ht="22.8" customHeight="1" spans="1:10">
      <c r="A11" s="74"/>
      <c r="B11" s="70"/>
      <c r="C11" s="70"/>
      <c r="D11" s="70"/>
      <c r="E11" s="70"/>
      <c r="F11" s="70"/>
      <c r="G11" s="82"/>
      <c r="H11" s="87"/>
      <c r="I11" s="87"/>
      <c r="J11" s="76"/>
    </row>
    <row r="12" ht="22.8" customHeight="1" spans="1:10">
      <c r="A12" s="74"/>
      <c r="B12" s="70"/>
      <c r="C12" s="70"/>
      <c r="D12" s="70"/>
      <c r="E12" s="70"/>
      <c r="F12" s="70"/>
      <c r="G12" s="82"/>
      <c r="H12" s="87"/>
      <c r="I12" s="87"/>
      <c r="J12" s="76"/>
    </row>
    <row r="13" ht="22.8" customHeight="1" spans="1:10">
      <c r="A13" s="74"/>
      <c r="B13" s="70"/>
      <c r="C13" s="70"/>
      <c r="D13" s="70"/>
      <c r="E13" s="70"/>
      <c r="F13" s="70"/>
      <c r="G13" s="82"/>
      <c r="H13" s="87"/>
      <c r="I13" s="87"/>
      <c r="J13" s="76"/>
    </row>
    <row r="14" ht="22.8" customHeight="1" spans="1:10">
      <c r="A14" s="74"/>
      <c r="B14" s="70"/>
      <c r="C14" s="70"/>
      <c r="D14" s="70"/>
      <c r="E14" s="70"/>
      <c r="F14" s="70"/>
      <c r="G14" s="82"/>
      <c r="H14" s="87"/>
      <c r="I14" s="87"/>
      <c r="J14" s="76"/>
    </row>
    <row r="15" ht="22.8" customHeight="1" spans="1:10">
      <c r="A15" s="74"/>
      <c r="B15" s="70"/>
      <c r="C15" s="70"/>
      <c r="D15" s="70"/>
      <c r="E15" s="70"/>
      <c r="F15" s="70"/>
      <c r="G15" s="82"/>
      <c r="H15" s="87"/>
      <c r="I15" s="87"/>
      <c r="J15" s="76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 t="s">
        <v>23</v>
      </c>
      <c r="G17" s="82"/>
      <c r="H17" s="82"/>
      <c r="I17" s="82"/>
      <c r="J17" s="71"/>
    </row>
    <row r="18" spans="1:10">
      <c r="B18" s="88" t="s">
        <v>219</v>
      </c>
      <c r="C18" s="88"/>
      <c r="D18" s="88"/>
      <c r="E18" s="88"/>
      <c r="F18" s="88"/>
      <c r="G18" s="88"/>
      <c r="H18" s="88"/>
      <c r="I18" s="88"/>
    </row>
    <row r="19" spans="1:10">
      <c r="B19" s="88"/>
      <c r="C19" s="88"/>
      <c r="D19" s="88"/>
      <c r="E19" s="88"/>
      <c r="F19" s="88"/>
      <c r="G19" s="88"/>
      <c r="H19" s="88"/>
      <c r="I19" s="88"/>
    </row>
    <row r="20" spans="1:10">
      <c r="B20" s="88"/>
      <c r="C20" s="88"/>
      <c r="D20" s="88"/>
      <c r="E20" s="88"/>
      <c r="F20" s="88"/>
      <c r="G20" s="88"/>
      <c r="H20" s="88"/>
      <c r="I20" s="8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220</v>
      </c>
      <c r="J1" s="65"/>
    </row>
    <row r="2" ht="22.8" customHeight="1" spans="1:10">
      <c r="A2" s="61"/>
      <c r="B2" s="3" t="s">
        <v>221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209</v>
      </c>
      <c r="C4" s="70" t="s">
        <v>71</v>
      </c>
      <c r="D4" s="70" t="s">
        <v>210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6" t="s">
        <v>211</v>
      </c>
      <c r="F5" s="70" t="s">
        <v>212</v>
      </c>
      <c r="G5" s="70"/>
      <c r="H5" s="70"/>
      <c r="I5" s="70" t="s">
        <v>213</v>
      </c>
      <c r="J5" s="71"/>
    </row>
    <row r="6" ht="24.4" customHeight="1" spans="1:10">
      <c r="A6" s="72"/>
      <c r="B6" s="70"/>
      <c r="C6" s="70"/>
      <c r="D6" s="70"/>
      <c r="E6" s="86"/>
      <c r="F6" s="70" t="s">
        <v>151</v>
      </c>
      <c r="G6" s="70" t="s">
        <v>214</v>
      </c>
      <c r="H6" s="70" t="s">
        <v>215</v>
      </c>
      <c r="I6" s="70"/>
      <c r="J6" s="73"/>
    </row>
    <row r="7" ht="22.8" customHeight="1" spans="1:10">
      <c r="A7" s="74"/>
      <c r="B7" s="70">
        <v>140001</v>
      </c>
      <c r="C7" s="70" t="s">
        <v>72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76"/>
    </row>
    <row r="8" ht="22.8" customHeight="1" spans="1:10">
      <c r="A8" s="74"/>
      <c r="B8" s="78"/>
      <c r="C8" s="78"/>
      <c r="D8" s="87"/>
      <c r="E8" s="87"/>
      <c r="F8" s="87"/>
      <c r="G8" s="87"/>
      <c r="H8" s="87"/>
      <c r="I8" s="87"/>
      <c r="J8" s="76"/>
    </row>
    <row r="9" ht="22.8" customHeight="1" spans="1:10">
      <c r="A9" s="74"/>
      <c r="B9" s="70"/>
      <c r="C9" s="70"/>
      <c r="D9" s="87"/>
      <c r="E9" s="87"/>
      <c r="F9" s="87"/>
      <c r="G9" s="87"/>
      <c r="H9" s="87"/>
      <c r="I9" s="87"/>
      <c r="J9" s="76"/>
    </row>
    <row r="10" ht="22.8" customHeight="1" spans="1:10">
      <c r="A10" s="74"/>
      <c r="B10" s="70"/>
      <c r="C10" s="70"/>
      <c r="D10" s="87"/>
      <c r="E10" s="87"/>
      <c r="F10" s="87"/>
      <c r="G10" s="87"/>
      <c r="H10" s="87"/>
      <c r="I10" s="87"/>
      <c r="J10" s="76"/>
    </row>
    <row r="11" ht="22.8" customHeight="1" spans="1:10">
      <c r="A11" s="74"/>
      <c r="B11" s="70"/>
      <c r="C11" s="70"/>
      <c r="D11" s="87"/>
      <c r="E11" s="87"/>
      <c r="F11" s="87"/>
      <c r="G11" s="87"/>
      <c r="H11" s="87"/>
      <c r="I11" s="87"/>
      <c r="J11" s="76"/>
    </row>
    <row r="12" ht="22.8" customHeight="1" spans="1:10">
      <c r="A12" s="74"/>
      <c r="B12" s="78"/>
      <c r="C12" s="78"/>
      <c r="D12" s="87"/>
      <c r="E12" s="87"/>
      <c r="F12" s="87"/>
      <c r="G12" s="87"/>
      <c r="H12" s="87"/>
      <c r="I12" s="87"/>
      <c r="J12" s="76"/>
    </row>
    <row r="13" ht="22.8" customHeight="1" spans="1:10">
      <c r="A13" s="74"/>
      <c r="B13" s="70"/>
      <c r="C13" s="70"/>
      <c r="D13" s="87"/>
      <c r="E13" s="87"/>
      <c r="F13" s="87"/>
      <c r="G13" s="87"/>
      <c r="H13" s="87"/>
      <c r="I13" s="87"/>
      <c r="J13" s="76"/>
    </row>
    <row r="14" ht="22.8" customHeight="1" spans="1:10">
      <c r="A14" s="74"/>
      <c r="B14" s="70"/>
      <c r="C14" s="70"/>
      <c r="D14" s="87"/>
      <c r="E14" s="87"/>
      <c r="F14" s="87"/>
      <c r="G14" s="87"/>
      <c r="H14" s="87"/>
      <c r="I14" s="87"/>
      <c r="J14" s="76"/>
    </row>
    <row r="15" ht="22.8" customHeight="1" spans="1:10">
      <c r="A15" s="74"/>
      <c r="B15" s="70"/>
      <c r="C15" s="70"/>
      <c r="D15" s="87"/>
      <c r="E15" s="87"/>
      <c r="F15" s="87"/>
      <c r="G15" s="87"/>
      <c r="H15" s="87"/>
      <c r="I15" s="87"/>
      <c r="J15" s="76"/>
    </row>
    <row r="16" ht="22.8" customHeight="1" spans="1:10">
      <c r="A16" s="74"/>
      <c r="B16" s="70"/>
      <c r="C16" s="70"/>
      <c r="D16" s="87"/>
      <c r="E16" s="87"/>
      <c r="F16" s="87"/>
      <c r="G16" s="87"/>
      <c r="H16" s="87"/>
      <c r="I16" s="87"/>
      <c r="J16" s="76"/>
    </row>
    <row r="17" ht="22.8" customHeight="1" spans="1:10">
      <c r="A17" s="74"/>
      <c r="B17" s="70"/>
      <c r="C17" s="70"/>
      <c r="D17" s="87"/>
      <c r="E17" s="87"/>
      <c r="F17" s="87"/>
      <c r="G17" s="87"/>
      <c r="H17" s="87"/>
      <c r="I17" s="87"/>
      <c r="J17" s="76"/>
    </row>
    <row r="18" spans="1:10">
      <c r="B18" s="88" t="s">
        <v>219</v>
      </c>
      <c r="C18" s="88"/>
      <c r="D18" s="88"/>
      <c r="E18" s="88"/>
      <c r="F18" s="88"/>
      <c r="G18" s="88"/>
      <c r="H18" s="88"/>
      <c r="I18" s="88"/>
    </row>
    <row r="19" spans="1:10">
      <c r="B19" s="88"/>
      <c r="C19" s="88"/>
      <c r="D19" s="88"/>
      <c r="E19" s="88"/>
      <c r="F19" s="88"/>
      <c r="G19" s="88"/>
      <c r="H19" s="88"/>
      <c r="I19" s="8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222</v>
      </c>
      <c r="J1" s="65"/>
    </row>
    <row r="2" ht="22.8" customHeight="1" spans="1:10">
      <c r="A2" s="61"/>
      <c r="B2" s="3" t="s">
        <v>223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224</v>
      </c>
      <c r="H4" s="70"/>
      <c r="I4" s="70"/>
      <c r="J4" s="71"/>
    </row>
    <row r="5" ht="24.4" customHeight="1" spans="1:10">
      <c r="A5" s="72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71"/>
    </row>
    <row r="6" ht="24.4" customHeight="1" spans="1:10">
      <c r="A6" s="7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>
        <v>140001</v>
      </c>
      <c r="F7" s="70" t="s">
        <v>72</v>
      </c>
      <c r="G7" s="75">
        <v>0</v>
      </c>
      <c r="H7" s="75">
        <v>0</v>
      </c>
      <c r="I7" s="75">
        <v>0</v>
      </c>
      <c r="J7" s="76"/>
    </row>
    <row r="8" s="60" customFormat="1" ht="22.8" customHeight="1" spans="1:10">
      <c r="A8" s="77"/>
      <c r="B8" s="78"/>
      <c r="C8" s="78"/>
      <c r="D8" s="78"/>
      <c r="E8" s="78"/>
      <c r="F8" s="78"/>
      <c r="G8" s="79">
        <v>0</v>
      </c>
      <c r="H8" s="79">
        <v>0</v>
      </c>
      <c r="I8" s="79">
        <v>0</v>
      </c>
      <c r="J8" s="80"/>
    </row>
    <row r="9" ht="22.8" customHeight="1" spans="1:10">
      <c r="A9" s="72"/>
      <c r="B9" s="81"/>
      <c r="C9" s="81"/>
      <c r="D9" s="81"/>
      <c r="E9" s="81"/>
      <c r="F9" s="81"/>
      <c r="G9" s="82"/>
      <c r="H9" s="82"/>
      <c r="I9" s="82"/>
      <c r="J9" s="71"/>
    </row>
    <row r="10" ht="22.8" customHeight="1" spans="1:10">
      <c r="A10" s="72"/>
      <c r="B10" s="81"/>
      <c r="C10" s="81"/>
      <c r="D10" s="81"/>
      <c r="E10" s="81"/>
      <c r="F10" s="81"/>
      <c r="G10" s="82"/>
      <c r="H10" s="82"/>
      <c r="I10" s="82"/>
      <c r="J10" s="71"/>
    </row>
    <row r="11" ht="22.8" customHeight="1" spans="1:10">
      <c r="A11" s="72"/>
      <c r="B11" s="81"/>
      <c r="C11" s="81"/>
      <c r="D11" s="81"/>
      <c r="E11" s="81"/>
      <c r="F11" s="81"/>
      <c r="G11" s="82"/>
      <c r="H11" s="82"/>
      <c r="I11" s="82"/>
      <c r="J11" s="71"/>
    </row>
    <row r="12" ht="22.8" customHeight="1" spans="1:10">
      <c r="A12" s="72"/>
      <c r="B12" s="81"/>
      <c r="C12" s="81"/>
      <c r="D12" s="81"/>
      <c r="E12" s="81"/>
      <c r="F12" s="81"/>
      <c r="G12" s="82"/>
      <c r="H12" s="82"/>
      <c r="I12" s="82"/>
      <c r="J12" s="71"/>
    </row>
    <row r="13" ht="22.8" customHeight="1" spans="1:10">
      <c r="A13" s="72"/>
      <c r="B13" s="81"/>
      <c r="C13" s="81"/>
      <c r="D13" s="81"/>
      <c r="E13" s="81"/>
      <c r="F13" s="81"/>
      <c r="G13" s="82"/>
      <c r="H13" s="82"/>
      <c r="I13" s="82"/>
      <c r="J13" s="71"/>
    </row>
    <row r="14" ht="22.8" customHeight="1" spans="1:10">
      <c r="A14" s="72"/>
      <c r="B14" s="81"/>
      <c r="C14" s="81"/>
      <c r="D14" s="81"/>
      <c r="E14" s="81"/>
      <c r="F14" s="81"/>
      <c r="G14" s="82"/>
      <c r="H14" s="82"/>
      <c r="I14" s="82"/>
      <c r="J14" s="71"/>
    </row>
    <row r="15" ht="22.8" customHeight="1" spans="1:10">
      <c r="A15" s="72"/>
      <c r="B15" s="81"/>
      <c r="C15" s="81"/>
      <c r="D15" s="81"/>
      <c r="E15" s="81"/>
      <c r="F15" s="81"/>
      <c r="G15" s="82"/>
      <c r="H15" s="82"/>
      <c r="I15" s="82"/>
      <c r="J15" s="71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 t="s">
        <v>225</v>
      </c>
      <c r="G17" s="82"/>
      <c r="H17" s="82"/>
      <c r="I17" s="82"/>
      <c r="J17" s="73"/>
    </row>
    <row r="18" ht="9.75" customHeight="1" spans="1:10">
      <c r="A18" s="83"/>
      <c r="B18" s="84" t="s">
        <v>219</v>
      </c>
      <c r="C18" s="84"/>
      <c r="D18" s="84"/>
      <c r="E18" s="84"/>
      <c r="F18" s="84"/>
      <c r="G18" s="84"/>
      <c r="H18" s="84"/>
      <c r="I18" s="84"/>
      <c r="J18" s="85"/>
    </row>
    <row r="19" spans="1:10">
      <c r="B19" s="84"/>
      <c r="C19" s="84"/>
      <c r="D19" s="84"/>
      <c r="E19" s="84"/>
      <c r="F19" s="84"/>
      <c r="G19" s="84"/>
      <c r="H19" s="84"/>
      <c r="I19" s="8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226</v>
      </c>
    </row>
    <row r="2" ht="24" customHeight="1" spans="2:13">
      <c r="B2" s="27" t="s">
        <v>227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228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229</v>
      </c>
      <c r="C4" s="34" t="s">
        <v>230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231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232</v>
      </c>
      <c r="C6" s="37" t="s">
        <v>233</v>
      </c>
      <c r="D6" s="37"/>
      <c r="E6" s="37"/>
      <c r="F6" s="38">
        <v>133.88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234</v>
      </c>
      <c r="D7" s="37"/>
      <c r="E7" s="37"/>
      <c r="F7" s="38">
        <v>133.88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235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ht="25" customHeight="1" spans="2:13">
      <c r="B9" s="36" t="s">
        <v>236</v>
      </c>
      <c r="C9" s="41" t="s">
        <v>237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ht="25" customHeight="1" spans="2:13">
      <c r="B11" s="39" t="s">
        <v>238</v>
      </c>
      <c r="C11" s="33" t="s">
        <v>239</v>
      </c>
      <c r="D11" s="33" t="s">
        <v>240</v>
      </c>
      <c r="E11" s="37" t="s">
        <v>241</v>
      </c>
      <c r="F11" s="37"/>
      <c r="G11" s="37" t="s">
        <v>242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2" t="s">
        <v>243</v>
      </c>
      <c r="D12" s="39" t="s">
        <v>244</v>
      </c>
      <c r="E12" s="43" t="s">
        <v>245</v>
      </c>
      <c r="F12" s="44"/>
      <c r="G12" s="43" t="s">
        <v>246</v>
      </c>
      <c r="H12" s="44"/>
      <c r="I12" s="44"/>
      <c r="J12" s="44"/>
      <c r="K12" s="35"/>
      <c r="L12" s="35"/>
      <c r="M12" s="35"/>
    </row>
    <row r="13" ht="27" customHeight="1" spans="2:13">
      <c r="B13" s="39"/>
      <c r="C13" s="45"/>
      <c r="D13" s="39"/>
      <c r="E13" s="43" t="s">
        <v>247</v>
      </c>
      <c r="F13" s="44"/>
      <c r="G13" s="43" t="s">
        <v>248</v>
      </c>
      <c r="H13" s="44"/>
      <c r="I13" s="44"/>
      <c r="J13" s="44"/>
      <c r="K13" s="46"/>
      <c r="L13" s="46"/>
      <c r="M13" s="46"/>
    </row>
    <row r="14" ht="27" customHeight="1" spans="2:13">
      <c r="B14" s="39"/>
      <c r="C14" s="45"/>
      <c r="D14" s="39"/>
      <c r="E14" s="43" t="s">
        <v>249</v>
      </c>
      <c r="F14" s="44"/>
      <c r="G14" s="43" t="s">
        <v>250</v>
      </c>
      <c r="H14" s="44"/>
      <c r="I14" s="44"/>
      <c r="J14" s="44"/>
      <c r="K14" s="46"/>
      <c r="L14" s="46"/>
      <c r="M14" s="46"/>
    </row>
    <row r="15" ht="27" customHeight="1" spans="2:13">
      <c r="B15" s="39"/>
      <c r="C15" s="45"/>
      <c r="D15" s="39"/>
      <c r="E15" s="43" t="s">
        <v>251</v>
      </c>
      <c r="F15" s="44"/>
      <c r="G15" s="43" t="s">
        <v>252</v>
      </c>
      <c r="H15" s="44"/>
      <c r="I15" s="44"/>
      <c r="J15" s="44"/>
      <c r="K15" s="46"/>
      <c r="L15" s="46"/>
      <c r="M15" s="46"/>
    </row>
    <row r="16" ht="27" customHeight="1" spans="2:13">
      <c r="B16" s="39"/>
      <c r="C16" s="45"/>
      <c r="D16" s="39"/>
      <c r="E16" s="43" t="s">
        <v>253</v>
      </c>
      <c r="F16" s="44"/>
      <c r="G16" s="43" t="s">
        <v>254</v>
      </c>
      <c r="H16" s="44"/>
      <c r="I16" s="44"/>
      <c r="J16" s="44"/>
      <c r="K16" s="46"/>
      <c r="L16" s="46"/>
      <c r="M16" s="46"/>
    </row>
    <row r="17" ht="27" customHeight="1" spans="2:13">
      <c r="B17" s="39"/>
      <c r="C17" s="45"/>
      <c r="D17" s="39"/>
      <c r="E17" s="43" t="s">
        <v>255</v>
      </c>
      <c r="F17" s="44"/>
      <c r="G17" s="43" t="s">
        <v>256</v>
      </c>
      <c r="H17" s="44"/>
      <c r="I17" s="44"/>
      <c r="J17" s="44"/>
      <c r="K17" s="46"/>
      <c r="L17" s="46"/>
      <c r="M17" s="46"/>
    </row>
    <row r="18" ht="27" customHeight="1" spans="2:13">
      <c r="B18" s="39"/>
      <c r="C18" s="45"/>
      <c r="D18" s="39"/>
      <c r="E18" s="43" t="s">
        <v>257</v>
      </c>
      <c r="F18" s="44"/>
      <c r="G18" s="43" t="s">
        <v>258</v>
      </c>
      <c r="H18" s="44"/>
      <c r="I18" s="44"/>
      <c r="J18" s="44"/>
      <c r="K18" s="46"/>
      <c r="L18" s="46"/>
      <c r="M18" s="46"/>
    </row>
    <row r="19" ht="27" customHeight="1" spans="2:13">
      <c r="B19" s="39"/>
      <c r="C19" s="45"/>
      <c r="D19" s="42" t="s">
        <v>259</v>
      </c>
      <c r="E19" s="43" t="s">
        <v>260</v>
      </c>
      <c r="F19" s="44"/>
      <c r="G19" s="47" t="s">
        <v>261</v>
      </c>
      <c r="H19" s="48"/>
      <c r="I19" s="48"/>
      <c r="J19" s="49"/>
    </row>
    <row r="20" ht="27" customHeight="1" spans="2:13">
      <c r="B20" s="39"/>
      <c r="C20" s="45"/>
      <c r="D20" s="45"/>
      <c r="E20" s="43" t="s">
        <v>262</v>
      </c>
      <c r="F20" s="44"/>
      <c r="G20" s="51">
        <v>1</v>
      </c>
      <c r="H20" s="48"/>
      <c r="I20" s="48"/>
      <c r="J20" s="49"/>
    </row>
    <row r="21" ht="27" customHeight="1" spans="2:13">
      <c r="B21" s="39"/>
      <c r="C21" s="45"/>
      <c r="D21" s="50"/>
      <c r="E21" s="43" t="s">
        <v>263</v>
      </c>
      <c r="F21" s="44"/>
      <c r="G21" s="47" t="s">
        <v>264</v>
      </c>
      <c r="H21" s="48"/>
      <c r="I21" s="48"/>
      <c r="J21" s="49"/>
    </row>
    <row r="22" ht="27" customHeight="1" spans="2:13">
      <c r="B22" s="39"/>
      <c r="C22" s="45"/>
      <c r="D22" s="42" t="s">
        <v>265</v>
      </c>
      <c r="E22" s="43" t="s">
        <v>266</v>
      </c>
      <c r="F22" s="44"/>
      <c r="G22" s="47" t="s">
        <v>267</v>
      </c>
      <c r="H22" s="48"/>
      <c r="I22" s="48"/>
      <c r="J22" s="49"/>
    </row>
    <row r="23" ht="27" customHeight="1" spans="2:13">
      <c r="B23" s="39"/>
      <c r="C23" s="45"/>
      <c r="D23" s="45"/>
      <c r="E23" s="43" t="s">
        <v>268</v>
      </c>
      <c r="F23" s="44"/>
      <c r="G23" s="47" t="s">
        <v>269</v>
      </c>
      <c r="H23" s="48"/>
      <c r="I23" s="48"/>
      <c r="J23" s="49"/>
    </row>
    <row r="24" ht="27" customHeight="1" spans="2:13">
      <c r="B24" s="39"/>
      <c r="C24" s="45"/>
      <c r="D24" s="42" t="s">
        <v>270</v>
      </c>
      <c r="E24" s="43" t="s">
        <v>271</v>
      </c>
      <c r="F24" s="44"/>
      <c r="G24" s="47" t="s">
        <v>272</v>
      </c>
      <c r="H24" s="48"/>
      <c r="I24" s="48"/>
      <c r="J24" s="49"/>
    </row>
    <row r="25" ht="27" customHeight="1" spans="2:13">
      <c r="B25" s="39"/>
      <c r="C25" s="39" t="s">
        <v>273</v>
      </c>
      <c r="D25" s="52" t="s">
        <v>274</v>
      </c>
      <c r="E25" s="43" t="s">
        <v>275</v>
      </c>
      <c r="F25" s="44"/>
      <c r="G25" s="47" t="s">
        <v>276</v>
      </c>
      <c r="H25" s="48"/>
      <c r="I25" s="48"/>
      <c r="J25" s="49"/>
    </row>
    <row r="26" ht="27" customHeight="1" spans="2:13">
      <c r="B26" s="39"/>
      <c r="C26" s="39"/>
      <c r="D26" s="59"/>
      <c r="E26" s="43" t="s">
        <v>277</v>
      </c>
      <c r="F26" s="44"/>
      <c r="G26" s="47" t="s">
        <v>278</v>
      </c>
      <c r="H26" s="48"/>
      <c r="I26" s="48"/>
      <c r="J26" s="49"/>
    </row>
    <row r="27" ht="27" customHeight="1" spans="2:13">
      <c r="B27" s="39"/>
      <c r="C27" s="39"/>
      <c r="D27" s="53"/>
      <c r="E27" s="43" t="s">
        <v>279</v>
      </c>
      <c r="F27" s="44"/>
      <c r="G27" s="47" t="s">
        <v>280</v>
      </c>
      <c r="H27" s="48"/>
      <c r="I27" s="48"/>
      <c r="J27" s="49"/>
    </row>
    <row r="28" ht="27" customHeight="1" spans="2:13">
      <c r="B28" s="39"/>
      <c r="C28" s="39"/>
      <c r="D28" s="36" t="s">
        <v>281</v>
      </c>
      <c r="E28" s="43" t="s">
        <v>282</v>
      </c>
      <c r="F28" s="44"/>
      <c r="G28" s="47" t="s">
        <v>283</v>
      </c>
      <c r="H28" s="48"/>
      <c r="I28" s="48"/>
      <c r="J28" s="49"/>
    </row>
    <row r="29" ht="27" customHeight="1" spans="2:13">
      <c r="B29" s="39"/>
      <c r="C29" s="39" t="s">
        <v>284</v>
      </c>
      <c r="D29" s="36" t="s">
        <v>285</v>
      </c>
      <c r="E29" s="43" t="s">
        <v>286</v>
      </c>
      <c r="F29" s="44"/>
      <c r="G29" s="47" t="s">
        <v>287</v>
      </c>
      <c r="H29" s="48"/>
      <c r="I29" s="48"/>
      <c r="J29" s="49"/>
    </row>
  </sheetData>
  <mergeCells count="5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4"/>
    <mergeCell ref="C25:C28"/>
    <mergeCell ref="D12:D18"/>
    <mergeCell ref="D19:D21"/>
    <mergeCell ref="D22:D23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226</v>
      </c>
    </row>
    <row r="2" s="1" customFormat="1" ht="24" customHeight="1" spans="2:13">
      <c r="B2" s="27" t="s">
        <v>227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228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229</v>
      </c>
      <c r="C4" s="34" t="s">
        <v>288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231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232</v>
      </c>
      <c r="C6" s="37" t="s">
        <v>233</v>
      </c>
      <c r="D6" s="37"/>
      <c r="E6" s="37"/>
      <c r="F6" s="38">
        <v>8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234</v>
      </c>
      <c r="D7" s="37"/>
      <c r="E7" s="37"/>
      <c r="F7" s="38">
        <v>8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235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236</v>
      </c>
      <c r="C9" s="41" t="s">
        <v>289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238</v>
      </c>
      <c r="C11" s="33" t="s">
        <v>239</v>
      </c>
      <c r="D11" s="33" t="s">
        <v>240</v>
      </c>
      <c r="E11" s="37" t="s">
        <v>241</v>
      </c>
      <c r="F11" s="37"/>
      <c r="G11" s="37" t="s">
        <v>242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243</v>
      </c>
      <c r="D12" s="39" t="s">
        <v>244</v>
      </c>
      <c r="E12" s="43" t="s">
        <v>290</v>
      </c>
      <c r="F12" s="44"/>
      <c r="G12" s="43" t="s">
        <v>291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39"/>
      <c r="E13" s="43" t="s">
        <v>292</v>
      </c>
      <c r="F13" s="44"/>
      <c r="G13" s="43" t="s">
        <v>293</v>
      </c>
      <c r="H13" s="44"/>
      <c r="I13" s="44"/>
      <c r="J13" s="44"/>
      <c r="K13" s="46"/>
      <c r="L13" s="46"/>
      <c r="M13" s="46"/>
    </row>
    <row r="14" s="1" customFormat="1" ht="27" customHeight="1" spans="2:13">
      <c r="B14" s="39"/>
      <c r="C14" s="45"/>
      <c r="D14" s="42" t="s">
        <v>259</v>
      </c>
      <c r="E14" s="43" t="s">
        <v>294</v>
      </c>
      <c r="F14" s="44"/>
      <c r="G14" s="47" t="s">
        <v>295</v>
      </c>
      <c r="H14" s="48"/>
      <c r="I14" s="48"/>
      <c r="J14" s="49"/>
    </row>
    <row r="15" s="1" customFormat="1" ht="27" customHeight="1" spans="2:13">
      <c r="B15" s="39"/>
      <c r="C15" s="45"/>
      <c r="D15" s="45"/>
      <c r="E15" s="43" t="s">
        <v>296</v>
      </c>
      <c r="F15" s="44"/>
      <c r="G15" s="47" t="s">
        <v>261</v>
      </c>
      <c r="H15" s="48"/>
      <c r="I15" s="48"/>
      <c r="J15" s="49"/>
    </row>
    <row r="16" s="1" customFormat="1" ht="27" customHeight="1" spans="2:13">
      <c r="B16" s="39"/>
      <c r="C16" s="45"/>
      <c r="D16" s="42" t="s">
        <v>265</v>
      </c>
      <c r="E16" s="43" t="s">
        <v>266</v>
      </c>
      <c r="F16" s="44"/>
      <c r="G16" s="47" t="s">
        <v>295</v>
      </c>
      <c r="H16" s="48"/>
      <c r="I16" s="48"/>
      <c r="J16" s="49"/>
    </row>
    <row r="17" s="1" customFormat="1" ht="27" customHeight="1" spans="2:10">
      <c r="B17" s="39"/>
      <c r="C17" s="45"/>
      <c r="D17" s="45"/>
      <c r="E17" s="43" t="s">
        <v>297</v>
      </c>
      <c r="F17" s="44"/>
      <c r="G17" s="47" t="s">
        <v>269</v>
      </c>
      <c r="H17" s="48"/>
      <c r="I17" s="48"/>
      <c r="J17" s="49"/>
    </row>
    <row r="18" s="1" customFormat="1" ht="27" customHeight="1" spans="2:10">
      <c r="B18" s="39"/>
      <c r="C18" s="45"/>
      <c r="D18" s="42" t="s">
        <v>270</v>
      </c>
      <c r="E18" s="43" t="s">
        <v>298</v>
      </c>
      <c r="F18" s="44"/>
      <c r="G18" s="47" t="s">
        <v>299</v>
      </c>
      <c r="H18" s="48"/>
      <c r="I18" s="48"/>
      <c r="J18" s="49"/>
    </row>
    <row r="19" s="1" customFormat="1" ht="27" customHeight="1" spans="2:10">
      <c r="B19" s="39"/>
      <c r="C19" s="54" t="s">
        <v>273</v>
      </c>
      <c r="D19" s="52" t="s">
        <v>274</v>
      </c>
      <c r="E19" s="43" t="s">
        <v>300</v>
      </c>
      <c r="F19" s="44"/>
      <c r="G19" s="47" t="s">
        <v>280</v>
      </c>
      <c r="H19" s="48"/>
      <c r="I19" s="48"/>
      <c r="J19" s="49"/>
    </row>
    <row r="20" s="1" customFormat="1" ht="27" customHeight="1" spans="2:10">
      <c r="B20" s="39"/>
      <c r="C20" s="55"/>
      <c r="D20" s="53"/>
      <c r="E20" s="43" t="s">
        <v>301</v>
      </c>
      <c r="F20" s="44"/>
      <c r="G20" s="47" t="s">
        <v>302</v>
      </c>
      <c r="H20" s="48"/>
      <c r="I20" s="48"/>
      <c r="J20" s="49"/>
    </row>
    <row r="21" s="1" customFormat="1" ht="27" customHeight="1" spans="2:10">
      <c r="B21" s="39"/>
      <c r="C21" s="55"/>
      <c r="D21" s="56" t="s">
        <v>281</v>
      </c>
      <c r="E21" s="43" t="s">
        <v>303</v>
      </c>
      <c r="F21" s="44"/>
      <c r="G21" s="47" t="s">
        <v>304</v>
      </c>
      <c r="H21" s="48"/>
      <c r="I21" s="48"/>
      <c r="J21" s="49"/>
    </row>
    <row r="22" s="1" customFormat="1" ht="27" customHeight="1" spans="2:10">
      <c r="B22" s="39"/>
      <c r="C22" s="57"/>
      <c r="D22" s="58"/>
      <c r="E22" s="43" t="s">
        <v>305</v>
      </c>
      <c r="F22" s="44"/>
      <c r="G22" s="47" t="s">
        <v>306</v>
      </c>
      <c r="H22" s="48"/>
      <c r="I22" s="48"/>
      <c r="J22" s="49"/>
    </row>
    <row r="23" s="1" customFormat="1" ht="27" customHeight="1" spans="2:10">
      <c r="B23" s="39"/>
      <c r="C23" s="39" t="s">
        <v>284</v>
      </c>
      <c r="D23" s="36" t="s">
        <v>285</v>
      </c>
      <c r="E23" s="43" t="s">
        <v>307</v>
      </c>
      <c r="F23" s="44"/>
      <c r="G23" s="47" t="s">
        <v>308</v>
      </c>
      <c r="H23" s="48"/>
      <c r="I23" s="48"/>
      <c r="J23" s="49"/>
    </row>
    <row r="24" s="1" customFormat="1" spans="2:10">
      <c r="C24" s="26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3"/>
    <mergeCell ref="D14:D15"/>
    <mergeCell ref="D16:D17"/>
    <mergeCell ref="D19:D20"/>
    <mergeCell ref="D21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226</v>
      </c>
    </row>
    <row r="2" s="1" customFormat="1" ht="24" customHeight="1" spans="2:13">
      <c r="B2" s="27" t="s">
        <v>227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228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229</v>
      </c>
      <c r="C4" s="34" t="s">
        <v>309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231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232</v>
      </c>
      <c r="C6" s="37" t="s">
        <v>233</v>
      </c>
      <c r="D6" s="37"/>
      <c r="E6" s="37"/>
      <c r="F6" s="38">
        <v>43.7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234</v>
      </c>
      <c r="D7" s="37"/>
      <c r="E7" s="37"/>
      <c r="F7" s="38">
        <v>43.7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235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236</v>
      </c>
      <c r="C9" s="41" t="s">
        <v>310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238</v>
      </c>
      <c r="C11" s="33" t="s">
        <v>239</v>
      </c>
      <c r="D11" s="33" t="s">
        <v>240</v>
      </c>
      <c r="E11" s="37" t="s">
        <v>241</v>
      </c>
      <c r="F11" s="37"/>
      <c r="G11" s="37" t="s">
        <v>242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243</v>
      </c>
      <c r="D12" s="39" t="s">
        <v>244</v>
      </c>
      <c r="E12" s="43" t="s">
        <v>311</v>
      </c>
      <c r="F12" s="44"/>
      <c r="G12" s="43" t="s">
        <v>312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39"/>
      <c r="E13" s="43" t="s">
        <v>313</v>
      </c>
      <c r="F13" s="44"/>
      <c r="G13" s="43" t="s">
        <v>314</v>
      </c>
      <c r="H13" s="44"/>
      <c r="I13" s="44"/>
      <c r="J13" s="44"/>
      <c r="K13" s="46"/>
      <c r="L13" s="46"/>
      <c r="M13" s="46"/>
    </row>
    <row r="14" s="1" customFormat="1" ht="27" customHeight="1" spans="2:13">
      <c r="B14" s="39"/>
      <c r="C14" s="45"/>
      <c r="D14" s="39"/>
      <c r="E14" s="43" t="s">
        <v>315</v>
      </c>
      <c r="F14" s="44"/>
      <c r="G14" s="43" t="s">
        <v>316</v>
      </c>
      <c r="H14" s="44"/>
      <c r="I14" s="44"/>
      <c r="J14" s="44"/>
    </row>
    <row r="15" s="1" customFormat="1" ht="27" customHeight="1" spans="2:13">
      <c r="B15" s="39"/>
      <c r="C15" s="45"/>
      <c r="D15" s="42" t="s">
        <v>259</v>
      </c>
      <c r="E15" s="43" t="s">
        <v>317</v>
      </c>
      <c r="F15" s="44"/>
      <c r="G15" s="47" t="s">
        <v>318</v>
      </c>
      <c r="H15" s="48"/>
      <c r="I15" s="48"/>
      <c r="J15" s="49"/>
    </row>
    <row r="16" s="1" customFormat="1" ht="27" customHeight="1" spans="2:13">
      <c r="B16" s="39"/>
      <c r="C16" s="45"/>
      <c r="D16" s="45"/>
      <c r="E16" s="43" t="s">
        <v>319</v>
      </c>
      <c r="F16" s="44"/>
      <c r="G16" s="47" t="s">
        <v>261</v>
      </c>
      <c r="H16" s="48"/>
      <c r="I16" s="48"/>
      <c r="J16" s="49"/>
    </row>
    <row r="17" s="1" customFormat="1" ht="27" customHeight="1" spans="2:10">
      <c r="B17" s="39"/>
      <c r="C17" s="45"/>
      <c r="D17" s="50"/>
      <c r="E17" s="43" t="s">
        <v>320</v>
      </c>
      <c r="F17" s="44"/>
      <c r="G17" s="51">
        <v>1</v>
      </c>
      <c r="H17" s="48"/>
      <c r="I17" s="48"/>
      <c r="J17" s="49"/>
    </row>
    <row r="18" s="1" customFormat="1" ht="27" customHeight="1" spans="2:10">
      <c r="B18" s="39"/>
      <c r="C18" s="45"/>
      <c r="D18" s="42" t="s">
        <v>265</v>
      </c>
      <c r="E18" s="43" t="s">
        <v>321</v>
      </c>
      <c r="F18" s="44"/>
      <c r="G18" s="47" t="s">
        <v>322</v>
      </c>
      <c r="H18" s="48"/>
      <c r="I18" s="48"/>
      <c r="J18" s="49"/>
    </row>
    <row r="19" s="1" customFormat="1" ht="27" customHeight="1" spans="2:10">
      <c r="B19" s="39"/>
      <c r="C19" s="45"/>
      <c r="D19" s="45"/>
      <c r="E19" s="43" t="s">
        <v>323</v>
      </c>
      <c r="F19" s="44"/>
      <c r="G19" s="47" t="s">
        <v>324</v>
      </c>
      <c r="H19" s="48"/>
      <c r="I19" s="48"/>
      <c r="J19" s="49"/>
    </row>
    <row r="20" s="1" customFormat="1" ht="27" customHeight="1" spans="2:10">
      <c r="B20" s="39"/>
      <c r="C20" s="45"/>
      <c r="D20" s="42" t="s">
        <v>270</v>
      </c>
      <c r="E20" s="43" t="s">
        <v>325</v>
      </c>
      <c r="F20" s="44"/>
      <c r="G20" s="47" t="s">
        <v>299</v>
      </c>
      <c r="H20" s="48"/>
      <c r="I20" s="48"/>
      <c r="J20" s="49"/>
    </row>
    <row r="21" s="1" customFormat="1" ht="27" customHeight="1" spans="2:10">
      <c r="B21" s="39"/>
      <c r="C21" s="39" t="s">
        <v>273</v>
      </c>
      <c r="D21" s="52" t="s">
        <v>274</v>
      </c>
      <c r="E21" s="43" t="s">
        <v>326</v>
      </c>
      <c r="F21" s="44"/>
      <c r="G21" s="47" t="s">
        <v>327</v>
      </c>
      <c r="H21" s="48"/>
      <c r="I21" s="48"/>
      <c r="J21" s="49"/>
    </row>
    <row r="22" s="1" customFormat="1" ht="27" customHeight="1" spans="2:10">
      <c r="B22" s="39"/>
      <c r="C22" s="39"/>
      <c r="D22" s="53"/>
      <c r="E22" s="43" t="s">
        <v>328</v>
      </c>
      <c r="F22" s="44"/>
      <c r="G22" s="47" t="s">
        <v>329</v>
      </c>
      <c r="H22" s="48"/>
      <c r="I22" s="48"/>
      <c r="J22" s="49"/>
    </row>
    <row r="23" s="1" customFormat="1" ht="27" customHeight="1" spans="2:10">
      <c r="B23" s="39"/>
      <c r="C23" s="39"/>
      <c r="D23" s="36" t="s">
        <v>281</v>
      </c>
      <c r="E23" s="43" t="s">
        <v>330</v>
      </c>
      <c r="F23" s="44"/>
      <c r="G23" s="47" t="s">
        <v>331</v>
      </c>
      <c r="H23" s="48"/>
      <c r="I23" s="48"/>
      <c r="J23" s="49"/>
    </row>
    <row r="24" s="1" customFormat="1" ht="27" customHeight="1" spans="2:10">
      <c r="B24" s="39"/>
      <c r="C24" s="39" t="s">
        <v>284</v>
      </c>
      <c r="D24" s="36" t="s">
        <v>285</v>
      </c>
      <c r="E24" s="43" t="s">
        <v>332</v>
      </c>
      <c r="F24" s="44"/>
      <c r="G24" s="47" t="s">
        <v>333</v>
      </c>
      <c r="H24" s="48"/>
      <c r="I24" s="48"/>
      <c r="J24" s="49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20"/>
    <mergeCell ref="C21:C23"/>
    <mergeCell ref="D12:D14"/>
    <mergeCell ref="D15:D17"/>
    <mergeCell ref="D18:D19"/>
    <mergeCell ref="D21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7"/>
  <sheetViews>
    <sheetView tabSelected="1" workbookViewId="0">
      <selection activeCell="E7" sqref="E7:I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334</v>
      </c>
      <c r="XFD1"/>
    </row>
    <row r="2" s="1" customFormat="1" ht="27" customHeight="1" spans="1:9 16384:16384">
      <c r="A2"/>
      <c r="B2" s="3" t="s">
        <v>335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336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337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338</v>
      </c>
      <c r="C5" s="6" t="s">
        <v>339</v>
      </c>
      <c r="D5" s="6"/>
      <c r="E5" s="6" t="s">
        <v>340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191</v>
      </c>
      <c r="D6" s="6"/>
      <c r="E6" s="7" t="s">
        <v>341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192</v>
      </c>
      <c r="D7" s="6"/>
      <c r="E7" s="7" t="s">
        <v>342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343</v>
      </c>
      <c r="D8" s="6"/>
      <c r="E8" s="7" t="s">
        <v>344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345</v>
      </c>
      <c r="D9" s="6"/>
      <c r="E9" s="6"/>
      <c r="F9" s="6"/>
      <c r="G9" s="6" t="s">
        <v>346</v>
      </c>
      <c r="H9" s="6" t="s">
        <v>234</v>
      </c>
      <c r="I9" s="6" t="s">
        <v>235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2566574.2</v>
      </c>
      <c r="H10" s="8">
        <v>2566574.2</v>
      </c>
      <c r="I10" s="8"/>
      <c r="XFD10"/>
    </row>
    <row r="11" s="1" customFormat="1" ht="26.5" customHeight="1" spans="1:9 16384:16384">
      <c r="A11"/>
      <c r="B11" s="9" t="s">
        <v>347</v>
      </c>
      <c r="C11" s="10" t="s">
        <v>348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349</v>
      </c>
      <c r="C12" s="11" t="s">
        <v>239</v>
      </c>
      <c r="D12" s="11" t="s">
        <v>240</v>
      </c>
      <c r="E12" s="11"/>
      <c r="F12" s="11" t="s">
        <v>241</v>
      </c>
      <c r="G12" s="11"/>
      <c r="H12" s="11" t="s">
        <v>350</v>
      </c>
      <c r="I12" s="11"/>
      <c r="XFD12"/>
    </row>
    <row r="13" s="1" customFormat="1" ht="30" customHeight="1" spans="1:9 16384:16384">
      <c r="A13"/>
      <c r="B13" s="11"/>
      <c r="C13" s="12" t="s">
        <v>351</v>
      </c>
      <c r="D13" s="13" t="s">
        <v>244</v>
      </c>
      <c r="E13" s="14"/>
      <c r="F13" s="15" t="s">
        <v>352</v>
      </c>
      <c r="G13" s="15"/>
      <c r="H13" s="16" t="s">
        <v>353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354</v>
      </c>
      <c r="G14" s="15"/>
      <c r="H14" s="16" t="s">
        <v>355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356</v>
      </c>
      <c r="G15" s="15"/>
      <c r="H15" s="15" t="s">
        <v>357</v>
      </c>
      <c r="I15" s="15"/>
      <c r="XFD15"/>
    </row>
    <row r="16" s="1" customFormat="1" ht="30" customHeight="1" spans="1:9 16384:16384">
      <c r="A16"/>
      <c r="B16" s="11"/>
      <c r="C16" s="17"/>
      <c r="D16" s="13" t="s">
        <v>259</v>
      </c>
      <c r="E16" s="14"/>
      <c r="F16" s="15" t="s">
        <v>358</v>
      </c>
      <c r="G16" s="15"/>
      <c r="H16" s="15" t="s">
        <v>359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360</v>
      </c>
      <c r="G17" s="15"/>
      <c r="H17" s="15" t="s">
        <v>361</v>
      </c>
      <c r="I17" s="15"/>
      <c r="XFD17"/>
    </row>
    <row r="18" s="1" customFormat="1" ht="30" customHeight="1" spans="1:16 16384:16384">
      <c r="A18"/>
      <c r="B18" s="11"/>
      <c r="C18" s="17"/>
      <c r="D18" s="16" t="s">
        <v>265</v>
      </c>
      <c r="E18" s="16"/>
      <c r="F18" s="15" t="s">
        <v>362</v>
      </c>
      <c r="G18" s="15"/>
      <c r="H18" s="15" t="s">
        <v>363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364</v>
      </c>
      <c r="G19" s="15"/>
      <c r="H19" s="15" t="s">
        <v>365</v>
      </c>
      <c r="I19" s="15"/>
      <c r="XFD19"/>
    </row>
    <row r="20" s="1" customFormat="1" ht="30" customHeight="1" spans="1:16 16384:16384">
      <c r="A20"/>
      <c r="B20" s="11"/>
      <c r="C20" s="17"/>
      <c r="D20" s="13" t="s">
        <v>270</v>
      </c>
      <c r="E20" s="14"/>
      <c r="F20" s="15" t="s">
        <v>75</v>
      </c>
      <c r="G20" s="15"/>
      <c r="H20" s="15" t="s">
        <v>366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367</v>
      </c>
      <c r="I21" s="15"/>
      <c r="XFD21"/>
    </row>
    <row r="22" s="1" customFormat="1" ht="30" customHeight="1" spans="1:16 16384:16384">
      <c r="A22"/>
      <c r="B22" s="11"/>
      <c r="C22" s="12" t="s">
        <v>368</v>
      </c>
      <c r="D22" s="13" t="s">
        <v>274</v>
      </c>
      <c r="E22" s="14"/>
      <c r="F22" s="16" t="s">
        <v>369</v>
      </c>
      <c r="G22" s="16"/>
      <c r="H22" s="16" t="s">
        <v>370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371</v>
      </c>
      <c r="G23" s="16"/>
      <c r="H23" s="16" t="s">
        <v>372</v>
      </c>
      <c r="I23" s="16"/>
      <c r="XFD23"/>
    </row>
    <row r="24" s="1" customFormat="1" ht="30" customHeight="1" spans="1:16 16384:16384">
      <c r="A24"/>
      <c r="B24" s="11"/>
      <c r="C24" s="17"/>
      <c r="D24" s="20"/>
      <c r="E24" s="21"/>
      <c r="F24" s="16" t="s">
        <v>373</v>
      </c>
      <c r="G24" s="16"/>
      <c r="H24" s="16" t="s">
        <v>374</v>
      </c>
      <c r="I24" s="16"/>
      <c r="XFD24"/>
    </row>
    <row r="25" s="1" customFormat="1" ht="34" customHeight="1" spans="1:16 16384:16384">
      <c r="A25"/>
      <c r="B25" s="11"/>
      <c r="C25" s="17"/>
      <c r="D25" s="16" t="s">
        <v>281</v>
      </c>
      <c r="E25" s="16"/>
      <c r="F25" s="16" t="s">
        <v>375</v>
      </c>
      <c r="G25" s="16"/>
      <c r="H25" s="16" t="s">
        <v>376</v>
      </c>
      <c r="I25" s="16"/>
      <c r="XFD25"/>
    </row>
    <row r="26" s="1" customFormat="1" ht="34" customHeight="1" spans="1:16 16384:16384">
      <c r="A26"/>
      <c r="B26" s="11"/>
      <c r="C26" s="17"/>
      <c r="D26" s="13" t="s">
        <v>284</v>
      </c>
      <c r="E26" s="14"/>
      <c r="F26" s="16" t="s">
        <v>377</v>
      </c>
      <c r="G26" s="16"/>
      <c r="H26" s="16" t="s">
        <v>264</v>
      </c>
      <c r="I26" s="16"/>
      <c r="XFD26"/>
    </row>
    <row r="27" s="1" customFormat="1" ht="34" customHeight="1" spans="1:16 16384:16384">
      <c r="A27"/>
      <c r="B27" s="11"/>
      <c r="C27" s="17"/>
      <c r="D27" s="18"/>
      <c r="E27" s="19"/>
      <c r="F27" s="16" t="s">
        <v>378</v>
      </c>
      <c r="G27" s="16"/>
      <c r="H27" s="16" t="s">
        <v>379</v>
      </c>
      <c r="I27" s="16"/>
      <c r="XFD27"/>
    </row>
    <row r="28" s="1" customFormat="1" ht="30" customHeight="1" spans="1:16 16384:16384">
      <c r="A28"/>
      <c r="B28" s="11"/>
      <c r="C28" s="22"/>
      <c r="D28" s="20"/>
      <c r="E28" s="21"/>
      <c r="F28" s="16" t="s">
        <v>380</v>
      </c>
      <c r="G28" s="16"/>
      <c r="H28" s="16" t="s">
        <v>287</v>
      </c>
      <c r="I28" s="16"/>
      <c r="XFD28"/>
    </row>
    <row r="29" s="1" customFormat="1" ht="45" customHeight="1" spans="1:16 16384:16384">
      <c r="A29"/>
      <c r="B29" s="23"/>
      <c r="C29" s="23"/>
      <c r="D29" s="23"/>
      <c r="E29" s="23"/>
      <c r="F29" s="23"/>
      <c r="G29" s="23"/>
      <c r="H29" s="23"/>
      <c r="I29" s="23"/>
      <c r="XFD29"/>
    </row>
    <row r="30" s="1" customFormat="1" ht="16.35" customHeight="1" spans="1:16 16384:16384">
      <c r="A30"/>
      <c r="B30" s="24"/>
      <c r="C30" s="24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P32" s="25"/>
      <c r="XFD32"/>
    </row>
    <row r="33" s="1" customFormat="1" ht="16.35" customHeight="1" spans="1:9 16384:16384">
      <c r="A33"/>
      <c r="B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  <row r="36" s="1" customFormat="1" ht="16.35" customHeight="1" spans="1:9 16384:16384">
      <c r="A36"/>
      <c r="B36" s="24"/>
      <c r="C36" s="24"/>
      <c r="D36" s="24"/>
      <c r="E36" s="24"/>
      <c r="F36" s="24"/>
      <c r="G36" s="24"/>
      <c r="H36" s="24"/>
      <c r="I36" s="24"/>
      <c r="XFD36"/>
    </row>
    <row r="37" s="1" customFormat="1" ht="16.35" customHeight="1" spans="1:9 16384:16384">
      <c r="A37"/>
      <c r="B37" s="24"/>
      <c r="C37" s="24"/>
      <c r="D37" s="24"/>
      <c r="E37" s="24"/>
      <c r="F37" s="24"/>
      <c r="G37" s="24"/>
      <c r="H37" s="24"/>
      <c r="I37" s="24"/>
      <c r="XFD37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0"/>
    <mergeCell ref="B12:B28"/>
    <mergeCell ref="C13:C21"/>
    <mergeCell ref="C22:C28"/>
    <mergeCell ref="C9:F10"/>
    <mergeCell ref="D13:E15"/>
    <mergeCell ref="D16:E17"/>
    <mergeCell ref="D18:E19"/>
    <mergeCell ref="D20:E21"/>
    <mergeCell ref="D22:E24"/>
    <mergeCell ref="D26:E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7" sqref="C7"/>
    </sheetView>
  </sheetViews>
  <sheetFormatPr defaultColWidth="10" defaultRowHeight="13.5" outlineLevelCol="5"/>
  <cols>
    <col min="1" max="1" width="1.53333333333333" style="114" customWidth="1"/>
    <col min="2" max="2" width="41.0333333333333" style="114" customWidth="1"/>
    <col min="3" max="3" width="16.4083333333333" style="114" customWidth="1"/>
    <col min="4" max="4" width="41.0333333333333" style="114" customWidth="1"/>
    <col min="5" max="5" width="16.4083333333333" style="114" customWidth="1"/>
    <col min="6" max="6" width="1.53333333333333" style="114" customWidth="1"/>
    <col min="7" max="10" width="9.76666666666667" style="114" customWidth="1"/>
    <col min="11" max="16384" width="10" style="114"/>
  </cols>
  <sheetData>
    <row r="1" s="114" customFormat="1" ht="14.2" customHeight="1" spans="1:6">
      <c r="A1" s="157"/>
      <c r="B1" s="115"/>
      <c r="C1" s="116"/>
      <c r="D1" s="158"/>
      <c r="E1" s="115" t="s">
        <v>2</v>
      </c>
      <c r="F1" s="160" t="s">
        <v>3</v>
      </c>
    </row>
    <row r="2" s="114" customFormat="1" ht="19.9" customHeight="1" spans="1:6">
      <c r="A2" s="158"/>
      <c r="B2" s="161" t="s">
        <v>4</v>
      </c>
      <c r="C2" s="161"/>
      <c r="D2" s="161"/>
      <c r="E2" s="161"/>
      <c r="F2" s="160"/>
    </row>
    <row r="3" s="114" customFormat="1" ht="17.05" customHeight="1" spans="1:6">
      <c r="A3" s="162"/>
      <c r="B3" s="122" t="s">
        <v>5</v>
      </c>
      <c r="C3" s="138"/>
      <c r="D3" s="138"/>
      <c r="E3" s="163" t="s">
        <v>6</v>
      </c>
      <c r="F3" s="164"/>
    </row>
    <row r="4" s="114" customFormat="1" ht="21.35" customHeight="1" spans="1:6">
      <c r="A4" s="165"/>
      <c r="B4" s="125" t="s">
        <v>7</v>
      </c>
      <c r="C4" s="125"/>
      <c r="D4" s="125" t="s">
        <v>8</v>
      </c>
      <c r="E4" s="125"/>
      <c r="F4" s="119"/>
    </row>
    <row r="5" s="114" customFormat="1" ht="21.35" customHeight="1" spans="1:6">
      <c r="A5" s="165"/>
      <c r="B5" s="125" t="s">
        <v>9</v>
      </c>
      <c r="C5" s="125" t="s">
        <v>10</v>
      </c>
      <c r="D5" s="125" t="s">
        <v>9</v>
      </c>
      <c r="E5" s="125" t="s">
        <v>10</v>
      </c>
      <c r="F5" s="119"/>
    </row>
    <row r="6" s="114" customFormat="1" ht="19.9" customHeight="1" spans="1:6">
      <c r="A6" s="124"/>
      <c r="B6" s="167" t="s">
        <v>11</v>
      </c>
      <c r="C6" s="131">
        <v>2566574.2</v>
      </c>
      <c r="D6" s="167" t="s">
        <v>12</v>
      </c>
      <c r="E6" s="131"/>
      <c r="F6" s="141"/>
    </row>
    <row r="7" s="114" customFormat="1" ht="19.9" customHeight="1" spans="1:6">
      <c r="A7" s="124"/>
      <c r="B7" s="167" t="s">
        <v>13</v>
      </c>
      <c r="C7" s="131"/>
      <c r="D7" s="167" t="s">
        <v>14</v>
      </c>
      <c r="E7" s="131"/>
      <c r="F7" s="141"/>
    </row>
    <row r="8" s="114" customFormat="1" ht="19.9" customHeight="1" spans="1:6">
      <c r="A8" s="124"/>
      <c r="B8" s="167" t="s">
        <v>15</v>
      </c>
      <c r="C8" s="131"/>
      <c r="D8" s="167" t="s">
        <v>16</v>
      </c>
      <c r="E8" s="131"/>
      <c r="F8" s="141"/>
    </row>
    <row r="9" s="114" customFormat="1" ht="19.9" customHeight="1" spans="1:6">
      <c r="A9" s="124"/>
      <c r="B9" s="167" t="s">
        <v>17</v>
      </c>
      <c r="C9" s="131"/>
      <c r="D9" s="167" t="s">
        <v>18</v>
      </c>
      <c r="E9" s="131"/>
      <c r="F9" s="141"/>
    </row>
    <row r="10" s="114" customFormat="1" ht="19.9" customHeight="1" spans="1:6">
      <c r="A10" s="124"/>
      <c r="B10" s="167" t="s">
        <v>19</v>
      </c>
      <c r="C10" s="131"/>
      <c r="D10" s="167" t="s">
        <v>20</v>
      </c>
      <c r="E10" s="131"/>
      <c r="F10" s="141"/>
    </row>
    <row r="11" s="114" customFormat="1" ht="19.9" customHeight="1" spans="1:6">
      <c r="A11" s="124"/>
      <c r="B11" s="167" t="s">
        <v>21</v>
      </c>
      <c r="C11" s="131"/>
      <c r="D11" s="167" t="s">
        <v>22</v>
      </c>
      <c r="E11" s="131"/>
      <c r="F11" s="141"/>
    </row>
    <row r="12" s="114" customFormat="1" ht="19.9" customHeight="1" spans="1:6">
      <c r="A12" s="124"/>
      <c r="B12" s="167" t="s">
        <v>23</v>
      </c>
      <c r="C12" s="131"/>
      <c r="D12" s="167" t="s">
        <v>24</v>
      </c>
      <c r="E12" s="131"/>
      <c r="F12" s="141"/>
    </row>
    <row r="13" s="114" customFormat="1" ht="19.9" customHeight="1" spans="1:6">
      <c r="A13" s="124"/>
      <c r="B13" s="167" t="s">
        <v>23</v>
      </c>
      <c r="C13" s="131"/>
      <c r="D13" s="167" t="s">
        <v>25</v>
      </c>
      <c r="E13" s="131">
        <v>2477450.07</v>
      </c>
      <c r="F13" s="141"/>
    </row>
    <row r="14" s="114" customFormat="1" ht="19.9" customHeight="1" spans="1:6">
      <c r="A14" s="124"/>
      <c r="B14" s="167" t="s">
        <v>23</v>
      </c>
      <c r="C14" s="131"/>
      <c r="D14" s="167" t="s">
        <v>26</v>
      </c>
      <c r="E14" s="131"/>
      <c r="F14" s="141"/>
    </row>
    <row r="15" s="114" customFormat="1" ht="19.9" customHeight="1" spans="1:6">
      <c r="A15" s="124"/>
      <c r="B15" s="167" t="s">
        <v>23</v>
      </c>
      <c r="C15" s="131"/>
      <c r="D15" s="167" t="s">
        <v>27</v>
      </c>
      <c r="E15" s="131">
        <v>38490.13</v>
      </c>
      <c r="F15" s="141"/>
    </row>
    <row r="16" s="114" customFormat="1" ht="19.9" customHeight="1" spans="1:6">
      <c r="A16" s="124"/>
      <c r="B16" s="167" t="s">
        <v>23</v>
      </c>
      <c r="C16" s="131"/>
      <c r="D16" s="167" t="s">
        <v>28</v>
      </c>
      <c r="E16" s="131"/>
      <c r="F16" s="141"/>
    </row>
    <row r="17" s="114" customFormat="1" ht="19.9" customHeight="1" spans="1:6">
      <c r="A17" s="124"/>
      <c r="B17" s="167" t="s">
        <v>23</v>
      </c>
      <c r="C17" s="131"/>
      <c r="D17" s="167" t="s">
        <v>29</v>
      </c>
      <c r="E17" s="131"/>
      <c r="F17" s="141"/>
    </row>
    <row r="18" s="114" customFormat="1" ht="19.9" customHeight="1" spans="1:6">
      <c r="A18" s="124"/>
      <c r="B18" s="167" t="s">
        <v>23</v>
      </c>
      <c r="C18" s="131"/>
      <c r="D18" s="167" t="s">
        <v>30</v>
      </c>
      <c r="E18" s="131"/>
      <c r="F18" s="141"/>
    </row>
    <row r="19" s="114" customFormat="1" ht="19.9" customHeight="1" spans="1:6">
      <c r="A19" s="124"/>
      <c r="B19" s="167" t="s">
        <v>23</v>
      </c>
      <c r="C19" s="131"/>
      <c r="D19" s="167" t="s">
        <v>31</v>
      </c>
      <c r="E19" s="131"/>
      <c r="F19" s="141"/>
    </row>
    <row r="20" s="114" customFormat="1" ht="19.9" customHeight="1" spans="1:6">
      <c r="A20" s="124"/>
      <c r="B20" s="167" t="s">
        <v>23</v>
      </c>
      <c r="C20" s="131"/>
      <c r="D20" s="167" t="s">
        <v>32</v>
      </c>
      <c r="E20" s="131"/>
      <c r="F20" s="141"/>
    </row>
    <row r="21" s="114" customFormat="1" ht="19.9" customHeight="1" spans="1:6">
      <c r="A21" s="124"/>
      <c r="B21" s="167" t="s">
        <v>23</v>
      </c>
      <c r="C21" s="131"/>
      <c r="D21" s="167" t="s">
        <v>33</v>
      </c>
      <c r="E21" s="131"/>
      <c r="F21" s="141"/>
    </row>
    <row r="22" s="114" customFormat="1" ht="19.9" customHeight="1" spans="1:6">
      <c r="A22" s="124"/>
      <c r="B22" s="167" t="s">
        <v>23</v>
      </c>
      <c r="C22" s="131"/>
      <c r="D22" s="167" t="s">
        <v>34</v>
      </c>
      <c r="E22" s="131"/>
      <c r="F22" s="141"/>
    </row>
    <row r="23" s="114" customFormat="1" ht="19.9" customHeight="1" spans="1:6">
      <c r="A23" s="124"/>
      <c r="B23" s="167" t="s">
        <v>23</v>
      </c>
      <c r="C23" s="131"/>
      <c r="D23" s="167" t="s">
        <v>35</v>
      </c>
      <c r="E23" s="131"/>
      <c r="F23" s="141"/>
    </row>
    <row r="24" s="114" customFormat="1" ht="19.9" customHeight="1" spans="1:6">
      <c r="A24" s="124"/>
      <c r="B24" s="167" t="s">
        <v>23</v>
      </c>
      <c r="C24" s="131"/>
      <c r="D24" s="167" t="s">
        <v>36</v>
      </c>
      <c r="E24" s="131"/>
      <c r="F24" s="141"/>
    </row>
    <row r="25" s="114" customFormat="1" ht="19.9" customHeight="1" spans="1:6">
      <c r="A25" s="124"/>
      <c r="B25" s="167" t="s">
        <v>23</v>
      </c>
      <c r="C25" s="131"/>
      <c r="D25" s="167" t="s">
        <v>37</v>
      </c>
      <c r="E25" s="131">
        <v>50634</v>
      </c>
      <c r="F25" s="141"/>
    </row>
    <row r="26" s="114" customFormat="1" ht="19.9" customHeight="1" spans="1:6">
      <c r="A26" s="124"/>
      <c r="B26" s="167" t="s">
        <v>23</v>
      </c>
      <c r="C26" s="131"/>
      <c r="D26" s="167" t="s">
        <v>38</v>
      </c>
      <c r="E26" s="131"/>
      <c r="F26" s="141"/>
    </row>
    <row r="27" s="114" customFormat="1" ht="19.9" customHeight="1" spans="1:6">
      <c r="A27" s="124"/>
      <c r="B27" s="167" t="s">
        <v>23</v>
      </c>
      <c r="C27" s="131"/>
      <c r="D27" s="167" t="s">
        <v>39</v>
      </c>
      <c r="E27" s="131"/>
      <c r="F27" s="141"/>
    </row>
    <row r="28" s="114" customFormat="1" ht="19.9" customHeight="1" spans="1:6">
      <c r="A28" s="124"/>
      <c r="B28" s="167" t="s">
        <v>23</v>
      </c>
      <c r="C28" s="131"/>
      <c r="D28" s="167" t="s">
        <v>40</v>
      </c>
      <c r="E28" s="131"/>
      <c r="F28" s="141"/>
    </row>
    <row r="29" s="114" customFormat="1" ht="19.9" customHeight="1" spans="1:6">
      <c r="A29" s="124"/>
      <c r="B29" s="167" t="s">
        <v>23</v>
      </c>
      <c r="C29" s="131"/>
      <c r="D29" s="167" t="s">
        <v>41</v>
      </c>
      <c r="E29" s="131"/>
      <c r="F29" s="141"/>
    </row>
    <row r="30" s="114" customFormat="1" ht="19.9" customHeight="1" spans="1:6">
      <c r="A30" s="124"/>
      <c r="B30" s="167" t="s">
        <v>23</v>
      </c>
      <c r="C30" s="131"/>
      <c r="D30" s="167" t="s">
        <v>42</v>
      </c>
      <c r="E30" s="131"/>
      <c r="F30" s="141"/>
    </row>
    <row r="31" s="114" customFormat="1" ht="19.9" customHeight="1" spans="1:6">
      <c r="A31" s="124"/>
      <c r="B31" s="167" t="s">
        <v>23</v>
      </c>
      <c r="C31" s="131"/>
      <c r="D31" s="167" t="s">
        <v>43</v>
      </c>
      <c r="E31" s="131"/>
      <c r="F31" s="141"/>
    </row>
    <row r="32" s="114" customFormat="1" ht="19.9" customHeight="1" spans="1:6">
      <c r="A32" s="124"/>
      <c r="B32" s="167" t="s">
        <v>23</v>
      </c>
      <c r="C32" s="131"/>
      <c r="D32" s="167" t="s">
        <v>44</v>
      </c>
      <c r="E32" s="131"/>
      <c r="F32" s="141"/>
    </row>
    <row r="33" s="114" customFormat="1" ht="19.9" customHeight="1" spans="1:6">
      <c r="A33" s="124"/>
      <c r="B33" s="167" t="s">
        <v>23</v>
      </c>
      <c r="C33" s="131"/>
      <c r="D33" s="167" t="s">
        <v>45</v>
      </c>
      <c r="E33" s="131"/>
      <c r="F33" s="141"/>
    </row>
    <row r="34" s="114" customFormat="1" ht="19.9" customHeight="1" spans="1:6">
      <c r="A34" s="124"/>
      <c r="B34" s="167" t="s">
        <v>23</v>
      </c>
      <c r="C34" s="131"/>
      <c r="D34" s="167" t="s">
        <v>46</v>
      </c>
      <c r="E34" s="131"/>
      <c r="F34" s="141"/>
    </row>
    <row r="35" s="114" customFormat="1" ht="19.9" customHeight="1" spans="1:6">
      <c r="A35" s="124"/>
      <c r="B35" s="167" t="s">
        <v>23</v>
      </c>
      <c r="C35" s="131"/>
      <c r="D35" s="167" t="s">
        <v>47</v>
      </c>
      <c r="E35" s="131"/>
      <c r="F35" s="141"/>
    </row>
    <row r="36" s="114" customFormat="1" ht="19.9" customHeight="1" spans="1:6">
      <c r="A36" s="142"/>
      <c r="B36" s="139" t="s">
        <v>48</v>
      </c>
      <c r="C36" s="127">
        <f>SUM(C6:C35)</f>
        <v>2566574.2</v>
      </c>
      <c r="D36" s="139" t="s">
        <v>49</v>
      </c>
      <c r="E36" s="127">
        <f>SUM(E6:E35)</f>
        <v>2566574.2</v>
      </c>
      <c r="F36" s="143"/>
    </row>
    <row r="37" s="114" customFormat="1" ht="19.9" customHeight="1" spans="1:6">
      <c r="A37" s="124"/>
      <c r="B37" s="166" t="s">
        <v>50</v>
      </c>
      <c r="C37" s="131"/>
      <c r="D37" s="166" t="s">
        <v>51</v>
      </c>
      <c r="E37" s="131"/>
      <c r="F37" s="177"/>
    </row>
    <row r="38" s="114" customFormat="1" ht="19.9" customHeight="1" spans="1:6">
      <c r="A38" s="178"/>
      <c r="B38" s="166" t="s">
        <v>52</v>
      </c>
      <c r="C38" s="131"/>
      <c r="D38" s="166" t="s">
        <v>53</v>
      </c>
      <c r="E38" s="131"/>
      <c r="F38" s="177"/>
    </row>
    <row r="39" s="114" customFormat="1" ht="19.9" customHeight="1" spans="1:6">
      <c r="A39" s="178"/>
      <c r="B39" s="179"/>
      <c r="C39" s="179"/>
      <c r="D39" s="166" t="s">
        <v>54</v>
      </c>
      <c r="E39" s="131"/>
      <c r="F39" s="177"/>
    </row>
    <row r="40" s="114" customFormat="1" ht="19.9" customHeight="1" spans="1:6">
      <c r="A40" s="180"/>
      <c r="B40" s="125" t="s">
        <v>55</v>
      </c>
      <c r="C40" s="127">
        <f>C36</f>
        <v>2566574.2</v>
      </c>
      <c r="D40" s="125" t="s">
        <v>56</v>
      </c>
      <c r="E40" s="127">
        <f>E36</f>
        <v>2566574.2</v>
      </c>
      <c r="F40" s="181"/>
    </row>
    <row r="41" s="114" customFormat="1" ht="8.5" customHeight="1" spans="1:6">
      <c r="A41" s="168"/>
      <c r="B41" s="168"/>
      <c r="C41" s="182"/>
      <c r="D41" s="182"/>
      <c r="E41" s="168"/>
      <c r="F41" s="18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92" customWidth="1"/>
    <col min="2" max="2" width="16.825" style="92" customWidth="1"/>
    <col min="3" max="3" width="34.5" style="92" customWidth="1"/>
    <col min="4" max="4" width="15.75" style="92" customWidth="1"/>
    <col min="5" max="5" width="13" style="92" customWidth="1"/>
    <col min="6" max="6" width="15.5" style="92" customWidth="1"/>
    <col min="7" max="14" width="13" style="92" customWidth="1"/>
    <col min="15" max="15" width="1.53333333333333" style="92" customWidth="1"/>
    <col min="16" max="16" width="9.76666666666667" style="92" customWidth="1"/>
    <col min="17" max="16384" width="10" style="92"/>
  </cols>
  <sheetData>
    <row r="1" ht="25" customHeight="1" spans="1:15">
      <c r="A1" s="93"/>
      <c r="B1" s="2"/>
      <c r="C1" s="94"/>
      <c r="D1" s="170"/>
      <c r="E1" s="170"/>
      <c r="F1" s="170"/>
      <c r="G1" s="94"/>
      <c r="H1" s="94"/>
      <c r="I1" s="94"/>
      <c r="L1" s="94"/>
      <c r="M1" s="94"/>
      <c r="N1" s="95" t="s">
        <v>57</v>
      </c>
      <c r="O1" s="96"/>
    </row>
    <row r="2" ht="22.8" customHeight="1" spans="1:15">
      <c r="A2" s="93"/>
      <c r="B2" s="97" t="s">
        <v>58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6" t="s">
        <v>3</v>
      </c>
    </row>
    <row r="3" ht="19.55" customHeight="1" spans="1:15">
      <c r="A3" s="98"/>
      <c r="B3" s="99" t="s">
        <v>5</v>
      </c>
      <c r="C3" s="99"/>
      <c r="D3" s="98"/>
      <c r="E3" s="98"/>
      <c r="F3" s="150"/>
      <c r="G3" s="98"/>
      <c r="H3" s="150"/>
      <c r="I3" s="150"/>
      <c r="J3" s="150"/>
      <c r="K3" s="150"/>
      <c r="L3" s="150"/>
      <c r="M3" s="150"/>
      <c r="N3" s="100" t="s">
        <v>6</v>
      </c>
      <c r="O3" s="101"/>
    </row>
    <row r="4" ht="24.4" customHeight="1" spans="1:15">
      <c r="A4" s="102"/>
      <c r="B4" s="86" t="s">
        <v>9</v>
      </c>
      <c r="C4" s="86"/>
      <c r="D4" s="86" t="s">
        <v>59</v>
      </c>
      <c r="E4" s="86" t="s">
        <v>60</v>
      </c>
      <c r="F4" s="86" t="s">
        <v>61</v>
      </c>
      <c r="G4" s="86" t="s">
        <v>62</v>
      </c>
      <c r="H4" s="86" t="s">
        <v>63</v>
      </c>
      <c r="I4" s="86" t="s">
        <v>64</v>
      </c>
      <c r="J4" s="86" t="s">
        <v>65</v>
      </c>
      <c r="K4" s="86" t="s">
        <v>66</v>
      </c>
      <c r="L4" s="86" t="s">
        <v>67</v>
      </c>
      <c r="M4" s="86" t="s">
        <v>68</v>
      </c>
      <c r="N4" s="86" t="s">
        <v>69</v>
      </c>
      <c r="O4" s="104"/>
    </row>
    <row r="5" ht="24.4" customHeight="1" spans="1:15">
      <c r="A5" s="102"/>
      <c r="B5" s="86" t="s">
        <v>70</v>
      </c>
      <c r="C5" s="176" t="s">
        <v>71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4"/>
    </row>
    <row r="6" ht="24.4" customHeight="1" spans="1:15">
      <c r="A6" s="102"/>
      <c r="B6" s="86"/>
      <c r="C6" s="17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04"/>
    </row>
    <row r="7" ht="27" customHeight="1" spans="1:15">
      <c r="A7" s="105"/>
      <c r="B7" s="70">
        <v>140001</v>
      </c>
      <c r="C7" s="70" t="s">
        <v>72</v>
      </c>
      <c r="D7" s="87">
        <f>SUM(E7:N7)</f>
        <v>2566574.2</v>
      </c>
      <c r="E7" s="87">
        <f>SUM(E8)</f>
        <v>0</v>
      </c>
      <c r="F7" s="87">
        <f>SUM(F8)</f>
        <v>2566574.2</v>
      </c>
      <c r="G7" s="87">
        <f>SUM(G8)</f>
        <v>0</v>
      </c>
      <c r="H7" s="87">
        <f>SUM(H8)</f>
        <v>0</v>
      </c>
      <c r="I7" s="87">
        <f>SUM(I8)</f>
        <v>0</v>
      </c>
      <c r="J7" s="87">
        <f>SUM(J8)</f>
        <v>0</v>
      </c>
      <c r="K7" s="87">
        <f>SUM(K8)</f>
        <v>0</v>
      </c>
      <c r="L7" s="87">
        <f>SUM(L8)</f>
        <v>0</v>
      </c>
      <c r="M7" s="87">
        <f>SUM(M8)</f>
        <v>0</v>
      </c>
      <c r="N7" s="87">
        <f>SUM(N8)</f>
        <v>0</v>
      </c>
      <c r="O7" s="106"/>
    </row>
    <row r="8" ht="27" customHeight="1" spans="1:15">
      <c r="A8" s="105"/>
      <c r="B8" s="78"/>
      <c r="C8" s="78" t="s">
        <v>0</v>
      </c>
      <c r="D8" s="82">
        <f>SUM(E8:N8)</f>
        <v>2566574.2</v>
      </c>
      <c r="E8" s="82"/>
      <c r="F8" s="131">
        <v>2566574.2</v>
      </c>
      <c r="G8" s="82"/>
      <c r="H8" s="82"/>
      <c r="I8" s="82"/>
      <c r="J8" s="82"/>
      <c r="K8" s="82"/>
      <c r="L8" s="82"/>
      <c r="M8" s="82"/>
      <c r="N8" s="82"/>
      <c r="O8" s="106"/>
    </row>
    <row r="9" ht="29" customHeight="1" spans="1:15">
      <c r="A9" s="105"/>
      <c r="B9" s="70"/>
      <c r="C9" s="70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106"/>
    </row>
    <row r="10" ht="27" customHeight="1" spans="1:15">
      <c r="A10" s="105"/>
      <c r="B10" s="70"/>
      <c r="C10" s="70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06"/>
    </row>
    <row r="11" ht="27" customHeight="1" spans="1:15">
      <c r="A11" s="105"/>
      <c r="B11" s="70"/>
      <c r="C11" s="70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06"/>
    </row>
    <row r="12" ht="27" customHeight="1" spans="1:15">
      <c r="A12" s="105"/>
      <c r="B12" s="70"/>
      <c r="C12" s="70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6"/>
    </row>
    <row r="13" ht="27" customHeight="1" spans="1:15">
      <c r="A13" s="105"/>
      <c r="B13" s="70"/>
      <c r="C13" s="70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106"/>
    </row>
    <row r="14" ht="27" customHeight="1" spans="1:15">
      <c r="A14" s="105"/>
      <c r="B14" s="70"/>
      <c r="C14" s="70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106"/>
    </row>
    <row r="15" ht="27" customHeight="1" spans="1:15">
      <c r="A15" s="105"/>
      <c r="B15" s="70"/>
      <c r="C15" s="70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106"/>
    </row>
    <row r="16" ht="27" customHeight="1" spans="1:15">
      <c r="A16" s="105"/>
      <c r="B16" s="70"/>
      <c r="C16" s="70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06"/>
    </row>
    <row r="17" ht="27" customHeight="1" spans="1:15">
      <c r="A17" s="105"/>
      <c r="B17" s="70"/>
      <c r="C17" s="70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106"/>
    </row>
    <row r="18" ht="27" customHeight="1" spans="1:15">
      <c r="A18" s="105"/>
      <c r="B18" s="70"/>
      <c r="C18" s="70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106"/>
    </row>
    <row r="19" ht="27" customHeight="1" spans="1:15">
      <c r="A19" s="105"/>
      <c r="B19" s="70"/>
      <c r="C19" s="70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106"/>
    </row>
    <row r="20" ht="27" customHeight="1" spans="1:15">
      <c r="A20" s="105"/>
      <c r="B20" s="70"/>
      <c r="C20" s="70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06"/>
    </row>
    <row r="21" ht="27" customHeight="1" spans="1:15">
      <c r="A21" s="105"/>
      <c r="B21" s="70"/>
      <c r="C21" s="70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106"/>
    </row>
    <row r="22" ht="27" customHeight="1" spans="1:15">
      <c r="A22" s="105"/>
      <c r="B22" s="70"/>
      <c r="C22" s="70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106"/>
    </row>
    <row r="23" ht="27" customHeight="1" spans="1:15">
      <c r="A23" s="105"/>
      <c r="B23" s="70"/>
      <c r="C23" s="70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106"/>
    </row>
    <row r="24" ht="27" customHeight="1" spans="1:15">
      <c r="A24" s="105"/>
      <c r="B24" s="70"/>
      <c r="C24" s="70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106"/>
    </row>
    <row r="25" ht="27" customHeight="1" spans="1:15">
      <c r="A25" s="105"/>
      <c r="B25" s="70"/>
      <c r="C25" s="70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10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92" customWidth="1"/>
    <col min="2" max="4" width="6.15833333333333" style="92" customWidth="1"/>
    <col min="5" max="5" width="16.825" style="92" customWidth="1"/>
    <col min="6" max="6" width="41.025" style="92" customWidth="1"/>
    <col min="7" max="10" width="16.4166666666667" style="92" customWidth="1"/>
    <col min="11" max="11" width="22.9333333333333" style="92" customWidth="1"/>
    <col min="12" max="12" width="1.53333333333333" style="92" customWidth="1"/>
    <col min="13" max="14" width="9.76666666666667" style="92" customWidth="1"/>
    <col min="15" max="16384" width="10" style="92"/>
  </cols>
  <sheetData>
    <row r="1" s="92" customFormat="1" ht="25" customHeight="1" spans="1:12">
      <c r="A1" s="93"/>
      <c r="B1" s="2"/>
      <c r="C1" s="2"/>
      <c r="D1" s="2"/>
      <c r="E1" s="94"/>
      <c r="F1" s="94"/>
      <c r="G1" s="170"/>
      <c r="H1" s="170"/>
      <c r="I1" s="170"/>
      <c r="J1" s="170"/>
      <c r="K1" s="95" t="s">
        <v>73</v>
      </c>
      <c r="L1" s="96"/>
    </row>
    <row r="2" s="92" customFormat="1" ht="22.8" customHeight="1" spans="1:12">
      <c r="A2" s="93"/>
      <c r="B2" s="97" t="s">
        <v>74</v>
      </c>
      <c r="C2" s="97"/>
      <c r="D2" s="97"/>
      <c r="E2" s="97"/>
      <c r="F2" s="97"/>
      <c r="G2" s="97"/>
      <c r="H2" s="97"/>
      <c r="I2" s="97"/>
      <c r="J2" s="97"/>
      <c r="K2" s="97"/>
      <c r="L2" s="96" t="s">
        <v>3</v>
      </c>
    </row>
    <row r="3" s="92" customFormat="1" ht="19.55" customHeight="1" spans="1:12">
      <c r="A3" s="98"/>
      <c r="B3" s="99" t="s">
        <v>5</v>
      </c>
      <c r="C3" s="99"/>
      <c r="D3" s="99"/>
      <c r="E3" s="99"/>
      <c r="F3" s="99"/>
      <c r="G3" s="98"/>
      <c r="H3" s="98"/>
      <c r="I3" s="150"/>
      <c r="J3" s="150"/>
      <c r="K3" s="100" t="s">
        <v>6</v>
      </c>
      <c r="L3" s="101"/>
    </row>
    <row r="4" s="92" customFormat="1" ht="24.4" customHeight="1" spans="1:12">
      <c r="A4" s="96"/>
      <c r="B4" s="70" t="s">
        <v>9</v>
      </c>
      <c r="C4" s="70"/>
      <c r="D4" s="70"/>
      <c r="E4" s="70"/>
      <c r="F4" s="70"/>
      <c r="G4" s="70" t="s">
        <v>59</v>
      </c>
      <c r="H4" s="70" t="s">
        <v>75</v>
      </c>
      <c r="I4" s="70" t="s">
        <v>76</v>
      </c>
      <c r="J4" s="70" t="s">
        <v>77</v>
      </c>
      <c r="K4" s="70" t="s">
        <v>78</v>
      </c>
      <c r="L4" s="103"/>
    </row>
    <row r="5" s="92" customFormat="1" ht="24.4" customHeight="1" spans="1:12">
      <c r="A5" s="102"/>
      <c r="B5" s="70" t="s">
        <v>79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103"/>
    </row>
    <row r="6" s="92" customFormat="1" ht="24.4" customHeight="1" spans="1:12">
      <c r="A6" s="10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0"/>
      <c r="K6" s="70"/>
      <c r="L6" s="104"/>
    </row>
    <row r="7" s="92" customFormat="1" ht="27" customHeight="1" spans="1:12">
      <c r="A7" s="105"/>
      <c r="B7" s="70"/>
      <c r="C7" s="70"/>
      <c r="D7" s="70"/>
      <c r="E7" s="70">
        <v>140001</v>
      </c>
      <c r="F7" s="70" t="s">
        <v>72</v>
      </c>
      <c r="G7" s="171">
        <f>SUM(H7:I7)</f>
        <v>2566574.2</v>
      </c>
      <c r="H7" s="171">
        <f>SUM(H8:H18)</f>
        <v>710774.2</v>
      </c>
      <c r="I7" s="171">
        <f>SUM(I8:I18)</f>
        <v>1855800</v>
      </c>
      <c r="J7" s="87"/>
      <c r="K7" s="87"/>
      <c r="L7" s="106"/>
    </row>
    <row r="8" s="92" customFormat="1" ht="27" customHeight="1" spans="1:12">
      <c r="A8" s="105"/>
      <c r="B8" s="107">
        <v>208</v>
      </c>
      <c r="C8" s="108" t="s">
        <v>83</v>
      </c>
      <c r="D8" s="108" t="s">
        <v>84</v>
      </c>
      <c r="E8" s="107"/>
      <c r="F8" s="107" t="s">
        <v>85</v>
      </c>
      <c r="G8" s="109">
        <f>SUM(H8:I8)</f>
        <v>20260.4</v>
      </c>
      <c r="H8" s="109">
        <v>20260.4</v>
      </c>
      <c r="I8" s="109"/>
      <c r="J8" s="82"/>
      <c r="K8" s="82"/>
      <c r="L8" s="106"/>
    </row>
    <row r="9" s="92" customFormat="1" ht="27" customHeight="1" spans="1:12">
      <c r="A9" s="105"/>
      <c r="B9" s="107">
        <v>208</v>
      </c>
      <c r="C9" s="108" t="s">
        <v>83</v>
      </c>
      <c r="D9" s="108" t="s">
        <v>83</v>
      </c>
      <c r="E9" s="107"/>
      <c r="F9" s="107" t="s">
        <v>86</v>
      </c>
      <c r="G9" s="109">
        <f>SUM(H9:I9)</f>
        <v>63909.55</v>
      </c>
      <c r="H9" s="109">
        <v>63909.55</v>
      </c>
      <c r="I9" s="109"/>
      <c r="J9" s="82"/>
      <c r="K9" s="82"/>
      <c r="L9" s="106"/>
    </row>
    <row r="10" s="92" customFormat="1" ht="27" customHeight="1" spans="1:12">
      <c r="A10" s="105"/>
      <c r="B10" s="107">
        <v>208</v>
      </c>
      <c r="C10" s="107">
        <v>11</v>
      </c>
      <c r="D10" s="108" t="s">
        <v>84</v>
      </c>
      <c r="E10" s="107"/>
      <c r="F10" s="107" t="s">
        <v>87</v>
      </c>
      <c r="G10" s="109">
        <f>SUM(H10:I10)</f>
        <v>420556.4</v>
      </c>
      <c r="H10" s="109">
        <v>420556.4</v>
      </c>
      <c r="I10" s="109"/>
      <c r="J10" s="82"/>
      <c r="K10" s="82"/>
      <c r="L10" s="106"/>
    </row>
    <row r="11" s="92" customFormat="1" ht="27" customHeight="1" spans="1:12">
      <c r="A11" s="105"/>
      <c r="B11" s="107">
        <v>208</v>
      </c>
      <c r="C11" s="107">
        <v>11</v>
      </c>
      <c r="D11" s="108" t="s">
        <v>88</v>
      </c>
      <c r="E11" s="107"/>
      <c r="F11" s="107" t="s">
        <v>89</v>
      </c>
      <c r="G11" s="109">
        <f>SUM(H11:I11)</f>
        <v>437000</v>
      </c>
      <c r="H11" s="109"/>
      <c r="I11" s="109">
        <v>437000</v>
      </c>
      <c r="J11" s="82"/>
      <c r="K11" s="82"/>
      <c r="L11" s="106"/>
    </row>
    <row r="12" s="92" customFormat="1" ht="27" customHeight="1" spans="1:12">
      <c r="A12" s="105"/>
      <c r="B12" s="107">
        <v>208</v>
      </c>
      <c r="C12" s="108" t="s">
        <v>90</v>
      </c>
      <c r="D12" s="108" t="s">
        <v>83</v>
      </c>
      <c r="E12" s="107"/>
      <c r="F12" s="107" t="s">
        <v>91</v>
      </c>
      <c r="G12" s="109">
        <f>SUM(H12:I12)</f>
        <v>80000</v>
      </c>
      <c r="H12" s="109"/>
      <c r="I12" s="109">
        <v>80000</v>
      </c>
      <c r="J12" s="82"/>
      <c r="K12" s="82"/>
      <c r="L12" s="106"/>
    </row>
    <row r="13" s="92" customFormat="1" ht="27" customHeight="1" spans="1:12">
      <c r="A13" s="105"/>
      <c r="B13" s="107">
        <v>208</v>
      </c>
      <c r="C13" s="108" t="s">
        <v>90</v>
      </c>
      <c r="D13" s="108" t="s">
        <v>92</v>
      </c>
      <c r="E13" s="107"/>
      <c r="F13" s="107" t="s">
        <v>93</v>
      </c>
      <c r="G13" s="109">
        <f>SUM(H13:I13)</f>
        <v>1455723.72</v>
      </c>
      <c r="H13" s="109">
        <v>116923.72</v>
      </c>
      <c r="I13" s="110">
        <v>1338800</v>
      </c>
      <c r="J13" s="82"/>
      <c r="K13" s="82"/>
      <c r="L13" s="106"/>
    </row>
    <row r="14" s="92" customFormat="1" ht="27" customHeight="1" spans="1:12">
      <c r="A14" s="105"/>
      <c r="B14" s="107">
        <v>210</v>
      </c>
      <c r="C14" s="108" t="s">
        <v>90</v>
      </c>
      <c r="D14" s="108" t="s">
        <v>84</v>
      </c>
      <c r="E14" s="107"/>
      <c r="F14" s="107" t="s">
        <v>94</v>
      </c>
      <c r="G14" s="109">
        <f>SUM(H14:I14)</f>
        <v>24313.19</v>
      </c>
      <c r="H14" s="109">
        <v>24313.19</v>
      </c>
      <c r="I14" s="109"/>
      <c r="J14" s="82"/>
      <c r="K14" s="82"/>
      <c r="L14" s="106"/>
    </row>
    <row r="15" s="92" customFormat="1" ht="27" customHeight="1" spans="1:12">
      <c r="A15" s="105"/>
      <c r="B15" s="107">
        <v>210</v>
      </c>
      <c r="C15" s="108" t="s">
        <v>90</v>
      </c>
      <c r="D15" s="108" t="s">
        <v>95</v>
      </c>
      <c r="E15" s="107"/>
      <c r="F15" s="107" t="s">
        <v>96</v>
      </c>
      <c r="G15" s="109">
        <f>SUM(H15:I15)</f>
        <v>8176.94</v>
      </c>
      <c r="H15" s="109">
        <v>8176.94</v>
      </c>
      <c r="I15" s="109"/>
      <c r="J15" s="82"/>
      <c r="K15" s="82"/>
      <c r="L15" s="106"/>
    </row>
    <row r="16" s="92" customFormat="1" ht="27" customHeight="1" spans="1:12">
      <c r="A16" s="105"/>
      <c r="B16" s="107">
        <v>210</v>
      </c>
      <c r="C16" s="108" t="s">
        <v>90</v>
      </c>
      <c r="D16" s="108" t="s">
        <v>97</v>
      </c>
      <c r="E16" s="107"/>
      <c r="F16" s="107" t="s">
        <v>98</v>
      </c>
      <c r="G16" s="109">
        <f>SUM(H16:I16)</f>
        <v>4800</v>
      </c>
      <c r="H16" s="109">
        <v>4800</v>
      </c>
      <c r="I16" s="109"/>
      <c r="J16" s="82"/>
      <c r="K16" s="82"/>
      <c r="L16" s="106"/>
    </row>
    <row r="17" s="92" customFormat="1" ht="27" customHeight="1" spans="1:12">
      <c r="A17" s="102"/>
      <c r="B17" s="107">
        <v>210</v>
      </c>
      <c r="C17" s="108" t="s">
        <v>90</v>
      </c>
      <c r="D17" s="107">
        <v>99</v>
      </c>
      <c r="E17" s="107"/>
      <c r="F17" s="107" t="s">
        <v>99</v>
      </c>
      <c r="G17" s="109">
        <f>SUM(H17:I17)</f>
        <v>1200</v>
      </c>
      <c r="H17" s="109">
        <v>1200</v>
      </c>
      <c r="I17" s="109"/>
      <c r="J17" s="82"/>
      <c r="K17" s="82"/>
      <c r="L17" s="103"/>
    </row>
    <row r="18" s="92" customFormat="1" ht="27" customHeight="1" spans="1:12">
      <c r="A18" s="172"/>
      <c r="B18" s="107">
        <v>221</v>
      </c>
      <c r="C18" s="108" t="s">
        <v>95</v>
      </c>
      <c r="D18" s="108" t="s">
        <v>84</v>
      </c>
      <c r="E18" s="107"/>
      <c r="F18" s="107" t="s">
        <v>100</v>
      </c>
      <c r="G18" s="109">
        <f>SUM(H18:I18)</f>
        <v>50634</v>
      </c>
      <c r="H18" s="109">
        <v>50634</v>
      </c>
      <c r="I18" s="173"/>
      <c r="J18" s="174"/>
      <c r="K18" s="174"/>
      <c r="L18" s="175"/>
    </row>
    <row r="19" s="92" customFormat="1" ht="9.75" customHeight="1" spans="1:12">
      <c r="A19" s="111"/>
      <c r="B19" s="112"/>
      <c r="C19" s="112"/>
      <c r="D19" s="112"/>
      <c r="E19" s="112"/>
      <c r="F19" s="111"/>
      <c r="G19" s="111"/>
      <c r="H19" s="111"/>
      <c r="I19" s="111"/>
      <c r="J19" s="112"/>
      <c r="K19" s="112"/>
      <c r="L19" s="11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style="114" customWidth="1"/>
    <col min="2" max="2" width="33.3416666666667" style="114" customWidth="1"/>
    <col min="3" max="3" width="16.4083333333333" style="114" customWidth="1"/>
    <col min="4" max="4" width="33.3416666666667" style="114" customWidth="1"/>
    <col min="5" max="7" width="16.4083333333333" style="114" customWidth="1"/>
    <col min="8" max="8" width="18.2833333333333" style="114" customWidth="1"/>
    <col min="9" max="9" width="1.53333333333333" style="114" customWidth="1"/>
    <col min="10" max="11" width="9.76666666666667" style="114" customWidth="1"/>
    <col min="12" max="16384" width="10" style="114"/>
  </cols>
  <sheetData>
    <row r="1" s="114" customFormat="1" ht="14.2" customHeight="1" spans="1:9">
      <c r="A1" s="157"/>
      <c r="B1" s="115"/>
      <c r="C1" s="158"/>
      <c r="D1" s="158"/>
      <c r="E1" s="116"/>
      <c r="F1" s="116"/>
      <c r="G1" s="116"/>
      <c r="H1" s="159" t="s">
        <v>101</v>
      </c>
      <c r="I1" s="160" t="s">
        <v>3</v>
      </c>
    </row>
    <row r="2" s="114" customFormat="1" ht="19.9" customHeight="1" spans="1:9">
      <c r="A2" s="158"/>
      <c r="B2" s="161" t="s">
        <v>102</v>
      </c>
      <c r="C2" s="161"/>
      <c r="D2" s="161"/>
      <c r="E2" s="161"/>
      <c r="F2" s="161"/>
      <c r="G2" s="161"/>
      <c r="H2" s="161"/>
      <c r="I2" s="160"/>
    </row>
    <row r="3" s="114" customFormat="1" ht="17.05" customHeight="1" spans="1:9">
      <c r="A3" s="162"/>
      <c r="B3" s="122" t="s">
        <v>5</v>
      </c>
      <c r="C3" s="122"/>
      <c r="D3" s="138"/>
      <c r="E3" s="138"/>
      <c r="F3" s="138"/>
      <c r="G3" s="138"/>
      <c r="H3" s="163" t="s">
        <v>6</v>
      </c>
      <c r="I3" s="164"/>
    </row>
    <row r="4" s="114" customFormat="1" ht="21.35" customHeight="1" spans="1:9">
      <c r="A4" s="165"/>
      <c r="B4" s="125" t="s">
        <v>7</v>
      </c>
      <c r="C4" s="125"/>
      <c r="D4" s="125" t="s">
        <v>8</v>
      </c>
      <c r="E4" s="125"/>
      <c r="F4" s="125"/>
      <c r="G4" s="125"/>
      <c r="H4" s="125"/>
      <c r="I4" s="119"/>
    </row>
    <row r="5" s="114" customFormat="1" ht="21.35" customHeight="1" spans="1:9">
      <c r="A5" s="165"/>
      <c r="B5" s="125" t="s">
        <v>9</v>
      </c>
      <c r="C5" s="125" t="s">
        <v>10</v>
      </c>
      <c r="D5" s="125" t="s">
        <v>9</v>
      </c>
      <c r="E5" s="125" t="s">
        <v>59</v>
      </c>
      <c r="F5" s="125" t="s">
        <v>103</v>
      </c>
      <c r="G5" s="125" t="s">
        <v>104</v>
      </c>
      <c r="H5" s="125" t="s">
        <v>105</v>
      </c>
      <c r="I5" s="119"/>
    </row>
    <row r="6" s="114" customFormat="1" ht="19.9" customHeight="1" spans="1:9">
      <c r="A6" s="124"/>
      <c r="B6" s="166" t="s">
        <v>106</v>
      </c>
      <c r="C6" s="127">
        <f>SUM(C7:C9)</f>
        <v>2566574.2</v>
      </c>
      <c r="D6" s="166" t="s">
        <v>107</v>
      </c>
      <c r="E6" s="127">
        <f>SUM(F6:H6)</f>
        <v>2566574.2</v>
      </c>
      <c r="F6" s="127">
        <f>SUM(F7:F34)</f>
        <v>2566574.2</v>
      </c>
      <c r="G6" s="127">
        <f>SUM(G7:G34)</f>
        <v>0</v>
      </c>
      <c r="H6" s="127">
        <f>SUM(H7:H34)</f>
        <v>0</v>
      </c>
      <c r="I6" s="141"/>
    </row>
    <row r="7" s="114" customFormat="1" ht="19.9" customHeight="1" spans="1:9">
      <c r="A7" s="124"/>
      <c r="B7" s="167" t="s">
        <v>108</v>
      </c>
      <c r="C7" s="131">
        <v>2566574.2</v>
      </c>
      <c r="D7" s="167" t="s">
        <v>109</v>
      </c>
      <c r="E7" s="131">
        <f>SUM(F7:H7)</f>
        <v>0</v>
      </c>
      <c r="F7" s="131"/>
      <c r="G7" s="131"/>
      <c r="H7" s="131"/>
      <c r="I7" s="141"/>
    </row>
    <row r="8" s="114" customFormat="1" ht="19.9" customHeight="1" spans="1:9">
      <c r="A8" s="124"/>
      <c r="B8" s="167" t="s">
        <v>110</v>
      </c>
      <c r="C8" s="131"/>
      <c r="D8" s="167" t="s">
        <v>111</v>
      </c>
      <c r="E8" s="131"/>
      <c r="F8" s="131"/>
      <c r="G8" s="131"/>
      <c r="H8" s="131"/>
      <c r="I8" s="141"/>
    </row>
    <row r="9" s="114" customFormat="1" ht="19.9" customHeight="1" spans="1:9">
      <c r="A9" s="124"/>
      <c r="B9" s="167" t="s">
        <v>112</v>
      </c>
      <c r="C9" s="131"/>
      <c r="D9" s="167" t="s">
        <v>113</v>
      </c>
      <c r="E9" s="131"/>
      <c r="F9" s="131"/>
      <c r="G9" s="131"/>
      <c r="H9" s="131"/>
      <c r="I9" s="141"/>
    </row>
    <row r="10" s="114" customFormat="1" ht="19.9" customHeight="1" spans="1:9">
      <c r="A10" s="124"/>
      <c r="B10" s="166" t="s">
        <v>114</v>
      </c>
      <c r="C10" s="131"/>
      <c r="D10" s="167" t="s">
        <v>115</v>
      </c>
      <c r="E10" s="131"/>
      <c r="F10" s="131"/>
      <c r="G10" s="131"/>
      <c r="H10" s="131"/>
      <c r="I10" s="141"/>
    </row>
    <row r="11" s="114" customFormat="1" ht="19.9" customHeight="1" spans="1:9">
      <c r="A11" s="124"/>
      <c r="B11" s="167" t="s">
        <v>108</v>
      </c>
      <c r="C11" s="131"/>
      <c r="D11" s="167" t="s">
        <v>116</v>
      </c>
      <c r="E11" s="131"/>
      <c r="F11" s="131"/>
      <c r="G11" s="131"/>
      <c r="H11" s="131"/>
      <c r="I11" s="141"/>
    </row>
    <row r="12" s="114" customFormat="1" ht="19.9" customHeight="1" spans="1:9">
      <c r="A12" s="124"/>
      <c r="B12" s="167" t="s">
        <v>110</v>
      </c>
      <c r="C12" s="131"/>
      <c r="D12" s="167" t="s">
        <v>117</v>
      </c>
      <c r="E12" s="131"/>
      <c r="F12" s="131"/>
      <c r="G12" s="131"/>
      <c r="H12" s="131"/>
      <c r="I12" s="141"/>
    </row>
    <row r="13" s="114" customFormat="1" ht="19.9" customHeight="1" spans="1:9">
      <c r="A13" s="124"/>
      <c r="B13" s="167" t="s">
        <v>112</v>
      </c>
      <c r="C13" s="131"/>
      <c r="D13" s="167" t="s">
        <v>118</v>
      </c>
      <c r="E13" s="131"/>
      <c r="F13" s="131"/>
      <c r="G13" s="131"/>
      <c r="H13" s="131"/>
      <c r="I13" s="141"/>
    </row>
    <row r="14" s="114" customFormat="1" ht="19.9" customHeight="1" spans="1:9">
      <c r="A14" s="124"/>
      <c r="B14" s="167" t="s">
        <v>119</v>
      </c>
      <c r="C14" s="131"/>
      <c r="D14" s="167" t="s">
        <v>120</v>
      </c>
      <c r="E14" s="131">
        <f>SUM(F14:H14)</f>
        <v>2477450.07</v>
      </c>
      <c r="F14" s="131">
        <v>2477450.07</v>
      </c>
      <c r="G14" s="131"/>
      <c r="H14" s="131"/>
      <c r="I14" s="141"/>
    </row>
    <row r="15" s="114" customFormat="1" ht="19.9" customHeight="1" spans="1:9">
      <c r="A15" s="124"/>
      <c r="B15" s="167" t="s">
        <v>119</v>
      </c>
      <c r="C15" s="131"/>
      <c r="D15" s="167" t="s">
        <v>121</v>
      </c>
      <c r="E15" s="131"/>
      <c r="F15" s="131"/>
      <c r="G15" s="131"/>
      <c r="H15" s="131"/>
      <c r="I15" s="141"/>
    </row>
    <row r="16" s="114" customFormat="1" ht="19.9" customHeight="1" spans="1:9">
      <c r="A16" s="124"/>
      <c r="B16" s="167" t="s">
        <v>119</v>
      </c>
      <c r="C16" s="131"/>
      <c r="D16" s="167" t="s">
        <v>122</v>
      </c>
      <c r="E16" s="131">
        <f>SUM(F16:H16)</f>
        <v>38490.13</v>
      </c>
      <c r="F16" s="131">
        <v>38490.13</v>
      </c>
      <c r="G16" s="131"/>
      <c r="H16" s="131"/>
      <c r="I16" s="141"/>
    </row>
    <row r="17" s="114" customFormat="1" ht="19.9" customHeight="1" spans="1:9">
      <c r="A17" s="124"/>
      <c r="B17" s="167" t="s">
        <v>119</v>
      </c>
      <c r="C17" s="131"/>
      <c r="D17" s="167" t="s">
        <v>123</v>
      </c>
      <c r="E17" s="131"/>
      <c r="F17" s="131"/>
      <c r="G17" s="131"/>
      <c r="H17" s="131"/>
      <c r="I17" s="141"/>
    </row>
    <row r="18" s="114" customFormat="1" ht="19.9" customHeight="1" spans="1:9">
      <c r="A18" s="124"/>
      <c r="B18" s="167" t="s">
        <v>119</v>
      </c>
      <c r="C18" s="131"/>
      <c r="D18" s="167" t="s">
        <v>124</v>
      </c>
      <c r="E18" s="131"/>
      <c r="F18" s="131"/>
      <c r="G18" s="131"/>
      <c r="H18" s="131"/>
      <c r="I18" s="141"/>
    </row>
    <row r="19" s="114" customFormat="1" ht="19.9" customHeight="1" spans="1:9">
      <c r="A19" s="124"/>
      <c r="B19" s="167" t="s">
        <v>119</v>
      </c>
      <c r="C19" s="131"/>
      <c r="D19" s="167" t="s">
        <v>125</v>
      </c>
      <c r="E19" s="131"/>
      <c r="F19" s="131"/>
      <c r="G19" s="131"/>
      <c r="H19" s="131"/>
      <c r="I19" s="141"/>
    </row>
    <row r="20" s="114" customFormat="1" ht="19.9" customHeight="1" spans="1:9">
      <c r="A20" s="124"/>
      <c r="B20" s="167" t="s">
        <v>119</v>
      </c>
      <c r="C20" s="131"/>
      <c r="D20" s="167" t="s">
        <v>126</v>
      </c>
      <c r="E20" s="131"/>
      <c r="F20" s="131"/>
      <c r="G20" s="131"/>
      <c r="H20" s="131"/>
      <c r="I20" s="141"/>
    </row>
    <row r="21" s="114" customFormat="1" ht="19.9" customHeight="1" spans="1:9">
      <c r="A21" s="124"/>
      <c r="B21" s="167" t="s">
        <v>119</v>
      </c>
      <c r="C21" s="131"/>
      <c r="D21" s="167" t="s">
        <v>127</v>
      </c>
      <c r="E21" s="131"/>
      <c r="F21" s="131"/>
      <c r="G21" s="131"/>
      <c r="H21" s="131"/>
      <c r="I21" s="141"/>
    </row>
    <row r="22" s="114" customFormat="1" ht="19.9" customHeight="1" spans="1:9">
      <c r="A22" s="124"/>
      <c r="B22" s="167" t="s">
        <v>119</v>
      </c>
      <c r="C22" s="131"/>
      <c r="D22" s="167" t="s">
        <v>128</v>
      </c>
      <c r="E22" s="131"/>
      <c r="F22" s="131"/>
      <c r="G22" s="131"/>
      <c r="H22" s="131"/>
      <c r="I22" s="141"/>
    </row>
    <row r="23" s="114" customFormat="1" ht="19.9" customHeight="1" spans="1:9">
      <c r="A23" s="124"/>
      <c r="B23" s="167" t="s">
        <v>119</v>
      </c>
      <c r="C23" s="131"/>
      <c r="D23" s="167" t="s">
        <v>129</v>
      </c>
      <c r="E23" s="131"/>
      <c r="F23" s="131"/>
      <c r="G23" s="131"/>
      <c r="H23" s="131"/>
      <c r="I23" s="141"/>
    </row>
    <row r="24" s="114" customFormat="1" ht="19.9" customHeight="1" spans="1:9">
      <c r="A24" s="124"/>
      <c r="B24" s="167" t="s">
        <v>119</v>
      </c>
      <c r="C24" s="131"/>
      <c r="D24" s="167" t="s">
        <v>130</v>
      </c>
      <c r="E24" s="131"/>
      <c r="F24" s="131"/>
      <c r="G24" s="131"/>
      <c r="H24" s="131"/>
      <c r="I24" s="141"/>
    </row>
    <row r="25" s="114" customFormat="1" ht="19.9" customHeight="1" spans="1:9">
      <c r="A25" s="124"/>
      <c r="B25" s="167" t="s">
        <v>119</v>
      </c>
      <c r="C25" s="131"/>
      <c r="D25" s="167" t="s">
        <v>131</v>
      </c>
      <c r="E25" s="131"/>
      <c r="F25" s="131"/>
      <c r="G25" s="131"/>
      <c r="H25" s="131"/>
      <c r="I25" s="141"/>
    </row>
    <row r="26" s="114" customFormat="1" ht="19.9" customHeight="1" spans="1:9">
      <c r="A26" s="124"/>
      <c r="B26" s="167" t="s">
        <v>119</v>
      </c>
      <c r="C26" s="131"/>
      <c r="D26" s="167" t="s">
        <v>132</v>
      </c>
      <c r="E26" s="131">
        <f>SUM(F26:H26)</f>
        <v>50634</v>
      </c>
      <c r="F26" s="131">
        <v>50634</v>
      </c>
      <c r="G26" s="131"/>
      <c r="H26" s="131"/>
      <c r="I26" s="141"/>
    </row>
    <row r="27" s="114" customFormat="1" ht="19.9" customHeight="1" spans="1:9">
      <c r="A27" s="124"/>
      <c r="B27" s="167" t="s">
        <v>119</v>
      </c>
      <c r="C27" s="131"/>
      <c r="D27" s="167" t="s">
        <v>133</v>
      </c>
      <c r="E27" s="131"/>
      <c r="F27" s="131"/>
      <c r="G27" s="131"/>
      <c r="H27" s="131"/>
      <c r="I27" s="141"/>
    </row>
    <row r="28" s="114" customFormat="1" ht="19.9" customHeight="1" spans="1:9">
      <c r="A28" s="124"/>
      <c r="B28" s="167" t="s">
        <v>119</v>
      </c>
      <c r="C28" s="131"/>
      <c r="D28" s="167" t="s">
        <v>134</v>
      </c>
      <c r="E28" s="131"/>
      <c r="F28" s="131"/>
      <c r="G28" s="131"/>
      <c r="H28" s="131"/>
      <c r="I28" s="141"/>
    </row>
    <row r="29" s="114" customFormat="1" ht="19.9" customHeight="1" spans="1:9">
      <c r="A29" s="124"/>
      <c r="B29" s="167" t="s">
        <v>119</v>
      </c>
      <c r="C29" s="131"/>
      <c r="D29" s="167" t="s">
        <v>135</v>
      </c>
      <c r="E29" s="131"/>
      <c r="F29" s="131"/>
      <c r="G29" s="131"/>
      <c r="H29" s="131"/>
      <c r="I29" s="141"/>
    </row>
    <row r="30" s="114" customFormat="1" ht="19.9" customHeight="1" spans="1:9">
      <c r="A30" s="124"/>
      <c r="B30" s="167" t="s">
        <v>119</v>
      </c>
      <c r="C30" s="131"/>
      <c r="D30" s="167" t="s">
        <v>136</v>
      </c>
      <c r="E30" s="131"/>
      <c r="F30" s="131"/>
      <c r="G30" s="131"/>
      <c r="H30" s="131"/>
      <c r="I30" s="141"/>
    </row>
    <row r="31" s="114" customFormat="1" ht="19.9" customHeight="1" spans="1:9">
      <c r="A31" s="124"/>
      <c r="B31" s="167" t="s">
        <v>119</v>
      </c>
      <c r="C31" s="131"/>
      <c r="D31" s="167" t="s">
        <v>137</v>
      </c>
      <c r="E31" s="131"/>
      <c r="F31" s="131"/>
      <c r="G31" s="131"/>
      <c r="H31" s="131"/>
      <c r="I31" s="141"/>
    </row>
    <row r="32" s="114" customFormat="1" ht="19.9" customHeight="1" spans="1:9">
      <c r="A32" s="124"/>
      <c r="B32" s="167" t="s">
        <v>119</v>
      </c>
      <c r="C32" s="131"/>
      <c r="D32" s="167" t="s">
        <v>138</v>
      </c>
      <c r="E32" s="131"/>
      <c r="F32" s="131"/>
      <c r="G32" s="131"/>
      <c r="H32" s="131"/>
      <c r="I32" s="141"/>
    </row>
    <row r="33" s="114" customFormat="1" ht="19.9" customHeight="1" spans="1:9">
      <c r="A33" s="124"/>
      <c r="B33" s="167" t="s">
        <v>119</v>
      </c>
      <c r="C33" s="131"/>
      <c r="D33" s="167" t="s">
        <v>139</v>
      </c>
      <c r="E33" s="131"/>
      <c r="F33" s="131"/>
      <c r="G33" s="131"/>
      <c r="H33" s="131"/>
      <c r="I33" s="141"/>
    </row>
    <row r="34" s="114" customFormat="1" ht="19.9" customHeight="1" spans="1:9">
      <c r="A34" s="124"/>
      <c r="B34" s="167" t="s">
        <v>119</v>
      </c>
      <c r="C34" s="131"/>
      <c r="D34" s="167" t="s">
        <v>140</v>
      </c>
      <c r="E34" s="131"/>
      <c r="F34" s="131"/>
      <c r="G34" s="131"/>
      <c r="H34" s="131"/>
      <c r="I34" s="141"/>
    </row>
    <row r="35" s="114" customFormat="1" ht="8.5" customHeight="1" spans="1:9">
      <c r="A35" s="168"/>
      <c r="B35" s="168"/>
      <c r="C35" s="168"/>
      <c r="D35" s="126"/>
      <c r="E35" s="168"/>
      <c r="F35" s="168"/>
      <c r="G35" s="168"/>
      <c r="H35" s="168"/>
      <c r="I35" s="16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92" customWidth="1"/>
    <col min="2" max="3" width="5.88333333333333" style="92" customWidth="1"/>
    <col min="4" max="4" width="11.6333333333333" style="92" customWidth="1"/>
    <col min="5" max="5" width="23.5" style="92" customWidth="1"/>
    <col min="6" max="10" width="14.25" style="92" customWidth="1"/>
    <col min="11" max="13" width="5.75" style="92" customWidth="1"/>
    <col min="14" max="23" width="5.625" style="92" customWidth="1"/>
    <col min="24" max="26" width="7.25" style="92" customWidth="1"/>
    <col min="27" max="33" width="5.88333333333333" style="92" customWidth="1"/>
    <col min="34" max="39" width="7.25" style="92" customWidth="1"/>
    <col min="40" max="40" width="1.53333333333333" style="92" customWidth="1"/>
    <col min="41" max="42" width="9.76666666666667" style="92" customWidth="1"/>
    <col min="43" max="16384" width="10" style="92"/>
  </cols>
  <sheetData>
    <row r="1" ht="25" customHeight="1" spans="1:40">
      <c r="A1" s="144"/>
      <c r="B1" s="2"/>
      <c r="C1" s="2"/>
      <c r="D1" s="145"/>
      <c r="E1" s="145"/>
      <c r="F1" s="93"/>
      <c r="G1" s="93"/>
      <c r="H1" s="93"/>
      <c r="I1" s="145"/>
      <c r="J1" s="145"/>
      <c r="K1" s="93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6" t="s">
        <v>141</v>
      </c>
      <c r="AN1" s="147"/>
    </row>
    <row r="2" ht="22.8" customHeight="1" spans="1:40">
      <c r="A2" s="93"/>
      <c r="B2" s="97" t="s">
        <v>142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47"/>
    </row>
    <row r="3" ht="19.55" customHeight="1" spans="1:40">
      <c r="A3" s="98"/>
      <c r="B3" s="99" t="s">
        <v>5</v>
      </c>
      <c r="C3" s="99"/>
      <c r="D3" s="99"/>
      <c r="E3" s="99"/>
      <c r="F3" s="148"/>
      <c r="G3" s="98"/>
      <c r="H3" s="149"/>
      <c r="I3" s="148"/>
      <c r="J3" s="148"/>
      <c r="K3" s="150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9" t="s">
        <v>6</v>
      </c>
      <c r="AM3" s="149"/>
      <c r="AN3" s="151"/>
    </row>
    <row r="4" ht="24.4" customHeight="1" spans="1:40">
      <c r="A4" s="96"/>
      <c r="B4" s="86" t="s">
        <v>9</v>
      </c>
      <c r="C4" s="86"/>
      <c r="D4" s="86"/>
      <c r="E4" s="86"/>
      <c r="F4" s="86" t="s">
        <v>143</v>
      </c>
      <c r="G4" s="86" t="s">
        <v>144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145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146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152"/>
    </row>
    <row r="5" ht="24.4" customHeight="1" spans="1:40">
      <c r="A5" s="96"/>
      <c r="B5" s="86" t="s">
        <v>79</v>
      </c>
      <c r="C5" s="86"/>
      <c r="D5" s="86" t="s">
        <v>70</v>
      </c>
      <c r="E5" s="86" t="s">
        <v>71</v>
      </c>
      <c r="F5" s="86"/>
      <c r="G5" s="86" t="s">
        <v>59</v>
      </c>
      <c r="H5" s="86" t="s">
        <v>147</v>
      </c>
      <c r="I5" s="86"/>
      <c r="J5" s="86"/>
      <c r="K5" s="86" t="s">
        <v>148</v>
      </c>
      <c r="L5" s="86"/>
      <c r="M5" s="86"/>
      <c r="N5" s="86" t="s">
        <v>149</v>
      </c>
      <c r="O5" s="86"/>
      <c r="P5" s="86"/>
      <c r="Q5" s="86" t="s">
        <v>59</v>
      </c>
      <c r="R5" s="86" t="s">
        <v>147</v>
      </c>
      <c r="S5" s="86"/>
      <c r="T5" s="86"/>
      <c r="U5" s="86" t="s">
        <v>148</v>
      </c>
      <c r="V5" s="86"/>
      <c r="W5" s="86"/>
      <c r="X5" s="86" t="s">
        <v>149</v>
      </c>
      <c r="Y5" s="86"/>
      <c r="Z5" s="86"/>
      <c r="AA5" s="86" t="s">
        <v>59</v>
      </c>
      <c r="AB5" s="86" t="s">
        <v>147</v>
      </c>
      <c r="AC5" s="86"/>
      <c r="AD5" s="86"/>
      <c r="AE5" s="86" t="s">
        <v>148</v>
      </c>
      <c r="AF5" s="86"/>
      <c r="AG5" s="86"/>
      <c r="AH5" s="86" t="s">
        <v>149</v>
      </c>
      <c r="AI5" s="86"/>
      <c r="AJ5" s="86"/>
      <c r="AK5" s="86" t="s">
        <v>150</v>
      </c>
      <c r="AL5" s="86"/>
      <c r="AM5" s="86"/>
      <c r="AN5" s="152"/>
    </row>
    <row r="6" ht="39" customHeight="1" spans="1:40">
      <c r="A6" s="94"/>
      <c r="B6" s="86" t="s">
        <v>80</v>
      </c>
      <c r="C6" s="86" t="s">
        <v>81</v>
      </c>
      <c r="D6" s="86"/>
      <c r="E6" s="86"/>
      <c r="F6" s="86"/>
      <c r="G6" s="86"/>
      <c r="H6" s="86" t="s">
        <v>151</v>
      </c>
      <c r="I6" s="86" t="s">
        <v>75</v>
      </c>
      <c r="J6" s="86" t="s">
        <v>76</v>
      </c>
      <c r="K6" s="86" t="s">
        <v>151</v>
      </c>
      <c r="L6" s="86" t="s">
        <v>75</v>
      </c>
      <c r="M6" s="86" t="s">
        <v>76</v>
      </c>
      <c r="N6" s="86" t="s">
        <v>151</v>
      </c>
      <c r="O6" s="86" t="s">
        <v>152</v>
      </c>
      <c r="P6" s="86" t="s">
        <v>153</v>
      </c>
      <c r="Q6" s="86"/>
      <c r="R6" s="86" t="s">
        <v>151</v>
      </c>
      <c r="S6" s="86" t="s">
        <v>75</v>
      </c>
      <c r="T6" s="86" t="s">
        <v>76</v>
      </c>
      <c r="U6" s="86" t="s">
        <v>151</v>
      </c>
      <c r="V6" s="86" t="s">
        <v>75</v>
      </c>
      <c r="W6" s="86" t="s">
        <v>76</v>
      </c>
      <c r="X6" s="86" t="s">
        <v>151</v>
      </c>
      <c r="Y6" s="86" t="s">
        <v>152</v>
      </c>
      <c r="Z6" s="86" t="s">
        <v>153</v>
      </c>
      <c r="AA6" s="86"/>
      <c r="AB6" s="86" t="s">
        <v>151</v>
      </c>
      <c r="AC6" s="86" t="s">
        <v>75</v>
      </c>
      <c r="AD6" s="86" t="s">
        <v>76</v>
      </c>
      <c r="AE6" s="86" t="s">
        <v>151</v>
      </c>
      <c r="AF6" s="86" t="s">
        <v>75</v>
      </c>
      <c r="AG6" s="86" t="s">
        <v>76</v>
      </c>
      <c r="AH6" s="86" t="s">
        <v>151</v>
      </c>
      <c r="AI6" s="86" t="s">
        <v>152</v>
      </c>
      <c r="AJ6" s="86" t="s">
        <v>153</v>
      </c>
      <c r="AK6" s="86" t="s">
        <v>151</v>
      </c>
      <c r="AL6" s="86" t="s">
        <v>152</v>
      </c>
      <c r="AM6" s="86" t="s">
        <v>153</v>
      </c>
      <c r="AN6" s="152"/>
    </row>
    <row r="7" ht="21" customHeight="1" spans="1:40">
      <c r="A7" s="96"/>
      <c r="B7" s="70"/>
      <c r="C7" s="70"/>
      <c r="D7" s="70">
        <v>140001</v>
      </c>
      <c r="E7" s="70" t="s">
        <v>72</v>
      </c>
      <c r="F7" s="87">
        <f>Q7+G7</f>
        <v>2566574.2</v>
      </c>
      <c r="G7" s="87">
        <f>N7+K7+H7</f>
        <v>2566574.2</v>
      </c>
      <c r="H7" s="87">
        <f>SUM(I7:J7)</f>
        <v>2566574.2</v>
      </c>
      <c r="I7" s="87">
        <f>SUM(I8:I38)</f>
        <v>710774.2</v>
      </c>
      <c r="J7" s="87">
        <f>SUM(J8:J38)</f>
        <v>1855800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152"/>
    </row>
    <row r="8" ht="22" customHeight="1" spans="1:40">
      <c r="A8" s="96"/>
      <c r="B8" s="70">
        <v>301</v>
      </c>
      <c r="C8" s="153" t="s">
        <v>84</v>
      </c>
      <c r="D8" s="78"/>
      <c r="E8" s="154" t="s">
        <v>154</v>
      </c>
      <c r="F8" s="82">
        <f>Q8+G8</f>
        <v>117012</v>
      </c>
      <c r="G8" s="82">
        <f>N8+K8+H8</f>
        <v>117012</v>
      </c>
      <c r="H8" s="82">
        <f>SUM(I8:J8)</f>
        <v>117012</v>
      </c>
      <c r="I8" s="82">
        <v>117012</v>
      </c>
      <c r="J8" s="82"/>
      <c r="K8" s="82"/>
      <c r="L8" s="82"/>
      <c r="M8" s="82"/>
      <c r="N8" s="82"/>
      <c r="O8" s="82"/>
      <c r="P8" s="82"/>
      <c r="Q8" s="82"/>
      <c r="R8" s="82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152"/>
    </row>
    <row r="9" ht="22" customHeight="1" spans="1:40">
      <c r="A9" s="96"/>
      <c r="B9" s="70">
        <v>301</v>
      </c>
      <c r="C9" s="153" t="s">
        <v>84</v>
      </c>
      <c r="D9" s="78"/>
      <c r="E9" s="155" t="s">
        <v>154</v>
      </c>
      <c r="F9" s="82">
        <f>Q9+G9</f>
        <v>35160</v>
      </c>
      <c r="G9" s="82">
        <f>N9+K9+H9</f>
        <v>35160</v>
      </c>
      <c r="H9" s="82">
        <f>SUM(I9:J9)</f>
        <v>35160</v>
      </c>
      <c r="I9" s="82">
        <v>35160</v>
      </c>
      <c r="J9" s="82"/>
      <c r="K9" s="82"/>
      <c r="L9" s="82"/>
      <c r="M9" s="82"/>
      <c r="N9" s="82"/>
      <c r="O9" s="82"/>
      <c r="P9" s="82"/>
      <c r="Q9" s="82"/>
      <c r="R9" s="82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152"/>
    </row>
    <row r="10" ht="22" customHeight="1" spans="1:40">
      <c r="A10" s="96"/>
      <c r="B10" s="70">
        <v>301</v>
      </c>
      <c r="C10" s="153" t="s">
        <v>95</v>
      </c>
      <c r="D10" s="78"/>
      <c r="E10" s="155" t="s">
        <v>155</v>
      </c>
      <c r="F10" s="82">
        <f>Q10+G10</f>
        <v>84085.68</v>
      </c>
      <c r="G10" s="82">
        <f>N10+K10+H10</f>
        <v>84085.68</v>
      </c>
      <c r="H10" s="82">
        <f>SUM(I10:J10)</f>
        <v>84085.68</v>
      </c>
      <c r="I10" s="82">
        <v>84085.68</v>
      </c>
      <c r="J10" s="82"/>
      <c r="K10" s="82"/>
      <c r="L10" s="82"/>
      <c r="M10" s="82"/>
      <c r="N10" s="82"/>
      <c r="O10" s="82"/>
      <c r="P10" s="82"/>
      <c r="Q10" s="82"/>
      <c r="R10" s="82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152"/>
    </row>
    <row r="11" ht="22" customHeight="1" spans="1:40">
      <c r="A11" s="96"/>
      <c r="B11" s="70">
        <v>301</v>
      </c>
      <c r="C11" s="153" t="s">
        <v>95</v>
      </c>
      <c r="D11" s="78"/>
      <c r="E11" s="155" t="s">
        <v>155</v>
      </c>
      <c r="F11" s="82">
        <f>Q11+G11</f>
        <v>4908</v>
      </c>
      <c r="G11" s="82">
        <f>N11+K11+H11</f>
        <v>4908</v>
      </c>
      <c r="H11" s="82">
        <f>SUM(I11:J11)</f>
        <v>4908</v>
      </c>
      <c r="I11" s="82">
        <v>4908</v>
      </c>
      <c r="J11" s="82"/>
      <c r="K11" s="82"/>
      <c r="L11" s="82"/>
      <c r="M11" s="82"/>
      <c r="N11" s="82"/>
      <c r="O11" s="82"/>
      <c r="P11" s="82"/>
      <c r="Q11" s="82"/>
      <c r="R11" s="82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152"/>
    </row>
    <row r="12" ht="22" customHeight="1" spans="1:40">
      <c r="A12" s="96"/>
      <c r="B12" s="70">
        <v>301</v>
      </c>
      <c r="C12" s="153" t="s">
        <v>97</v>
      </c>
      <c r="D12" s="78"/>
      <c r="E12" s="155" t="s">
        <v>156</v>
      </c>
      <c r="F12" s="82">
        <f>Q12+G12</f>
        <v>114658</v>
      </c>
      <c r="G12" s="82">
        <f>N12+K12+H12</f>
        <v>114658</v>
      </c>
      <c r="H12" s="82">
        <f>SUM(I12:J12)</f>
        <v>114658</v>
      </c>
      <c r="I12" s="82">
        <v>114658</v>
      </c>
      <c r="J12" s="82"/>
      <c r="K12" s="82"/>
      <c r="L12" s="82"/>
      <c r="M12" s="82"/>
      <c r="N12" s="82"/>
      <c r="O12" s="82"/>
      <c r="P12" s="82"/>
      <c r="Q12" s="82"/>
      <c r="R12" s="82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152"/>
    </row>
    <row r="13" ht="22" customHeight="1" spans="1:40">
      <c r="A13" s="96"/>
      <c r="B13" s="70">
        <v>301</v>
      </c>
      <c r="C13" s="153" t="s">
        <v>157</v>
      </c>
      <c r="D13" s="78"/>
      <c r="E13" s="155" t="s">
        <v>158</v>
      </c>
      <c r="F13" s="82">
        <f>Q13+G13</f>
        <v>66126</v>
      </c>
      <c r="G13" s="82">
        <f>N13+K13+H13</f>
        <v>66126</v>
      </c>
      <c r="H13" s="82">
        <f>SUM(I13:J13)</f>
        <v>66126</v>
      </c>
      <c r="I13" s="82">
        <v>66126</v>
      </c>
      <c r="J13" s="82"/>
      <c r="K13" s="82"/>
      <c r="L13" s="82"/>
      <c r="M13" s="82"/>
      <c r="N13" s="82"/>
      <c r="O13" s="82"/>
      <c r="P13" s="82"/>
      <c r="Q13" s="82"/>
      <c r="R13" s="82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152"/>
    </row>
    <row r="14" ht="22" customHeight="1" spans="1:40">
      <c r="A14" s="96"/>
      <c r="B14" s="70">
        <v>301</v>
      </c>
      <c r="C14" s="153" t="s">
        <v>159</v>
      </c>
      <c r="D14" s="78"/>
      <c r="E14" s="155" t="s">
        <v>160</v>
      </c>
      <c r="F14" s="82">
        <f>Q14+G14</f>
        <v>46918.51</v>
      </c>
      <c r="G14" s="82">
        <f>N14+K14+H14</f>
        <v>46918.51</v>
      </c>
      <c r="H14" s="82">
        <f>SUM(I14:J14)</f>
        <v>46918.51</v>
      </c>
      <c r="I14" s="82">
        <v>46918.51</v>
      </c>
      <c r="J14" s="82"/>
      <c r="K14" s="82"/>
      <c r="L14" s="82"/>
      <c r="M14" s="82"/>
      <c r="N14" s="82"/>
      <c r="O14" s="82"/>
      <c r="P14" s="82"/>
      <c r="Q14" s="82"/>
      <c r="R14" s="82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152"/>
    </row>
    <row r="15" ht="22" customHeight="1" spans="1:40">
      <c r="A15" s="96"/>
      <c r="B15" s="70">
        <v>301</v>
      </c>
      <c r="C15" s="153" t="s">
        <v>159</v>
      </c>
      <c r="D15" s="78"/>
      <c r="E15" s="155" t="s">
        <v>160</v>
      </c>
      <c r="F15" s="82">
        <f>Q15+G15</f>
        <v>16991.04</v>
      </c>
      <c r="G15" s="82">
        <f>N15+K15+H15</f>
        <v>16991.04</v>
      </c>
      <c r="H15" s="82">
        <f>SUM(I15:J15)</f>
        <v>16991.04</v>
      </c>
      <c r="I15" s="82">
        <v>16991.04</v>
      </c>
      <c r="J15" s="82"/>
      <c r="K15" s="82"/>
      <c r="L15" s="82"/>
      <c r="M15" s="82"/>
      <c r="N15" s="82"/>
      <c r="O15" s="82"/>
      <c r="P15" s="82"/>
      <c r="Q15" s="82"/>
      <c r="R15" s="82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152"/>
    </row>
    <row r="16" ht="22" customHeight="1" spans="1:40">
      <c r="A16" s="96"/>
      <c r="B16" s="70">
        <v>301</v>
      </c>
      <c r="C16" s="153" t="s">
        <v>161</v>
      </c>
      <c r="D16" s="78"/>
      <c r="E16" s="155" t="s">
        <v>162</v>
      </c>
      <c r="F16" s="82">
        <f>Q16+G16</f>
        <v>24313.19</v>
      </c>
      <c r="G16" s="82">
        <f>N16+K16+H16</f>
        <v>24313.19</v>
      </c>
      <c r="H16" s="82">
        <f>SUM(I16:J16)</f>
        <v>24313.19</v>
      </c>
      <c r="I16" s="82">
        <v>24313.19</v>
      </c>
      <c r="J16" s="82"/>
      <c r="K16" s="82"/>
      <c r="L16" s="82"/>
      <c r="M16" s="82"/>
      <c r="N16" s="82"/>
      <c r="O16" s="82"/>
      <c r="P16" s="82"/>
      <c r="Q16" s="82"/>
      <c r="R16" s="82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152"/>
    </row>
    <row r="17" ht="22" customHeight="1" spans="1:40">
      <c r="A17" s="96"/>
      <c r="B17" s="70">
        <v>301</v>
      </c>
      <c r="C17" s="153" t="s">
        <v>161</v>
      </c>
      <c r="D17" s="78"/>
      <c r="E17" s="155" t="s">
        <v>162</v>
      </c>
      <c r="F17" s="82">
        <f>Q17+G17</f>
        <v>8176.94</v>
      </c>
      <c r="G17" s="82">
        <f>N17+K17+H17</f>
        <v>8176.94</v>
      </c>
      <c r="H17" s="82">
        <f>SUM(I17:J17)</f>
        <v>8176.94</v>
      </c>
      <c r="I17" s="82">
        <v>8176.94</v>
      </c>
      <c r="J17" s="82"/>
      <c r="K17" s="82"/>
      <c r="L17" s="82"/>
      <c r="M17" s="82"/>
      <c r="N17" s="82"/>
      <c r="O17" s="82"/>
      <c r="P17" s="82"/>
      <c r="Q17" s="82"/>
      <c r="R17" s="82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152"/>
    </row>
    <row r="18" ht="22" customHeight="1" spans="1:40">
      <c r="A18" s="96"/>
      <c r="B18" s="70">
        <v>301</v>
      </c>
      <c r="C18" s="153" t="s">
        <v>90</v>
      </c>
      <c r="D18" s="78"/>
      <c r="E18" s="155" t="s">
        <v>163</v>
      </c>
      <c r="F18" s="82">
        <f>Q18+G18</f>
        <v>2400</v>
      </c>
      <c r="G18" s="82">
        <f>N18+K18+H18</f>
        <v>2400</v>
      </c>
      <c r="H18" s="82">
        <f>SUM(I18:J18)</f>
        <v>2400</v>
      </c>
      <c r="I18" s="82">
        <v>2400</v>
      </c>
      <c r="J18" s="82"/>
      <c r="K18" s="82"/>
      <c r="L18" s="82"/>
      <c r="M18" s="82"/>
      <c r="N18" s="82"/>
      <c r="O18" s="82"/>
      <c r="P18" s="82"/>
      <c r="Q18" s="82"/>
      <c r="R18" s="82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152"/>
    </row>
    <row r="19" ht="22" customHeight="1" spans="1:40">
      <c r="A19" s="96"/>
      <c r="B19" s="70">
        <v>301</v>
      </c>
      <c r="C19" s="153" t="s">
        <v>90</v>
      </c>
      <c r="D19" s="78"/>
      <c r="E19" s="155" t="s">
        <v>163</v>
      </c>
      <c r="F19" s="82">
        <f>Q19+G19</f>
        <v>1200</v>
      </c>
      <c r="G19" s="82">
        <f>N19+K19+H19</f>
        <v>1200</v>
      </c>
      <c r="H19" s="82">
        <f>SUM(I19:J19)</f>
        <v>1200</v>
      </c>
      <c r="I19" s="82">
        <v>1200</v>
      </c>
      <c r="J19" s="82"/>
      <c r="K19" s="82"/>
      <c r="L19" s="82"/>
      <c r="M19" s="82"/>
      <c r="N19" s="82"/>
      <c r="O19" s="82"/>
      <c r="P19" s="82"/>
      <c r="Q19" s="82"/>
      <c r="R19" s="82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152"/>
    </row>
    <row r="20" ht="22" customHeight="1" spans="1:40">
      <c r="A20" s="96"/>
      <c r="B20" s="70">
        <v>301</v>
      </c>
      <c r="C20" s="153" t="s">
        <v>164</v>
      </c>
      <c r="D20" s="78"/>
      <c r="E20" s="155" t="s">
        <v>165</v>
      </c>
      <c r="F20" s="82">
        <f>Q20+G20</f>
        <v>631.52</v>
      </c>
      <c r="G20" s="82">
        <f>N20+K20+H20</f>
        <v>631.52</v>
      </c>
      <c r="H20" s="82">
        <f>SUM(I20:J20)</f>
        <v>631.52</v>
      </c>
      <c r="I20" s="82">
        <v>631.52</v>
      </c>
      <c r="J20" s="82"/>
      <c r="K20" s="82"/>
      <c r="L20" s="82"/>
      <c r="M20" s="82"/>
      <c r="N20" s="82"/>
      <c r="O20" s="82"/>
      <c r="P20" s="82"/>
      <c r="Q20" s="82"/>
      <c r="R20" s="82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152"/>
    </row>
    <row r="21" ht="22" customHeight="1" spans="1:40">
      <c r="A21" s="96"/>
      <c r="B21" s="70">
        <v>301</v>
      </c>
      <c r="C21" s="153" t="s">
        <v>164</v>
      </c>
      <c r="D21" s="78"/>
      <c r="E21" s="155" t="s">
        <v>165</v>
      </c>
      <c r="F21" s="82">
        <f>Q21+G21</f>
        <v>1486.71</v>
      </c>
      <c r="G21" s="82">
        <f>N21+K21+H21</f>
        <v>1486.71</v>
      </c>
      <c r="H21" s="82">
        <f>SUM(I21:J21)</f>
        <v>1486.71</v>
      </c>
      <c r="I21" s="82">
        <v>1486.71</v>
      </c>
      <c r="J21" s="82"/>
      <c r="K21" s="82"/>
      <c r="L21" s="82"/>
      <c r="M21" s="82"/>
      <c r="N21" s="82"/>
      <c r="O21" s="82"/>
      <c r="P21" s="82"/>
      <c r="Q21" s="82"/>
      <c r="R21" s="82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152"/>
    </row>
    <row r="22" ht="22" customHeight="1" spans="1:40">
      <c r="A22" s="96"/>
      <c r="B22" s="70">
        <v>301</v>
      </c>
      <c r="C22" s="153" t="s">
        <v>166</v>
      </c>
      <c r="D22" s="70"/>
      <c r="E22" s="155" t="s">
        <v>167</v>
      </c>
      <c r="F22" s="82">
        <f>Q22+G22</f>
        <v>37891</v>
      </c>
      <c r="G22" s="82">
        <f>N22+K22+H22</f>
        <v>37891</v>
      </c>
      <c r="H22" s="82">
        <f>SUM(I22:J22)</f>
        <v>37891</v>
      </c>
      <c r="I22" s="82">
        <v>37891</v>
      </c>
      <c r="J22" s="82"/>
      <c r="K22" s="82"/>
      <c r="L22" s="82"/>
      <c r="M22" s="82"/>
      <c r="N22" s="82"/>
      <c r="O22" s="82"/>
      <c r="P22" s="82"/>
      <c r="Q22" s="82"/>
      <c r="R22" s="82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152"/>
    </row>
    <row r="23" ht="22" customHeight="1" spans="1:40">
      <c r="A23" s="96"/>
      <c r="B23" s="70">
        <v>301</v>
      </c>
      <c r="C23" s="153" t="s">
        <v>166</v>
      </c>
      <c r="D23" s="70"/>
      <c r="E23" s="155" t="s">
        <v>167</v>
      </c>
      <c r="F23" s="82">
        <f>Q23+G23</f>
        <v>12743</v>
      </c>
      <c r="G23" s="82">
        <f>N23+K23+H23</f>
        <v>12743</v>
      </c>
      <c r="H23" s="82">
        <f>SUM(I23:J23)</f>
        <v>12743</v>
      </c>
      <c r="I23" s="82">
        <v>12743</v>
      </c>
      <c r="J23" s="82"/>
      <c r="K23" s="82"/>
      <c r="L23" s="82"/>
      <c r="M23" s="82"/>
      <c r="N23" s="82"/>
      <c r="O23" s="82"/>
      <c r="P23" s="82"/>
      <c r="Q23" s="82"/>
      <c r="R23" s="82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152"/>
    </row>
    <row r="24" ht="22" customHeight="1" spans="1:40">
      <c r="A24" s="96"/>
      <c r="B24" s="70">
        <v>301</v>
      </c>
      <c r="C24" s="153" t="s">
        <v>92</v>
      </c>
      <c r="D24" s="70"/>
      <c r="E24" s="155" t="s">
        <v>168</v>
      </c>
      <c r="F24" s="82">
        <f>Q24+G24</f>
        <v>52799.91</v>
      </c>
      <c r="G24" s="82">
        <f>N24+K24+H24</f>
        <v>52799.91</v>
      </c>
      <c r="H24" s="82">
        <f>SUM(I24:J24)</f>
        <v>52799.91</v>
      </c>
      <c r="I24" s="82">
        <v>52799.91</v>
      </c>
      <c r="J24" s="82"/>
      <c r="K24" s="82"/>
      <c r="L24" s="82"/>
      <c r="M24" s="82"/>
      <c r="N24" s="82"/>
      <c r="O24" s="82"/>
      <c r="P24" s="82"/>
      <c r="Q24" s="82"/>
      <c r="R24" s="82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152"/>
    </row>
    <row r="25" ht="22" customHeight="1" spans="1:40">
      <c r="A25" s="96"/>
      <c r="B25" s="107">
        <v>302</v>
      </c>
      <c r="C25" s="108" t="s">
        <v>84</v>
      </c>
      <c r="D25" s="107"/>
      <c r="E25" s="155" t="s">
        <v>169</v>
      </c>
      <c r="F25" s="82">
        <f>Q25+G25</f>
        <v>71000</v>
      </c>
      <c r="G25" s="82">
        <f>N25+K25+H25</f>
        <v>71000</v>
      </c>
      <c r="H25" s="82">
        <f>SUM(I25:J25)</f>
        <v>71000</v>
      </c>
      <c r="I25" s="82">
        <v>11000</v>
      </c>
      <c r="J25" s="82">
        <v>60000</v>
      </c>
      <c r="K25" s="82"/>
      <c r="L25" s="82"/>
      <c r="M25" s="82"/>
      <c r="N25" s="82"/>
      <c r="O25" s="82"/>
      <c r="P25" s="82"/>
      <c r="Q25" s="82"/>
      <c r="R25" s="82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152"/>
    </row>
    <row r="26" ht="22" customHeight="1" spans="1:40">
      <c r="A26" s="96"/>
      <c r="B26" s="107">
        <v>302</v>
      </c>
      <c r="C26" s="108" t="s">
        <v>157</v>
      </c>
      <c r="D26" s="107"/>
      <c r="E26" s="155" t="s">
        <v>170</v>
      </c>
      <c r="F26" s="82">
        <f>Q26+G26</f>
        <v>10000</v>
      </c>
      <c r="G26" s="82">
        <f>N26+K26+H26</f>
        <v>10000</v>
      </c>
      <c r="H26" s="82">
        <f>SUM(I26:J26)</f>
        <v>10000</v>
      </c>
      <c r="I26" s="82"/>
      <c r="J26" s="82">
        <v>10000</v>
      </c>
      <c r="K26" s="82"/>
      <c r="L26" s="82"/>
      <c r="M26" s="82"/>
      <c r="N26" s="82"/>
      <c r="O26" s="82"/>
      <c r="P26" s="82"/>
      <c r="Q26" s="82"/>
      <c r="R26" s="82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152"/>
    </row>
    <row r="27" ht="22" customHeight="1" spans="1:40">
      <c r="A27" s="96"/>
      <c r="B27" s="107">
        <v>302</v>
      </c>
      <c r="C27" s="108" t="s">
        <v>90</v>
      </c>
      <c r="D27" s="107"/>
      <c r="E27" s="155" t="s">
        <v>171</v>
      </c>
      <c r="F27" s="82">
        <f>Q27+G27</f>
        <v>10000</v>
      </c>
      <c r="G27" s="82">
        <f>N27+K27+H27</f>
        <v>10000</v>
      </c>
      <c r="H27" s="82">
        <f>SUM(I27:J27)</f>
        <v>10000</v>
      </c>
      <c r="I27" s="82">
        <v>10000</v>
      </c>
      <c r="J27" s="82"/>
      <c r="K27" s="82"/>
      <c r="L27" s="82"/>
      <c r="M27" s="82"/>
      <c r="N27" s="82"/>
      <c r="O27" s="82"/>
      <c r="P27" s="82"/>
      <c r="Q27" s="82"/>
      <c r="R27" s="82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152"/>
    </row>
    <row r="28" ht="22" customHeight="1" spans="1:40">
      <c r="A28" s="96"/>
      <c r="B28" s="107">
        <v>302</v>
      </c>
      <c r="C28" s="108" t="s">
        <v>166</v>
      </c>
      <c r="D28" s="107"/>
      <c r="E28" s="155" t="s">
        <v>172</v>
      </c>
      <c r="F28" s="82">
        <f>Q28+G28</f>
        <v>40000</v>
      </c>
      <c r="G28" s="82">
        <f>N28+K28+H28</f>
        <v>40000</v>
      </c>
      <c r="H28" s="82">
        <f>SUM(I28:J28)</f>
        <v>40000</v>
      </c>
      <c r="I28" s="82"/>
      <c r="J28" s="82">
        <v>40000</v>
      </c>
      <c r="K28" s="82"/>
      <c r="L28" s="82"/>
      <c r="M28" s="82"/>
      <c r="N28" s="82"/>
      <c r="O28" s="82"/>
      <c r="P28" s="82"/>
      <c r="Q28" s="82"/>
      <c r="R28" s="82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152"/>
    </row>
    <row r="29" ht="22" customHeight="1" spans="1:40">
      <c r="A29" s="96"/>
      <c r="B29" s="107">
        <v>302</v>
      </c>
      <c r="C29" s="108" t="s">
        <v>173</v>
      </c>
      <c r="D29" s="107"/>
      <c r="E29" s="155" t="s">
        <v>174</v>
      </c>
      <c r="F29" s="82">
        <f>Q29+G29</f>
        <v>2000</v>
      </c>
      <c r="G29" s="82">
        <f>N29+K29+H29</f>
        <v>2000</v>
      </c>
      <c r="H29" s="82">
        <f>SUM(I29:J29)</f>
        <v>2000</v>
      </c>
      <c r="I29" s="82">
        <v>2000</v>
      </c>
      <c r="J29" s="82"/>
      <c r="K29" s="82"/>
      <c r="L29" s="82"/>
      <c r="M29" s="82"/>
      <c r="N29" s="82"/>
      <c r="O29" s="82"/>
      <c r="P29" s="82"/>
      <c r="Q29" s="82"/>
      <c r="R29" s="82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152"/>
    </row>
    <row r="30" ht="22" customHeight="1" spans="1:40">
      <c r="A30" s="96"/>
      <c r="B30" s="107">
        <v>302</v>
      </c>
      <c r="C30" s="108" t="s">
        <v>175</v>
      </c>
      <c r="D30" s="107"/>
      <c r="E30" s="155" t="s">
        <v>176</v>
      </c>
      <c r="F30" s="82">
        <f>Q30+G30</f>
        <v>200000</v>
      </c>
      <c r="G30" s="82">
        <f>N30+K30+H30</f>
        <v>200000</v>
      </c>
      <c r="H30" s="82">
        <f>SUM(I30:J30)</f>
        <v>200000</v>
      </c>
      <c r="I30" s="82"/>
      <c r="J30" s="82">
        <v>200000</v>
      </c>
      <c r="K30" s="82"/>
      <c r="L30" s="82"/>
      <c r="M30" s="82"/>
      <c r="N30" s="82"/>
      <c r="O30" s="82"/>
      <c r="P30" s="82"/>
      <c r="Q30" s="82"/>
      <c r="R30" s="82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152"/>
    </row>
    <row r="31" ht="22" customHeight="1" spans="1:40">
      <c r="A31" s="96"/>
      <c r="B31" s="107">
        <v>302</v>
      </c>
      <c r="C31" s="108" t="s">
        <v>177</v>
      </c>
      <c r="D31" s="107"/>
      <c r="E31" s="155" t="s">
        <v>178</v>
      </c>
      <c r="F31" s="82">
        <f>Q31+G31</f>
        <v>45000</v>
      </c>
      <c r="G31" s="82">
        <f>N31+K31+H31</f>
        <v>45000</v>
      </c>
      <c r="H31" s="82">
        <f>SUM(I31:J31)</f>
        <v>45000</v>
      </c>
      <c r="I31" s="82"/>
      <c r="J31" s="82">
        <v>45000</v>
      </c>
      <c r="K31" s="82"/>
      <c r="L31" s="82"/>
      <c r="M31" s="82"/>
      <c r="N31" s="82"/>
      <c r="O31" s="82"/>
      <c r="P31" s="82"/>
      <c r="Q31" s="82"/>
      <c r="R31" s="82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152"/>
    </row>
    <row r="32" ht="22" customHeight="1" spans="1:40">
      <c r="A32" s="96"/>
      <c r="B32" s="107">
        <v>302</v>
      </c>
      <c r="C32" s="108" t="s">
        <v>179</v>
      </c>
      <c r="D32" s="107"/>
      <c r="E32" s="155" t="s">
        <v>180</v>
      </c>
      <c r="F32" s="82">
        <f>Q32+G32</f>
        <v>5098.72</v>
      </c>
      <c r="G32" s="82">
        <f>N32+K32+H32</f>
        <v>5098.72</v>
      </c>
      <c r="H32" s="82">
        <f>SUM(I32:J32)</f>
        <v>5098.72</v>
      </c>
      <c r="I32" s="82">
        <v>5098.72</v>
      </c>
      <c r="J32" s="82"/>
      <c r="K32" s="82"/>
      <c r="L32" s="82"/>
      <c r="M32" s="82"/>
      <c r="N32" s="82"/>
      <c r="O32" s="82"/>
      <c r="P32" s="82"/>
      <c r="Q32" s="82"/>
      <c r="R32" s="82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152"/>
    </row>
    <row r="33" ht="22" customHeight="1" spans="1:40">
      <c r="A33" s="96"/>
      <c r="B33" s="107">
        <v>302</v>
      </c>
      <c r="C33" s="108" t="s">
        <v>179</v>
      </c>
      <c r="D33" s="107"/>
      <c r="E33" s="155" t="s">
        <v>180</v>
      </c>
      <c r="F33" s="82">
        <f>Q33+G33</f>
        <v>1539.81</v>
      </c>
      <c r="G33" s="82">
        <f>N33+K33+H33</f>
        <v>1539.81</v>
      </c>
      <c r="H33" s="82">
        <f>SUM(I33:J33)</f>
        <v>1539.81</v>
      </c>
      <c r="I33" s="82">
        <v>1539.81</v>
      </c>
      <c r="J33" s="82"/>
      <c r="K33" s="82"/>
      <c r="L33" s="82"/>
      <c r="M33" s="82"/>
      <c r="N33" s="82"/>
      <c r="O33" s="82"/>
      <c r="P33" s="82"/>
      <c r="Q33" s="82"/>
      <c r="R33" s="82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152"/>
    </row>
    <row r="34" ht="22" customHeight="1" spans="1:40">
      <c r="A34" s="96"/>
      <c r="B34" s="107">
        <v>302</v>
      </c>
      <c r="C34" s="108" t="s">
        <v>181</v>
      </c>
      <c r="D34" s="107"/>
      <c r="E34" s="155" t="s">
        <v>182</v>
      </c>
      <c r="F34" s="82">
        <f>Q34+G34</f>
        <v>23400</v>
      </c>
      <c r="G34" s="82">
        <f>N34+K34+H34</f>
        <v>23400</v>
      </c>
      <c r="H34" s="82">
        <f>SUM(I34:J34)</f>
        <v>23400</v>
      </c>
      <c r="I34" s="82">
        <v>23400</v>
      </c>
      <c r="J34" s="82"/>
      <c r="K34" s="82"/>
      <c r="L34" s="82"/>
      <c r="M34" s="82"/>
      <c r="N34" s="82"/>
      <c r="O34" s="82"/>
      <c r="P34" s="82"/>
      <c r="Q34" s="82"/>
      <c r="R34" s="82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152"/>
    </row>
    <row r="35" ht="22" customHeight="1" spans="1:40">
      <c r="A35" s="96"/>
      <c r="B35" s="107">
        <v>302</v>
      </c>
      <c r="C35" s="108" t="s">
        <v>92</v>
      </c>
      <c r="D35" s="107"/>
      <c r="E35" s="155" t="s">
        <v>183</v>
      </c>
      <c r="F35" s="82">
        <f>Q35+G35</f>
        <v>6870.57</v>
      </c>
      <c r="G35" s="82">
        <f>N35+K35+H35</f>
        <v>6870.57</v>
      </c>
      <c r="H35" s="82">
        <f>SUM(I35:J35)</f>
        <v>6870.57</v>
      </c>
      <c r="I35" s="82">
        <v>6870.57</v>
      </c>
      <c r="J35" s="82"/>
      <c r="K35" s="82"/>
      <c r="L35" s="82"/>
      <c r="M35" s="82"/>
      <c r="N35" s="82"/>
      <c r="O35" s="82"/>
      <c r="P35" s="82"/>
      <c r="Q35" s="82"/>
      <c r="R35" s="82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152"/>
    </row>
    <row r="36" ht="22" customHeight="1" spans="1:40">
      <c r="A36" s="96"/>
      <c r="B36" s="107">
        <v>302</v>
      </c>
      <c r="C36" s="108" t="s">
        <v>92</v>
      </c>
      <c r="D36" s="107"/>
      <c r="E36" s="155" t="s">
        <v>183</v>
      </c>
      <c r="F36" s="82">
        <f>Q36+G36</f>
        <v>703.2</v>
      </c>
      <c r="G36" s="82">
        <f>N36+K36+H36</f>
        <v>703.2</v>
      </c>
      <c r="H36" s="82">
        <f>SUM(I36:J36)</f>
        <v>703.2</v>
      </c>
      <c r="I36" s="82">
        <v>703.2</v>
      </c>
      <c r="J36" s="82"/>
      <c r="K36" s="82"/>
      <c r="L36" s="82"/>
      <c r="M36" s="82"/>
      <c r="N36" s="82"/>
      <c r="O36" s="82"/>
      <c r="P36" s="82"/>
      <c r="Q36" s="82"/>
      <c r="R36" s="82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152"/>
    </row>
    <row r="37" ht="22" customHeight="1" spans="1:40">
      <c r="B37" s="107">
        <v>302</v>
      </c>
      <c r="C37" s="108" t="s">
        <v>83</v>
      </c>
      <c r="D37" s="107"/>
      <c r="E37" s="155" t="s">
        <v>184</v>
      </c>
      <c r="F37" s="82">
        <f>Q37+G37</f>
        <v>175260.4</v>
      </c>
      <c r="G37" s="82">
        <f>N37+K37+H37</f>
        <v>175260.4</v>
      </c>
      <c r="H37" s="82">
        <f>SUM(I37:J37)</f>
        <v>175260.4</v>
      </c>
      <c r="I37" s="82">
        <v>20260.4</v>
      </c>
      <c r="J37" s="82">
        <v>155000</v>
      </c>
      <c r="K37" s="82"/>
      <c r="L37" s="82"/>
      <c r="M37" s="82"/>
      <c r="N37" s="82"/>
      <c r="O37" s="82"/>
      <c r="P37" s="82"/>
      <c r="Q37" s="82"/>
      <c r="R37" s="82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</row>
    <row r="38" ht="22" customHeight="1" spans="1:40">
      <c r="B38" s="107">
        <v>302</v>
      </c>
      <c r="C38" s="108" t="s">
        <v>157</v>
      </c>
      <c r="D38" s="107"/>
      <c r="E38" s="155" t="s">
        <v>185</v>
      </c>
      <c r="F38" s="82">
        <f>Q38+G38</f>
        <v>1348200</v>
      </c>
      <c r="G38" s="82">
        <f>N38+K38+H38</f>
        <v>1348200</v>
      </c>
      <c r="H38" s="82">
        <f>SUM(I38:J38)</f>
        <v>1348200</v>
      </c>
      <c r="I38" s="82">
        <v>2400</v>
      </c>
      <c r="J38" s="82">
        <v>1345800</v>
      </c>
      <c r="K38" s="82"/>
      <c r="L38" s="82"/>
      <c r="M38" s="82"/>
      <c r="N38" s="82"/>
      <c r="O38" s="82"/>
      <c r="P38" s="82"/>
      <c r="Q38" s="82"/>
      <c r="R38" s="82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5" sqref="F5:F6"/>
    </sheetView>
  </sheetViews>
  <sheetFormatPr defaultColWidth="10" defaultRowHeight="13.5"/>
  <cols>
    <col min="1" max="1" width="1.53333333333333" style="114" customWidth="1"/>
    <col min="2" max="4" width="6.15" style="114" customWidth="1"/>
    <col min="5" max="5" width="16.825" style="114" customWidth="1"/>
    <col min="6" max="6" width="41.0333333333333" style="114" customWidth="1"/>
    <col min="7" max="7" width="16.4083333333333" style="114" customWidth="1"/>
    <col min="8" max="8" width="16.6333333333333" style="114" customWidth="1"/>
    <col min="9" max="9" width="16.4083333333333" style="114" customWidth="1"/>
    <col min="10" max="10" width="1.53333333333333" style="114" customWidth="1"/>
    <col min="11" max="11" width="9.76666666666667" style="114" customWidth="1"/>
    <col min="12" max="16384" width="10" style="114"/>
  </cols>
  <sheetData>
    <row r="1" s="114" customFormat="1" ht="14.3" customHeight="1" spans="1:10">
      <c r="A1" s="117"/>
      <c r="B1" s="115"/>
      <c r="C1" s="115"/>
      <c r="D1" s="115"/>
      <c r="E1" s="116"/>
      <c r="F1" s="116"/>
      <c r="G1" s="136" t="s">
        <v>186</v>
      </c>
      <c r="H1" s="136"/>
      <c r="I1" s="136"/>
      <c r="J1" s="137"/>
    </row>
    <row r="2" s="114" customFormat="1" ht="19.9" customHeight="1" spans="1:10">
      <c r="A2" s="117"/>
      <c r="B2" s="120" t="s">
        <v>187</v>
      </c>
      <c r="C2" s="120"/>
      <c r="D2" s="120"/>
      <c r="E2" s="120"/>
      <c r="F2" s="120"/>
      <c r="G2" s="120"/>
      <c r="H2" s="120"/>
      <c r="I2" s="120"/>
      <c r="J2" s="137" t="s">
        <v>3</v>
      </c>
    </row>
    <row r="3" s="114" customFormat="1" ht="17.05" customHeight="1" spans="1:10">
      <c r="A3" s="121"/>
      <c r="B3" s="122" t="s">
        <v>5</v>
      </c>
      <c r="C3" s="122"/>
      <c r="D3" s="122"/>
      <c r="E3" s="122"/>
      <c r="F3" s="122"/>
      <c r="G3" s="121"/>
      <c r="H3" s="138"/>
      <c r="I3" s="123" t="s">
        <v>6</v>
      </c>
      <c r="J3" s="137"/>
    </row>
    <row r="4" s="114" customFormat="1" ht="21.35" customHeight="1" spans="1:10">
      <c r="A4" s="126"/>
      <c r="B4" s="125" t="s">
        <v>9</v>
      </c>
      <c r="C4" s="125"/>
      <c r="D4" s="125"/>
      <c r="E4" s="125"/>
      <c r="F4" s="125"/>
      <c r="G4" s="125" t="s">
        <v>59</v>
      </c>
      <c r="H4" s="139" t="s">
        <v>188</v>
      </c>
      <c r="I4" s="139" t="s">
        <v>146</v>
      </c>
      <c r="J4" s="119"/>
    </row>
    <row r="5" s="114" customFormat="1" ht="21.35" customHeight="1" spans="1:10">
      <c r="A5" s="126"/>
      <c r="B5" s="125" t="s">
        <v>79</v>
      </c>
      <c r="C5" s="125"/>
      <c r="D5" s="125"/>
      <c r="E5" s="125" t="s">
        <v>70</v>
      </c>
      <c r="F5" s="125" t="s">
        <v>71</v>
      </c>
      <c r="G5" s="125"/>
      <c r="H5" s="139"/>
      <c r="I5" s="139"/>
      <c r="J5" s="119"/>
    </row>
    <row r="6" s="114" customFormat="1" ht="21.35" customHeight="1" spans="1:10">
      <c r="A6" s="140"/>
      <c r="B6" s="125" t="s">
        <v>80</v>
      </c>
      <c r="C6" s="125" t="s">
        <v>81</v>
      </c>
      <c r="D6" s="125" t="s">
        <v>82</v>
      </c>
      <c r="E6" s="125"/>
      <c r="F6" s="125"/>
      <c r="G6" s="125"/>
      <c r="H6" s="139"/>
      <c r="I6" s="139"/>
      <c r="J6" s="141"/>
    </row>
    <row r="7" s="114" customFormat="1" ht="22" customHeight="1" spans="1:10">
      <c r="A7" s="142"/>
      <c r="B7" s="125"/>
      <c r="C7" s="125"/>
      <c r="D7" s="125"/>
      <c r="E7" s="125">
        <v>140001</v>
      </c>
      <c r="F7" s="125" t="s">
        <v>72</v>
      </c>
      <c r="G7" s="127">
        <f>SUM(H7)</f>
        <v>2566574.2</v>
      </c>
      <c r="H7" s="127">
        <f>SUM(H8:H18)</f>
        <v>2566574.2</v>
      </c>
      <c r="I7" s="127"/>
      <c r="J7" s="143"/>
    </row>
    <row r="8" s="114" customFormat="1" ht="22" customHeight="1" spans="1:10">
      <c r="A8" s="140"/>
      <c r="B8" s="107">
        <v>208</v>
      </c>
      <c r="C8" s="108" t="s">
        <v>83</v>
      </c>
      <c r="D8" s="108" t="s">
        <v>84</v>
      </c>
      <c r="E8" s="107"/>
      <c r="F8" s="107" t="s">
        <v>85</v>
      </c>
      <c r="G8" s="109">
        <f>SUM(H8:I8)</f>
        <v>20260.4</v>
      </c>
      <c r="H8" s="109">
        <v>20260.4</v>
      </c>
      <c r="I8" s="131"/>
      <c r="J8" s="137"/>
    </row>
    <row r="9" s="114" customFormat="1" ht="22" customHeight="1" spans="1:10">
      <c r="A9" s="140"/>
      <c r="B9" s="107">
        <v>208</v>
      </c>
      <c r="C9" s="108" t="s">
        <v>83</v>
      </c>
      <c r="D9" s="108" t="s">
        <v>83</v>
      </c>
      <c r="E9" s="107"/>
      <c r="F9" s="107" t="s">
        <v>86</v>
      </c>
      <c r="G9" s="109">
        <f>SUM(H9:I9)</f>
        <v>63909.55</v>
      </c>
      <c r="H9" s="109">
        <v>63909.55</v>
      </c>
      <c r="I9" s="131"/>
      <c r="J9" s="137"/>
    </row>
    <row r="10" s="114" customFormat="1" ht="22" customHeight="1" spans="1:10">
      <c r="A10" s="140"/>
      <c r="B10" s="107">
        <v>208</v>
      </c>
      <c r="C10" s="107">
        <v>11</v>
      </c>
      <c r="D10" s="108" t="s">
        <v>84</v>
      </c>
      <c r="E10" s="107"/>
      <c r="F10" s="107" t="s">
        <v>87</v>
      </c>
      <c r="G10" s="109">
        <f>SUM(H10:I10)</f>
        <v>420556.4</v>
      </c>
      <c r="H10" s="109">
        <v>420556.4</v>
      </c>
      <c r="I10" s="131"/>
      <c r="J10" s="137"/>
    </row>
    <row r="11" s="114" customFormat="1" ht="22" customHeight="1" spans="1:10">
      <c r="A11" s="140"/>
      <c r="B11" s="107">
        <v>208</v>
      </c>
      <c r="C11" s="107">
        <v>11</v>
      </c>
      <c r="D11" s="108" t="s">
        <v>88</v>
      </c>
      <c r="E11" s="107"/>
      <c r="F11" s="107" t="s">
        <v>89</v>
      </c>
      <c r="G11" s="109">
        <f>SUM(H11:I11)</f>
        <v>437000</v>
      </c>
      <c r="H11" s="109">
        <v>437000</v>
      </c>
      <c r="I11" s="131"/>
      <c r="J11" s="137"/>
    </row>
    <row r="12" s="114" customFormat="1" ht="22" customHeight="1" spans="1:10">
      <c r="A12" s="140"/>
      <c r="B12" s="107">
        <v>208</v>
      </c>
      <c r="C12" s="108" t="s">
        <v>90</v>
      </c>
      <c r="D12" s="108" t="s">
        <v>83</v>
      </c>
      <c r="E12" s="107"/>
      <c r="F12" s="107" t="s">
        <v>91</v>
      </c>
      <c r="G12" s="109">
        <f>SUM(H12:I12)</f>
        <v>80000</v>
      </c>
      <c r="H12" s="109">
        <v>80000</v>
      </c>
      <c r="I12" s="131"/>
      <c r="J12" s="137"/>
    </row>
    <row r="13" s="114" customFormat="1" ht="22" customHeight="1" spans="1:10">
      <c r="A13" s="140"/>
      <c r="B13" s="107">
        <v>208</v>
      </c>
      <c r="C13" s="108" t="s">
        <v>90</v>
      </c>
      <c r="D13" s="108" t="s">
        <v>92</v>
      </c>
      <c r="E13" s="107"/>
      <c r="F13" s="107" t="s">
        <v>93</v>
      </c>
      <c r="G13" s="109">
        <f>SUM(H13:I13)</f>
        <v>1455723.72</v>
      </c>
      <c r="H13" s="109">
        <v>1455723.72</v>
      </c>
      <c r="I13" s="131"/>
      <c r="J13" s="137"/>
    </row>
    <row r="14" s="114" customFormat="1" ht="22" customHeight="1" spans="1:10">
      <c r="A14" s="140"/>
      <c r="B14" s="107">
        <v>210</v>
      </c>
      <c r="C14" s="108" t="s">
        <v>90</v>
      </c>
      <c r="D14" s="108" t="s">
        <v>84</v>
      </c>
      <c r="E14" s="107"/>
      <c r="F14" s="107" t="s">
        <v>94</v>
      </c>
      <c r="G14" s="109">
        <f>SUM(H14:I14)</f>
        <v>24313.19</v>
      </c>
      <c r="H14" s="109">
        <v>24313.19</v>
      </c>
      <c r="I14" s="131"/>
      <c r="J14" s="137"/>
    </row>
    <row r="15" s="114" customFormat="1" ht="22" customHeight="1" spans="1:10">
      <c r="A15" s="140"/>
      <c r="B15" s="107">
        <v>210</v>
      </c>
      <c r="C15" s="108" t="s">
        <v>90</v>
      </c>
      <c r="D15" s="108" t="s">
        <v>95</v>
      </c>
      <c r="E15" s="107"/>
      <c r="F15" s="107" t="s">
        <v>96</v>
      </c>
      <c r="G15" s="109">
        <f>SUM(H15:I15)</f>
        <v>8176.94</v>
      </c>
      <c r="H15" s="109">
        <v>8176.94</v>
      </c>
      <c r="I15" s="131"/>
      <c r="J15" s="137"/>
    </row>
    <row r="16" s="114" customFormat="1" ht="22" customHeight="1" spans="1:10">
      <c r="A16" s="140"/>
      <c r="B16" s="107">
        <v>210</v>
      </c>
      <c r="C16" s="108" t="s">
        <v>90</v>
      </c>
      <c r="D16" s="108" t="s">
        <v>97</v>
      </c>
      <c r="E16" s="107"/>
      <c r="F16" s="107" t="s">
        <v>98</v>
      </c>
      <c r="G16" s="109">
        <f>SUM(H16:I16)</f>
        <v>4800</v>
      </c>
      <c r="H16" s="109">
        <v>4800</v>
      </c>
      <c r="I16" s="131"/>
      <c r="J16" s="137"/>
    </row>
    <row r="17" s="114" customFormat="1" ht="22" customHeight="1" spans="1:10">
      <c r="A17" s="140"/>
      <c r="B17" s="107">
        <v>210</v>
      </c>
      <c r="C17" s="108" t="s">
        <v>90</v>
      </c>
      <c r="D17" s="107">
        <v>99</v>
      </c>
      <c r="E17" s="107"/>
      <c r="F17" s="107" t="s">
        <v>99</v>
      </c>
      <c r="G17" s="109">
        <f>SUM(H17:I17)</f>
        <v>1200</v>
      </c>
      <c r="H17" s="109">
        <v>1200</v>
      </c>
      <c r="I17" s="131"/>
      <c r="J17" s="137"/>
    </row>
    <row r="18" s="114" customFormat="1" ht="22" customHeight="1" spans="1:10">
      <c r="A18" s="140"/>
      <c r="B18" s="107">
        <v>221</v>
      </c>
      <c r="C18" s="108" t="s">
        <v>95</v>
      </c>
      <c r="D18" s="108" t="s">
        <v>84</v>
      </c>
      <c r="E18" s="107"/>
      <c r="F18" s="107" t="s">
        <v>100</v>
      </c>
      <c r="G18" s="109">
        <f>SUM(H18:I18)</f>
        <v>50634</v>
      </c>
      <c r="H18" s="109">
        <v>50634</v>
      </c>
      <c r="I18" s="131"/>
      <c r="J18" s="141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selection activeCell="E7" sqref="E7"/>
    </sheetView>
  </sheetViews>
  <sheetFormatPr defaultColWidth="10" defaultRowHeight="13.5"/>
  <cols>
    <col min="1" max="1" width="1.53333333333333" style="114" customWidth="1"/>
    <col min="2" max="3" width="6.15" style="114" customWidth="1"/>
    <col min="4" max="4" width="16.4083333333333" style="114" customWidth="1"/>
    <col min="5" max="5" width="41.0333333333333" style="114" customWidth="1"/>
    <col min="6" max="8" width="16.4083333333333" style="114" customWidth="1"/>
    <col min="9" max="9" width="1.53333333333333" style="114" customWidth="1"/>
    <col min="10" max="16384" width="10" style="114"/>
  </cols>
  <sheetData>
    <row r="1" s="114" customFormat="1" ht="14.3" customHeight="1" spans="1:9">
      <c r="A1" s="115"/>
      <c r="B1" s="115"/>
      <c r="C1" s="115"/>
      <c r="D1" s="116"/>
      <c r="E1" s="116"/>
      <c r="F1" s="117"/>
      <c r="G1" s="117"/>
      <c r="H1" s="118" t="s">
        <v>189</v>
      </c>
      <c r="I1" s="119"/>
    </row>
    <row r="2" s="114" customFormat="1" ht="19.9" customHeight="1" spans="1:9">
      <c r="A2" s="117"/>
      <c r="B2" s="120" t="s">
        <v>190</v>
      </c>
      <c r="C2" s="120"/>
      <c r="D2" s="120"/>
      <c r="E2" s="120"/>
      <c r="F2" s="120"/>
      <c r="G2" s="120"/>
      <c r="H2" s="120"/>
      <c r="I2" s="119"/>
    </row>
    <row r="3" s="114" customFormat="1" ht="17.05" customHeight="1" spans="1:9">
      <c r="A3" s="121"/>
      <c r="B3" s="122" t="s">
        <v>5</v>
      </c>
      <c r="C3" s="122"/>
      <c r="D3" s="122"/>
      <c r="E3" s="122"/>
      <c r="G3" s="121"/>
      <c r="H3" s="123" t="s">
        <v>6</v>
      </c>
      <c r="I3" s="119"/>
    </row>
    <row r="4" s="114" customFormat="1" ht="21.35" customHeight="1" spans="1:9">
      <c r="A4" s="124"/>
      <c r="B4" s="125" t="s">
        <v>9</v>
      </c>
      <c r="C4" s="125"/>
      <c r="D4" s="125"/>
      <c r="E4" s="125"/>
      <c r="F4" s="125" t="s">
        <v>75</v>
      </c>
      <c r="G4" s="125"/>
      <c r="H4" s="125"/>
      <c r="I4" s="119"/>
    </row>
    <row r="5" s="114" customFormat="1" ht="21.35" customHeight="1" spans="1:9">
      <c r="A5" s="124"/>
      <c r="B5" s="125" t="s">
        <v>79</v>
      </c>
      <c r="C5" s="125"/>
      <c r="D5" s="125" t="s">
        <v>70</v>
      </c>
      <c r="E5" s="125" t="s">
        <v>71</v>
      </c>
      <c r="F5" s="125" t="s">
        <v>59</v>
      </c>
      <c r="G5" s="125" t="s">
        <v>191</v>
      </c>
      <c r="H5" s="125" t="s">
        <v>192</v>
      </c>
      <c r="I5" s="119"/>
    </row>
    <row r="6" s="114" customFormat="1" ht="21.35" customHeight="1" spans="1:9">
      <c r="A6" s="126"/>
      <c r="B6" s="125" t="s">
        <v>80</v>
      </c>
      <c r="C6" s="125" t="s">
        <v>81</v>
      </c>
      <c r="D6" s="125"/>
      <c r="E6" s="125"/>
      <c r="F6" s="125"/>
      <c r="G6" s="125"/>
      <c r="H6" s="125"/>
      <c r="I6" s="119"/>
    </row>
    <row r="7" s="114" customFormat="1" ht="27" customHeight="1" spans="1:9">
      <c r="A7" s="124"/>
      <c r="B7" s="125"/>
      <c r="C7" s="125"/>
      <c r="D7" s="125">
        <v>140001</v>
      </c>
      <c r="E7" s="125" t="s">
        <v>72</v>
      </c>
      <c r="F7" s="127">
        <f t="shared" ref="F7:F17" si="0">SUM(G7:H7)</f>
        <v>710774.2</v>
      </c>
      <c r="G7" s="127">
        <f>SUM(G8:G34)</f>
        <v>650161.9</v>
      </c>
      <c r="H7" s="127">
        <f>SUM(H8:H34)</f>
        <v>60612.3</v>
      </c>
      <c r="I7" s="119"/>
    </row>
    <row r="8" s="114" customFormat="1" ht="27" customHeight="1" spans="1:9">
      <c r="A8" s="124"/>
      <c r="B8" s="128">
        <v>501</v>
      </c>
      <c r="C8" s="187" t="s">
        <v>84</v>
      </c>
      <c r="D8" s="129"/>
      <c r="E8" s="130" t="s">
        <v>193</v>
      </c>
      <c r="F8" s="131">
        <f t="shared" si="0"/>
        <v>117012</v>
      </c>
      <c r="G8" s="82">
        <v>117012</v>
      </c>
      <c r="H8" s="131"/>
      <c r="I8" s="119"/>
    </row>
    <row r="9" s="114" customFormat="1" ht="27" customHeight="1" spans="1:9">
      <c r="A9" s="124"/>
      <c r="B9" s="128">
        <v>505</v>
      </c>
      <c r="C9" s="187" t="s">
        <v>84</v>
      </c>
      <c r="D9" s="129"/>
      <c r="E9" s="130" t="s">
        <v>194</v>
      </c>
      <c r="F9" s="131">
        <f t="shared" si="0"/>
        <v>35160</v>
      </c>
      <c r="G9" s="82">
        <v>35160</v>
      </c>
      <c r="H9" s="131"/>
      <c r="I9" s="119"/>
    </row>
    <row r="10" s="114" customFormat="1" ht="27" customHeight="1" spans="1:9">
      <c r="A10" s="124"/>
      <c r="B10" s="128">
        <v>501</v>
      </c>
      <c r="C10" s="187" t="s">
        <v>84</v>
      </c>
      <c r="D10" s="129"/>
      <c r="E10" s="130" t="s">
        <v>193</v>
      </c>
      <c r="F10" s="131">
        <f t="shared" si="0"/>
        <v>84085.68</v>
      </c>
      <c r="G10" s="82">
        <v>84085.68</v>
      </c>
      <c r="H10" s="131"/>
      <c r="I10" s="119"/>
    </row>
    <row r="11" s="114" customFormat="1" ht="27" customHeight="1" spans="1:9">
      <c r="A11" s="124"/>
      <c r="B11" s="128">
        <v>505</v>
      </c>
      <c r="C11" s="187" t="s">
        <v>84</v>
      </c>
      <c r="D11" s="129"/>
      <c r="E11" s="130" t="s">
        <v>194</v>
      </c>
      <c r="F11" s="131">
        <f t="shared" si="0"/>
        <v>4908</v>
      </c>
      <c r="G11" s="82">
        <v>4908</v>
      </c>
      <c r="H11" s="131"/>
      <c r="I11" s="119"/>
    </row>
    <row r="12" s="114" customFormat="1" ht="27" customHeight="1" spans="1:9">
      <c r="B12" s="128">
        <v>501</v>
      </c>
      <c r="C12" s="187" t="s">
        <v>84</v>
      </c>
      <c r="D12" s="129"/>
      <c r="E12" s="130" t="s">
        <v>193</v>
      </c>
      <c r="F12" s="131">
        <f t="shared" si="0"/>
        <v>114658</v>
      </c>
      <c r="G12" s="82">
        <v>114658</v>
      </c>
      <c r="H12" s="131"/>
      <c r="I12" s="119"/>
    </row>
    <row r="13" s="114" customFormat="1" ht="27" customHeight="1" spans="1:9">
      <c r="B13" s="128">
        <v>505</v>
      </c>
      <c r="C13" s="187" t="s">
        <v>84</v>
      </c>
      <c r="D13" s="129"/>
      <c r="E13" s="130" t="s">
        <v>194</v>
      </c>
      <c r="F13" s="131">
        <f t="shared" si="0"/>
        <v>66126</v>
      </c>
      <c r="G13" s="82">
        <v>66126</v>
      </c>
      <c r="H13" s="131"/>
      <c r="I13" s="119"/>
    </row>
    <row r="14" s="114" customFormat="1" ht="27" customHeight="1" spans="1:9">
      <c r="B14" s="128">
        <v>501</v>
      </c>
      <c r="C14" s="187" t="s">
        <v>95</v>
      </c>
      <c r="D14" s="129"/>
      <c r="E14" s="130" t="s">
        <v>195</v>
      </c>
      <c r="F14" s="131">
        <f t="shared" si="0"/>
        <v>46918.51</v>
      </c>
      <c r="G14" s="82">
        <v>46918.51</v>
      </c>
      <c r="H14" s="131"/>
      <c r="I14" s="119"/>
    </row>
    <row r="15" s="114" customFormat="1" ht="27" customHeight="1" spans="1:9">
      <c r="B15" s="128">
        <v>505</v>
      </c>
      <c r="C15" s="187" t="s">
        <v>84</v>
      </c>
      <c r="D15" s="129"/>
      <c r="E15" s="130" t="s">
        <v>194</v>
      </c>
      <c r="F15" s="131">
        <f t="shared" si="0"/>
        <v>16991.04</v>
      </c>
      <c r="G15" s="82">
        <v>16991.04</v>
      </c>
      <c r="H15" s="131"/>
      <c r="I15" s="119"/>
    </row>
    <row r="16" s="114" customFormat="1" ht="27" customHeight="1" spans="1:9">
      <c r="B16" s="128">
        <v>501</v>
      </c>
      <c r="C16" s="187" t="s">
        <v>95</v>
      </c>
      <c r="D16" s="129"/>
      <c r="E16" s="130" t="s">
        <v>195</v>
      </c>
      <c r="F16" s="131">
        <f t="shared" si="0"/>
        <v>24313.19</v>
      </c>
      <c r="G16" s="82">
        <v>24313.19</v>
      </c>
      <c r="H16" s="131"/>
      <c r="I16" s="119"/>
    </row>
    <row r="17" s="114" customFormat="1" ht="27" customHeight="1" spans="1:9">
      <c r="B17" s="128">
        <v>505</v>
      </c>
      <c r="C17" s="187" t="s">
        <v>84</v>
      </c>
      <c r="D17" s="129"/>
      <c r="E17" s="130" t="s">
        <v>194</v>
      </c>
      <c r="F17" s="131">
        <f t="shared" si="0"/>
        <v>8176.94</v>
      </c>
      <c r="G17" s="82">
        <v>8176.94</v>
      </c>
      <c r="H17" s="131"/>
      <c r="I17" s="119"/>
    </row>
    <row r="18" s="114" customFormat="1" ht="27" customHeight="1" spans="1:9">
      <c r="B18" s="128">
        <v>501</v>
      </c>
      <c r="C18" s="187" t="s">
        <v>95</v>
      </c>
      <c r="D18" s="129"/>
      <c r="E18" s="130" t="s">
        <v>195</v>
      </c>
      <c r="F18" s="131">
        <f t="shared" ref="F18:F35" si="1">SUM(G18:H18)</f>
        <v>2400</v>
      </c>
      <c r="G18" s="82">
        <v>2400</v>
      </c>
      <c r="H18" s="131"/>
      <c r="I18" s="119"/>
    </row>
    <row r="19" s="114" customFormat="1" ht="27" customHeight="1" spans="1:9">
      <c r="B19" s="128">
        <v>505</v>
      </c>
      <c r="C19" s="187" t="s">
        <v>84</v>
      </c>
      <c r="D19" s="129"/>
      <c r="E19" s="130" t="s">
        <v>194</v>
      </c>
      <c r="F19" s="131">
        <f t="shared" si="1"/>
        <v>1200</v>
      </c>
      <c r="G19" s="82">
        <v>1200</v>
      </c>
      <c r="H19" s="131"/>
      <c r="I19" s="119"/>
    </row>
    <row r="20" s="114" customFormat="1" ht="27" customHeight="1" spans="1:9">
      <c r="B20" s="128">
        <v>501</v>
      </c>
      <c r="C20" s="187" t="s">
        <v>95</v>
      </c>
      <c r="D20" s="129"/>
      <c r="E20" s="130" t="s">
        <v>195</v>
      </c>
      <c r="F20" s="131">
        <f t="shared" si="1"/>
        <v>631.52</v>
      </c>
      <c r="G20" s="82">
        <v>631.52</v>
      </c>
      <c r="H20" s="131"/>
      <c r="I20" s="119"/>
    </row>
    <row r="21" s="114" customFormat="1" ht="27" customHeight="1" spans="1:9">
      <c r="B21" s="128">
        <v>505</v>
      </c>
      <c r="C21" s="187" t="s">
        <v>84</v>
      </c>
      <c r="D21" s="129"/>
      <c r="E21" s="130" t="s">
        <v>194</v>
      </c>
      <c r="F21" s="131">
        <f t="shared" si="1"/>
        <v>1486.71</v>
      </c>
      <c r="G21" s="82">
        <v>1486.71</v>
      </c>
      <c r="H21" s="131"/>
      <c r="I21" s="119"/>
    </row>
    <row r="22" s="114" customFormat="1" ht="27" customHeight="1" spans="1:9">
      <c r="B22" s="128">
        <v>501</v>
      </c>
      <c r="C22" s="187" t="s">
        <v>97</v>
      </c>
      <c r="D22" s="129"/>
      <c r="E22" s="130" t="s">
        <v>196</v>
      </c>
      <c r="F22" s="131">
        <f t="shared" si="1"/>
        <v>37891</v>
      </c>
      <c r="G22" s="82">
        <v>37891</v>
      </c>
      <c r="H22" s="131"/>
      <c r="I22" s="119"/>
    </row>
    <row r="23" s="114" customFormat="1" ht="27" customHeight="1" spans="1:9">
      <c r="B23" s="128">
        <v>505</v>
      </c>
      <c r="C23" s="187" t="s">
        <v>84</v>
      </c>
      <c r="D23" s="129"/>
      <c r="E23" s="130" t="s">
        <v>194</v>
      </c>
      <c r="F23" s="131">
        <f t="shared" si="1"/>
        <v>12743</v>
      </c>
      <c r="G23" s="82">
        <v>12743</v>
      </c>
      <c r="H23" s="131"/>
      <c r="I23" s="119"/>
    </row>
    <row r="24" s="114" customFormat="1" ht="27" customHeight="1" spans="1:9">
      <c r="B24" s="128">
        <v>501</v>
      </c>
      <c r="C24" s="128">
        <v>99</v>
      </c>
      <c r="D24" s="129"/>
      <c r="E24" s="130" t="s">
        <v>197</v>
      </c>
      <c r="F24" s="131">
        <f t="shared" si="1"/>
        <v>52799.91</v>
      </c>
      <c r="G24" s="82">
        <v>52799.91</v>
      </c>
      <c r="H24" s="131"/>
      <c r="I24" s="119"/>
    </row>
    <row r="25" s="114" customFormat="1" ht="27" customHeight="1" spans="1:9">
      <c r="B25" s="128">
        <v>502</v>
      </c>
      <c r="C25" s="187" t="s">
        <v>84</v>
      </c>
      <c r="D25" s="129"/>
      <c r="E25" s="130" t="s">
        <v>198</v>
      </c>
      <c r="F25" s="131">
        <f t="shared" si="1"/>
        <v>11000</v>
      </c>
      <c r="G25" s="82"/>
      <c r="H25" s="82">
        <v>11000</v>
      </c>
      <c r="I25" s="119"/>
    </row>
    <row r="26" s="114" customFormat="1" ht="27" customHeight="1" spans="1:9">
      <c r="B26" s="128">
        <v>502</v>
      </c>
      <c r="C26" s="187" t="s">
        <v>84</v>
      </c>
      <c r="D26" s="129"/>
      <c r="E26" s="130" t="s">
        <v>198</v>
      </c>
      <c r="F26" s="131">
        <f>SUM(G26:H26)</f>
        <v>10000</v>
      </c>
      <c r="G26" s="82"/>
      <c r="H26" s="82">
        <v>10000</v>
      </c>
      <c r="I26" s="119"/>
    </row>
    <row r="27" s="114" customFormat="1" ht="27" customHeight="1" spans="1:9">
      <c r="A27" s="124"/>
      <c r="B27" s="128">
        <v>502</v>
      </c>
      <c r="C27" s="187" t="s">
        <v>199</v>
      </c>
      <c r="D27" s="129"/>
      <c r="E27" s="130" t="s">
        <v>200</v>
      </c>
      <c r="F27" s="131">
        <f>SUM(G27:H27)</f>
        <v>2000</v>
      </c>
      <c r="G27" s="82"/>
      <c r="H27" s="82">
        <v>2000</v>
      </c>
      <c r="I27" s="119"/>
    </row>
    <row r="28" s="114" customFormat="1" ht="27" customHeight="1" spans="1:9">
      <c r="B28" s="128">
        <v>502</v>
      </c>
      <c r="C28" s="187" t="s">
        <v>84</v>
      </c>
      <c r="D28" s="129"/>
      <c r="E28" s="130" t="s">
        <v>198</v>
      </c>
      <c r="F28" s="131">
        <f>SUM(G28:H28)</f>
        <v>5098.72</v>
      </c>
      <c r="G28" s="82"/>
      <c r="H28" s="82">
        <v>5098.72</v>
      </c>
      <c r="I28" s="119"/>
    </row>
    <row r="29" s="114" customFormat="1" ht="27" customHeight="1" spans="1:9">
      <c r="B29" s="128">
        <v>505</v>
      </c>
      <c r="C29" s="187" t="s">
        <v>95</v>
      </c>
      <c r="D29" s="129"/>
      <c r="E29" s="130" t="s">
        <v>201</v>
      </c>
      <c r="F29" s="131">
        <f>SUM(G29:H29)</f>
        <v>1539.81</v>
      </c>
      <c r="G29" s="82"/>
      <c r="H29" s="82">
        <v>1539.81</v>
      </c>
      <c r="I29" s="119"/>
    </row>
    <row r="30" s="114" customFormat="1" ht="27" customHeight="1" spans="1:9">
      <c r="B30" s="128">
        <v>502</v>
      </c>
      <c r="C30" s="187" t="s">
        <v>84</v>
      </c>
      <c r="D30" s="129"/>
      <c r="E30" s="130" t="s">
        <v>198</v>
      </c>
      <c r="F30" s="131">
        <f>SUM(G30:H30)</f>
        <v>23400</v>
      </c>
      <c r="G30" s="82"/>
      <c r="H30" s="82">
        <v>23400</v>
      </c>
      <c r="I30" s="119"/>
    </row>
    <row r="31" s="114" customFormat="1" ht="27" customHeight="1" spans="1:9">
      <c r="B31" s="128">
        <v>502</v>
      </c>
      <c r="C31" s="128">
        <v>99</v>
      </c>
      <c r="D31" s="129"/>
      <c r="E31" s="130" t="s">
        <v>202</v>
      </c>
      <c r="F31" s="131">
        <f>SUM(G31:H31)</f>
        <v>6870.57</v>
      </c>
      <c r="G31" s="82"/>
      <c r="H31" s="82">
        <v>6870.57</v>
      </c>
      <c r="I31" s="119"/>
    </row>
    <row r="32" s="114" customFormat="1" ht="27" customHeight="1" spans="1:9">
      <c r="A32" s="132"/>
      <c r="B32" s="128">
        <v>505</v>
      </c>
      <c r="C32" s="187" t="s">
        <v>95</v>
      </c>
      <c r="D32" s="133"/>
      <c r="E32" s="130" t="s">
        <v>201</v>
      </c>
      <c r="F32" s="131">
        <f>SUM(G32:H32)</f>
        <v>703.2</v>
      </c>
      <c r="G32" s="82"/>
      <c r="H32" s="82">
        <v>703.2</v>
      </c>
      <c r="I32" s="134"/>
    </row>
    <row r="33" ht="27" customHeight="1" spans="2:8">
      <c r="B33" s="128">
        <v>509</v>
      </c>
      <c r="C33" s="187" t="s">
        <v>84</v>
      </c>
      <c r="D33" s="135"/>
      <c r="E33" s="130" t="s">
        <v>203</v>
      </c>
      <c r="F33" s="131">
        <f>SUM(G33:H33)</f>
        <v>20260.4</v>
      </c>
      <c r="G33" s="82">
        <v>20260.4</v>
      </c>
      <c r="H33" s="131"/>
    </row>
    <row r="34" ht="27" customHeight="1" spans="2:8">
      <c r="B34" s="128">
        <v>509</v>
      </c>
      <c r="C34" s="187" t="s">
        <v>84</v>
      </c>
      <c r="D34" s="135"/>
      <c r="E34" s="130" t="s">
        <v>203</v>
      </c>
      <c r="F34" s="131">
        <f>SUM(G34:H34)</f>
        <v>2400</v>
      </c>
      <c r="G34" s="82">
        <v>2400</v>
      </c>
      <c r="H34" s="13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1" sqref="F11"/>
    </sheetView>
  </sheetViews>
  <sheetFormatPr defaultColWidth="10" defaultRowHeight="13.5" outlineLevelCol="7"/>
  <cols>
    <col min="1" max="1" width="1.53333333333333" style="92" customWidth="1"/>
    <col min="2" max="4" width="6.63333333333333" style="92" customWidth="1"/>
    <col min="5" max="5" width="19.5" style="92" customWidth="1"/>
    <col min="6" max="6" width="48.6333333333333" style="92" customWidth="1"/>
    <col min="7" max="7" width="26.6333333333333" style="92" customWidth="1"/>
    <col min="8" max="8" width="1.53333333333333" style="92" customWidth="1"/>
    <col min="9" max="10" width="9.76666666666667" style="92" customWidth="1"/>
    <col min="11" max="16384" width="10" style="92"/>
  </cols>
  <sheetData>
    <row r="1" ht="25" customHeight="1" spans="1:8">
      <c r="A1" s="93"/>
      <c r="B1" s="2"/>
      <c r="C1" s="2"/>
      <c r="D1" s="2"/>
      <c r="E1" s="94"/>
      <c r="F1" s="94"/>
      <c r="G1" s="95" t="s">
        <v>204</v>
      </c>
      <c r="H1" s="96"/>
    </row>
    <row r="2" ht="22.8" customHeight="1" spans="1:8">
      <c r="A2" s="93"/>
      <c r="B2" s="97" t="s">
        <v>205</v>
      </c>
      <c r="C2" s="97"/>
      <c r="D2" s="97"/>
      <c r="E2" s="97"/>
      <c r="F2" s="97"/>
      <c r="G2" s="97"/>
      <c r="H2" s="96" t="s">
        <v>3</v>
      </c>
    </row>
    <row r="3" ht="19.55" customHeight="1" spans="1:8">
      <c r="A3" s="98"/>
      <c r="B3" s="99" t="s">
        <v>5</v>
      </c>
      <c r="C3" s="99"/>
      <c r="D3" s="99"/>
      <c r="E3" s="99"/>
      <c r="F3" s="99"/>
      <c r="G3" s="100" t="s">
        <v>6</v>
      </c>
      <c r="H3" s="101"/>
    </row>
    <row r="4" ht="24.4" customHeight="1" spans="1:8">
      <c r="A4" s="102"/>
      <c r="B4" s="70" t="s">
        <v>79</v>
      </c>
      <c r="C4" s="70"/>
      <c r="D4" s="70"/>
      <c r="E4" s="70" t="s">
        <v>70</v>
      </c>
      <c r="F4" s="70" t="s">
        <v>71</v>
      </c>
      <c r="G4" s="70" t="s">
        <v>206</v>
      </c>
      <c r="H4" s="103"/>
    </row>
    <row r="5" ht="24" customHeight="1" spans="1:8">
      <c r="A5" s="102"/>
      <c r="B5" s="70" t="s">
        <v>80</v>
      </c>
      <c r="C5" s="70" t="s">
        <v>81</v>
      </c>
      <c r="D5" s="70" t="s">
        <v>82</v>
      </c>
      <c r="E5" s="70"/>
      <c r="F5" s="70"/>
      <c r="G5" s="70"/>
      <c r="H5" s="104"/>
    </row>
    <row r="6" ht="28" customHeight="1" spans="1:8">
      <c r="A6" s="105"/>
      <c r="B6" s="70"/>
      <c r="C6" s="70"/>
      <c r="D6" s="70"/>
      <c r="E6" s="70">
        <v>140001</v>
      </c>
      <c r="F6" s="70" t="s">
        <v>72</v>
      </c>
      <c r="G6" s="87">
        <f>SUM(G7:G18)</f>
        <v>1855800</v>
      </c>
      <c r="H6" s="106"/>
    </row>
    <row r="7" ht="31" customHeight="1" spans="1:8">
      <c r="A7" s="105"/>
      <c r="B7" s="107">
        <v>208</v>
      </c>
      <c r="C7" s="107">
        <v>11</v>
      </c>
      <c r="D7" s="108" t="s">
        <v>88</v>
      </c>
      <c r="E7" s="107"/>
      <c r="F7" s="107" t="s">
        <v>89</v>
      </c>
      <c r="G7" s="109">
        <v>437000</v>
      </c>
      <c r="H7" s="106"/>
    </row>
    <row r="8" ht="22.8" customHeight="1" spans="1:8">
      <c r="A8" s="105"/>
      <c r="B8" s="107">
        <v>208</v>
      </c>
      <c r="C8" s="108" t="s">
        <v>90</v>
      </c>
      <c r="D8" s="108" t="s">
        <v>83</v>
      </c>
      <c r="E8" s="107"/>
      <c r="F8" s="107" t="s">
        <v>91</v>
      </c>
      <c r="G8" s="109">
        <v>80000</v>
      </c>
      <c r="H8" s="106"/>
    </row>
    <row r="9" ht="22.8" customHeight="1" spans="1:8">
      <c r="A9" s="105"/>
      <c r="B9" s="107">
        <v>208</v>
      </c>
      <c r="C9" s="108" t="s">
        <v>90</v>
      </c>
      <c r="D9" s="108" t="s">
        <v>92</v>
      </c>
      <c r="E9" s="107"/>
      <c r="F9" s="107" t="s">
        <v>93</v>
      </c>
      <c r="G9" s="110">
        <v>1338800</v>
      </c>
      <c r="H9" s="106"/>
    </row>
    <row r="10" ht="22.8" customHeight="1" spans="1:8">
      <c r="A10" s="105"/>
      <c r="B10" s="70"/>
      <c r="C10" s="70"/>
      <c r="D10" s="70"/>
      <c r="E10" s="70"/>
      <c r="F10" s="70"/>
      <c r="G10" s="82"/>
      <c r="H10" s="106"/>
    </row>
    <row r="11" ht="22.8" customHeight="1" spans="1:8">
      <c r="A11" s="105"/>
      <c r="B11" s="70"/>
      <c r="C11" s="70"/>
      <c r="D11" s="70"/>
      <c r="E11" s="70"/>
      <c r="F11" s="70"/>
      <c r="G11" s="82"/>
      <c r="H11" s="106"/>
    </row>
    <row r="12" ht="22.8" customHeight="1" spans="1:8">
      <c r="A12" s="105"/>
      <c r="B12" s="70"/>
      <c r="C12" s="70"/>
      <c r="D12" s="70"/>
      <c r="E12" s="70"/>
      <c r="F12" s="70"/>
      <c r="G12" s="82"/>
      <c r="H12" s="106"/>
    </row>
    <row r="13" ht="22.8" customHeight="1" spans="1:8">
      <c r="A13" s="105"/>
      <c r="B13" s="70"/>
      <c r="C13" s="70"/>
      <c r="D13" s="70"/>
      <c r="E13" s="70"/>
      <c r="F13" s="70"/>
      <c r="G13" s="82"/>
      <c r="H13" s="106"/>
    </row>
    <row r="14" ht="22.8" customHeight="1" spans="1:8">
      <c r="A14" s="105"/>
      <c r="B14" s="70"/>
      <c r="C14" s="70"/>
      <c r="D14" s="70"/>
      <c r="E14" s="70"/>
      <c r="F14" s="70"/>
      <c r="G14" s="82"/>
      <c r="H14" s="106"/>
    </row>
    <row r="15" ht="22.8" customHeight="1" spans="1:8">
      <c r="A15" s="102"/>
      <c r="B15" s="81"/>
      <c r="C15" s="81"/>
      <c r="D15" s="81"/>
      <c r="E15" s="81"/>
      <c r="F15" s="81" t="s">
        <v>23</v>
      </c>
      <c r="G15" s="82"/>
      <c r="H15" s="103"/>
    </row>
    <row r="16" ht="22.8" customHeight="1" spans="1:8">
      <c r="A16" s="102"/>
      <c r="B16" s="81"/>
      <c r="C16" s="81"/>
      <c r="D16" s="81"/>
      <c r="E16" s="81"/>
      <c r="F16" s="81" t="s">
        <v>23</v>
      </c>
      <c r="G16" s="82"/>
      <c r="H16" s="103"/>
    </row>
    <row r="17" ht="28" customHeight="1" spans="1:8">
      <c r="A17" s="102"/>
      <c r="B17" s="81"/>
      <c r="C17" s="81"/>
      <c r="D17" s="81"/>
      <c r="E17" s="81"/>
      <c r="F17" s="81"/>
      <c r="G17" s="82"/>
      <c r="H17" s="104"/>
    </row>
    <row r="18" ht="28" customHeight="1" spans="1:8">
      <c r="A18" s="102"/>
      <c r="B18" s="81"/>
      <c r="C18" s="81"/>
      <c r="D18" s="81"/>
      <c r="E18" s="81"/>
      <c r="F18" s="81"/>
      <c r="G18" s="82"/>
      <c r="H18" s="104"/>
    </row>
    <row r="19" ht="9.75" customHeight="1" spans="1:8">
      <c r="A19" s="111"/>
      <c r="B19" s="112"/>
      <c r="C19" s="112"/>
      <c r="D19" s="112"/>
      <c r="E19" s="112"/>
      <c r="F19" s="111"/>
      <c r="G19" s="111"/>
      <c r="H19" s="11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2026-03-28T15:13:45Z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F3C0A2AAB2B64B659385643A0F6EA4E4_13</vt:lpwstr>
  </property>
  <property fmtid="{D5CDD505-2E9C-101B-9397-08002B2CF9AE}" pid="4" name="CalculationRule">
    <vt:i4>0</vt:i4>
  </property>
</Properties>
</file>