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25" windowHeight="11160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<sst xmlns="http://schemas.openxmlformats.org/spreadsheetml/2006/main" count="854" uniqueCount="404">
  <si>
    <t>四川攀枝花格里坪特色产业园区管理委员会</t>
  </si>
  <si>
    <t>2026年部门预算</t>
  </si>
  <si>
    <t xml:space="preserve">
表1</t>
  </si>
  <si>
    <t xml:space="preserve"> </t>
  </si>
  <si>
    <t>部门收支总表</t>
  </si>
  <si>
    <t>部门：四川攀枝花格里坪特色产业园区管理委员会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</si>
  <si>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</si>
  <si>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</si>
  <si>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</si>
  <si>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</si>
  <si>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</si>
  <si>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</si>
  <si>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</si>
  <si>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</si>
  <si>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</si>
  <si>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</si>
  <si>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</si>
  <si>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</si>
  <si>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</si>
  <si>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</si>
  <si>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</si>
  <si>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</si>
  <si>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</si>
  <si>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</si>
  <si>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</si>
  <si>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</si>
  <si>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</si>
  <si>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</si>
  <si>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</si>
  <si>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</si>
  <si>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</si>
  <si>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</si>
  <si>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</si>
  <si>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</si>
  <si>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</si>
  <si>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</si>
  <si>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</si>
  <si>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</si>
  <si>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</si>
  <si>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</si>
  <si>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</si>
  <si>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</si>
  <si>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</si>
  <si>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</si>
  <si>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</si>
  <si>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</si>
  <si>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</si>
  <si>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</si>
  <si>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</si>
  <si>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</si>
  <si>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</si>
  <si>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</si>
  <si>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</si>
  <si>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</si>
  <si>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</si>
  <si>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</si>
  <si>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</si>
  <si>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</si>
  <si>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</si>
  <si>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</si>
  <si>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</si>
  <si>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</si>
  <si>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</si>
  <si>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</si>
  <si>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</si>
  <si>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</si>
  <si>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</si>
  <si>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</si>
  <si>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</si>
  <si>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</si>
  <si>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</si>
  <si>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</si>
  <si>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</si>
  <si>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</si>
  <si>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</si>
  <si>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</si>
  <si>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</si>
  <si>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</si>
  <si>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</si>
  <si>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</si>
  <si>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</si>
  <si>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</si>
  <si>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</si>
  <si>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</si>
  <si>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</si>
  <si>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</si>
  <si>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50</t>
  </si>
  <si>
    <t>事业运行</t>
  </si>
  <si>
    <t>05</t>
  </si>
  <si>
    <t>02</t>
  </si>
  <si>
    <t>事业单位离退休</t>
  </si>
  <si>
    <t>机关事业单位基本养老保险缴费支出</t>
  </si>
  <si>
    <t>11</t>
  </si>
  <si>
    <t>事业单位医疗</t>
  </si>
  <si>
    <t>公务员医疗补助</t>
  </si>
  <si>
    <t>其他行政事业单位医疗支出</t>
  </si>
  <si>
    <t>其他城乡社区公共设施支出</t>
  </si>
  <si>
    <t>08</t>
  </si>
  <si>
    <t>农业农村生态环境支出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</si>
  <si>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</si>
  <si>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</si>
  <si>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</si>
  <si>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</si>
  <si>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</si>
  <si>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</si>
  <si>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</si>
  <si>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</si>
  <si>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</si>
  <si>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</si>
  <si>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</si>
  <si>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</si>
  <si>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</si>
  <si>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</si>
  <si>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</si>
  <si>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</si>
  <si>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</si>
  <si>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</si>
  <si>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</si>
  <si>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</si>
  <si>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</si>
  <si>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</si>
  <si>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</si>
  <si>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</si>
  <si>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</si>
  <si>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</si>
  <si>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</si>
  <si>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</si>
  <si>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</si>
  <si>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</si>
  <si>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</si>
  <si>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</si>
  <si>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</si>
  <si>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</si>
  <si>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</si>
  <si>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</si>
  <si>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</si>
  <si>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</si>
  <si>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</si>
  <si>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</si>
  <si>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</si>
  <si>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</si>
  <si>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</si>
  <si>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</si>
  <si>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</si>
  <si>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</si>
  <si>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</si>
  <si>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</si>
  <si>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</si>
  <si>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</si>
  <si>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</si>
  <si>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</si>
  <si>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</si>
  <si>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</si>
  <si>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</si>
  <si>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</si>
  <si>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</si>
  <si>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</si>
  <si>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</si>
  <si>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</si>
  <si>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</si>
  <si>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</si>
  <si>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</si>
  <si>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</si>
  <si>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</si>
  <si>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</si>
  <si>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</si>
  <si>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99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</si>
  <si>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</si>
  <si>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</si>
  <si>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</si>
  <si>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</si>
  <si>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</si>
  <si>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</si>
  <si>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</si>
  <si>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</si>
  <si>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</si>
  <si>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</si>
  <si>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</si>
  <si>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</si>
  <si>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</si>
  <si>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</si>
  <si>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</si>
  <si>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</si>
  <si>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</si>
  <si>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</si>
  <si>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</si>
  <si>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</si>
  <si>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</si>
  <si>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</si>
  <si>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</si>
  <si>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</si>
  <si>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</si>
  <si>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</si>
  <si>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</si>
  <si>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</si>
  <si>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</si>
  <si>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</si>
  <si>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</si>
  <si>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</si>
  <si>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</si>
  <si>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</si>
  <si>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</si>
  <si>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</si>
  <si>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</si>
  <si>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</si>
  <si>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</si>
  <si>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</si>
  <si>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</si>
  <si>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</si>
  <si>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</si>
  <si>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</si>
  <si>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</si>
  <si>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</si>
  <si>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</si>
  <si>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</si>
  <si>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</si>
  <si>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</si>
  <si>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</si>
  <si>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</si>
  <si>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</si>
  <si>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</si>
  <si>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</si>
  <si>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</si>
  <si>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</si>
  <si>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</si>
  <si>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</si>
  <si>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</si>
  <si>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</si>
  <si>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</si>
  <si>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</si>
  <si>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</si>
  <si>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土地集约评价项目经费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</si>
  <si>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</si>
  <si>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</si>
  <si>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</si>
  <si>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</si>
  <si>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</si>
  <si>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</si>
  <si>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园区省级开发区125.9公顷和化工园区262公顷范围内的土地集约利用全面评价工作，形成符合规范要求的评价成果报告，并通过上级主管部门验收，为园区土地精细化管理、低效用地识别和产业布局优化提供科学依据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</si>
  <si>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</si>
  <si>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</si>
  <si>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</si>
  <si>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</si>
  <si>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</si>
  <si>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</si>
  <si>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</si>
  <si>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评价面积</t>
  </si>
  <si>
    <t>省级开发区125.9公顷，化工园区262公顷</t>
  </si>
  <si>
    <t>成果报告</t>
  </si>
  <si>
    <t>形成1套完整的土地集约评价报告</t>
  </si>
  <si>
    <t>质量指标</t>
  </si>
  <si>
    <t>报告验收通过率</t>
  </si>
  <si>
    <t>数据准确性</t>
  </si>
  <si>
    <t>关键数据误差率≤3%</t>
  </si>
  <si>
    <t>时效指标</t>
  </si>
  <si>
    <t>项目完成时间</t>
  </si>
  <si>
    <t>2026年11月底前完成</t>
  </si>
  <si>
    <t>成本指标</t>
  </si>
  <si>
    <t>总成本控制</t>
  </si>
  <si>
    <t>≤8万元</t>
  </si>
  <si>
    <t>项目效益</t>
  </si>
  <si>
    <t>社会效益指标</t>
  </si>
  <si>
    <t>土地利用效率</t>
  </si>
  <si>
    <t>为提升园区土地节约集约利用水平提供决策依据</t>
  </si>
  <si>
    <t>可持续影响指标</t>
  </si>
  <si>
    <t xml:space="preserve"> 管理效能提升</t>
  </si>
  <si>
    <t>建立园区土地集约利用动态监测与评价机制</t>
  </si>
  <si>
    <t>满意度指标</t>
  </si>
  <si>
    <t>服务对象满意度指标</t>
  </si>
  <si>
    <t>主管部门满意度</t>
  </si>
  <si>
    <t>≥90%</t>
  </si>
  <si>
    <t>园区道路清扫保洁经费</t>
  </si>
  <si>
    <t>对园区格华路、龙庄路等总计18.14公里道路及51244平方米绿地进行专业化、常态化的清扫保洁和绿化养护，保持园区环境整洁优美，提升园区整体形象与营商环境，为企业生产经营提供良好的基础设施保障</t>
  </si>
  <si>
    <t>道路清扫保洁里程</t>
  </si>
  <si>
    <t>18.14公里</t>
  </si>
  <si>
    <t xml:space="preserve"> 绿化养护面积</t>
  </si>
  <si>
    <t>51244平方米</t>
  </si>
  <si>
    <t xml:space="preserve"> 日均垃圾清运量</t>
  </si>
  <si>
    <t>及时清运，日产日清</t>
  </si>
  <si>
    <t>道路洁净度</t>
  </si>
  <si>
    <t>目视无垃圾、无污渍，机械化清扫率≥85%</t>
  </si>
  <si>
    <t xml:space="preserve"> 绿化完好率</t>
  </si>
  <si>
    <t xml:space="preserve"> ≥95%</t>
  </si>
  <si>
    <t xml:space="preserve"> 作业完成及时性</t>
  </si>
  <si>
    <t>主要道路每日清扫，特殊情况2小时内应急处理</t>
  </si>
  <si>
    <t xml:space="preserve"> 总成本控制</t>
  </si>
  <si>
    <t xml:space="preserve"> ≤25万元</t>
  </si>
  <si>
    <t>园区环境面貌</t>
  </si>
  <si>
    <t>园区整体环境显著提升，助力招商引资</t>
  </si>
  <si>
    <t>生态效益指标</t>
  </si>
  <si>
    <t>空气质量改善</t>
  </si>
  <si>
    <t xml:space="preserve"> 洒水降尘，有效抑制道路扬尘</t>
  </si>
  <si>
    <t>园区企业满意度</t>
  </si>
  <si>
    <t xml:space="preserve"> ≥90%</t>
  </si>
  <si>
    <t>发展服务中心运行经费</t>
  </si>
  <si>
    <t>保障发展服务中心7000平方米场所（含党群服务中心、创业孵化中心、展示中心、行政审批中心、后勤保障中心等）全年正常稳定运行，提供优质的安保、保洁、餐饮及综合服务，为入驻企业创造良好的办公环境，提升园区综合服务水平</t>
  </si>
  <si>
    <t>服务保障面积</t>
  </si>
  <si>
    <t>7000平方米</t>
  </si>
  <si>
    <t xml:space="preserve"> 日均保障就餐人数</t>
  </si>
  <si>
    <t>≥30人</t>
  </si>
  <si>
    <t>配备服务人员</t>
  </si>
  <si>
    <t>6人（保洁2人、保安2人、厨师2人）</t>
  </si>
  <si>
    <t xml:space="preserve"> 设施设备完好率</t>
  </si>
  <si>
    <t>≥95%</t>
  </si>
  <si>
    <t>环境卫生达标率</t>
  </si>
  <si>
    <t>餐饮服务满意度</t>
  </si>
  <si>
    <t>≥85%</t>
  </si>
  <si>
    <t>服务保障周期</t>
  </si>
  <si>
    <t>2026年1-12月</t>
  </si>
  <si>
    <t>≤10万元</t>
  </si>
  <si>
    <t>园区服务效能</t>
  </si>
  <si>
    <t>提升园区综合服务水平，优化营商环境</t>
  </si>
  <si>
    <t>企业发展支撑</t>
  </si>
  <si>
    <t>为入驻企业提供稳定、优质的办公环境与服务保障</t>
  </si>
  <si>
    <t>入驻企业满意度</t>
  </si>
  <si>
    <t>格里坪特色产业园区政务服务中心政务窗口服务费用项目</t>
  </si>
  <si>
    <t>保障园区政务服务中心3个综合服务窗口全年高效运转，为企业提供“一站式、保姆式”的代办帮办服务，实现园区企业政务服务“就近办、一次办”，持续优化营商环境，提升企业满意度，助力园区经济高质量发展</t>
  </si>
  <si>
    <t>综合窗口服务人员数量</t>
  </si>
  <si>
    <t>3名</t>
  </si>
  <si>
    <t xml:space="preserve"> 年受理服务事项数量</t>
  </si>
  <si>
    <t xml:space="preserve"> ≥ 500项</t>
  </si>
  <si>
    <t xml:space="preserve"> 服务事项按时办结率</t>
  </si>
  <si>
    <t xml:space="preserve"> ≥ 98%</t>
  </si>
  <si>
    <t xml:space="preserve"> “一次性告知”落实率</t>
  </si>
  <si>
    <t xml:space="preserve"> 业务受理响应时间</t>
  </si>
  <si>
    <t>间 ≤ 1个工作日</t>
  </si>
  <si>
    <t xml:space="preserve"> 费用支付时限</t>
  </si>
  <si>
    <t xml:space="preserve"> 2026年1月-2026年12月</t>
  </si>
  <si>
    <t xml:space="preserve"> 人均服务成本控制</t>
  </si>
  <si>
    <t xml:space="preserve"> ≤ 6.6万元/人/年</t>
  </si>
  <si>
    <t xml:space="preserve"> 园区企业办事便利度</t>
  </si>
  <si>
    <t xml:space="preserve"> 显著提升</t>
  </si>
  <si>
    <t xml:space="preserve"> 园区营商环境优化水平</t>
  </si>
  <si>
    <t xml:space="preserve"> 持续增强</t>
  </si>
  <si>
    <t xml:space="preserve"> 园区企业满意度</t>
  </si>
  <si>
    <t xml:space="preserve"> ≥ 95%</t>
  </si>
  <si>
    <t>工业园区项目包装、招商引资及争取上级政策奖金项目经费</t>
  </si>
  <si>
    <t>通过专业的项目包装、精准的招商引资活动和有效的政策资金申报，提升园区产业形象和知名度，吸引优质企业入驻，争取上级政策资金支持，推动园区产业集聚和高质量发展</t>
  </si>
  <si>
    <t>项目包装材料</t>
  </si>
  <si>
    <t>完成1套园区招商宣传材料</t>
  </si>
  <si>
    <t>招商引资活动</t>
  </si>
  <si>
    <t>参与≥2次重要招商推介活动</t>
  </si>
  <si>
    <t>政策资金申报</t>
  </si>
  <si>
    <t>完成≥1项重大政策资金申报</t>
  </si>
  <si>
    <t>材料验收合格率</t>
  </si>
  <si>
    <t xml:space="preserve"> 招商活动成效</t>
  </si>
  <si>
    <t xml:space="preserve"> 建立有效项目对接渠道</t>
  </si>
  <si>
    <t xml:space="preserve"> 工作完成时限</t>
  </si>
  <si>
    <t>2026年12月底前</t>
  </si>
  <si>
    <t>≤5万元</t>
  </si>
  <si>
    <t>经济效益指标</t>
  </si>
  <si>
    <t xml:space="preserve"> 招商引资成效</t>
  </si>
  <si>
    <t>推动潜在投资项目落地</t>
  </si>
  <si>
    <t xml:space="preserve"> 园区知名度提升</t>
  </si>
  <si>
    <t>提升园区在目标投资者中的认知度</t>
  </si>
  <si>
    <t>产业发展基础</t>
  </si>
  <si>
    <t>夯实园区产业集聚发展基础</t>
  </si>
  <si>
    <t xml:space="preserve"> 相关部门满意度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</si>
  <si>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</si>
  <si>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</si>
  <si>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</si>
  <si>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</si>
  <si>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</si>
  <si>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</si>
  <si>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</si>
  <si>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</si>
  <si>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</si>
  <si>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</si>
  <si>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</si>
  <si>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</si>
  <si>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</si>
  <si>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</si>
  <si>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障四川攀枝花格里坪特色产业园区管理委员会正常高效运转，全面履行园区开发建设、企业服务、经济管理和安全环保监管等核心职能。通过人员经费和公用经费保障队伍稳定与机构运行；通过项目实施，完善园区基础设施，提升土地集约利用水平，强化安全环保管控，优化营商环境，推动招商引资，促进园区产业集聚和可持续发展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</si>
  <si>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</si>
  <si>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</si>
  <si>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</si>
  <si>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</si>
  <si>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</si>
  <si>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</si>
  <si>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</si>
  <si>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</si>
  <si>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完成5个特定目标类项目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</si>
  <si>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</si>
  <si>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</si>
  <si>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</si>
  <si>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</si>
  <si>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</si>
  <si>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</si>
  <si>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</si>
  <si>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</si>
  <si>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3639733.85元</t>
  </si>
  <si>
    <t>660000元</t>
  </si>
  <si>
    <t>效益指标</t>
  </si>
  <si>
    <t>经济发展贡献</t>
  </si>
  <si>
    <t>推动园区经济增长，助力招商引资与企业健康发展</t>
  </si>
  <si>
    <t>园区营商环境</t>
  </si>
  <si>
    <t>园区基础设施持续完善，企业服务效能提升，营商环境进一步优化。</t>
  </si>
  <si>
    <t>园区安全环保水平</t>
  </si>
  <si>
    <t>园区安全环保风险管控能力增强，形势保持稳定</t>
  </si>
  <si>
    <t>园区发展基础</t>
  </si>
  <si>
    <t>园区产业承载能力、可持续发展能力与综合竞争力得到提升</t>
  </si>
  <si>
    <t xml:space="preserve">园区企业满意度    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</si>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</sst>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0" sqref="A10"/>
    </sheetView>
  </sheetViews>
  <sheetFormatPr defaultColWidth="9" defaultRowHeight="14.25" outlineLevelRow="2"/>
  <cols>
    <col min="1" max="1" width="123.133333333333" style="183" customWidth="1"/>
    <col min="2" max="16384" width="9" style="183"/>
  </cols>
  <sheetData>
    <row r="1" ht="137" customHeight="1" spans="1:1">
      <c r="A1" s="184" t="s">
        <v>0</v>
      </c>
    </row>
    <row r="2" ht="96" customHeight="1" spans="1:1">
      <c r="A2" s="184" t="s">
        <v>1</v>
      </c>
    </row>
    <row r="3" ht="60" customHeight="1" spans="1:1">
      <c r="A3" s="185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208</v>
      </c>
      <c r="J1" s="59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150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143001</v>
      </c>
      <c r="C7" s="64" t="s">
        <v>72</v>
      </c>
      <c r="D7" s="81">
        <f>SUM(D8)</f>
        <v>25000</v>
      </c>
      <c r="E7" s="81">
        <v>0</v>
      </c>
      <c r="F7" s="81">
        <f>SUM(F8)</f>
        <v>25000</v>
      </c>
      <c r="G7" s="81">
        <v>0</v>
      </c>
      <c r="H7" s="81">
        <v>25000</v>
      </c>
      <c r="I7" s="81">
        <f>SUM(I8)</f>
        <v>0</v>
      </c>
      <c r="J7" s="70"/>
    </row>
    <row r="8" s="54" customFormat="1" ht="22.8" customHeight="1" spans="1:10">
      <c r="A8" s="85"/>
      <c r="B8" s="72"/>
      <c r="C8" s="86" t="s">
        <v>0</v>
      </c>
      <c r="D8" s="76">
        <f>E8+F8+I8</f>
        <v>25000</v>
      </c>
      <c r="E8" s="76">
        <v>0</v>
      </c>
      <c r="F8" s="76">
        <f>SUM(G8:H8)</f>
        <v>25000</v>
      </c>
      <c r="G8" s="73">
        <v>0</v>
      </c>
      <c r="H8" s="73">
        <v>25000</v>
      </c>
      <c r="I8" s="73">
        <v>0</v>
      </c>
      <c r="J8" s="87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219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143001</v>
      </c>
      <c r="F7" s="64" t="s">
        <v>72</v>
      </c>
      <c r="G7" s="81">
        <f>SUM(H7:I7)</f>
        <v>250000</v>
      </c>
      <c r="H7" s="81">
        <f>SUM(H8:H17)</f>
        <v>0</v>
      </c>
      <c r="I7" s="81">
        <f>SUM(I8:I17)</f>
        <v>250000</v>
      </c>
      <c r="J7" s="70"/>
    </row>
    <row r="8" ht="22.8" customHeight="1" spans="1:10">
      <c r="A8" s="68"/>
      <c r="B8" s="83">
        <v>212</v>
      </c>
      <c r="C8" s="84" t="s">
        <v>97</v>
      </c>
      <c r="D8" s="83">
        <v>16</v>
      </c>
      <c r="E8" s="83"/>
      <c r="F8" s="83" t="s">
        <v>98</v>
      </c>
      <c r="G8" s="76">
        <f>SUM(H8:I8)</f>
        <v>250000</v>
      </c>
      <c r="H8" s="81"/>
      <c r="I8" s="81">
        <v>250000</v>
      </c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/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2.25" customWidth="1"/>
    <col min="3" max="3" width="40.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220</v>
      </c>
      <c r="J1" s="59"/>
    </row>
    <row r="2" ht="22.8" customHeight="1" spans="1:10">
      <c r="A2" s="55"/>
      <c r="B2" s="3" t="s">
        <v>221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150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143001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 t="s">
        <v>0</v>
      </c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222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223</v>
      </c>
      <c r="J1" s="59"/>
    </row>
    <row r="2" ht="22.8" customHeight="1" spans="1:10">
      <c r="A2" s="55"/>
      <c r="B2" s="3" t="s">
        <v>224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143001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 t="s">
        <v>0</v>
      </c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226</v>
      </c>
      <c r="G17" s="76"/>
      <c r="H17" s="76"/>
      <c r="I17" s="76"/>
      <c r="J17" s="67"/>
    </row>
    <row r="18" ht="9.75" customHeight="1" spans="1:10">
      <c r="A18" s="77"/>
      <c r="B18" s="78" t="s">
        <v>222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F8" sqref="F8:J8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230</v>
      </c>
      <c r="C4" s="36" t="s">
        <v>231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233</v>
      </c>
      <c r="C6" s="39" t="s">
        <v>234</v>
      </c>
      <c r="D6" s="39"/>
      <c r="E6" s="39"/>
      <c r="F6" s="40">
        <v>8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235</v>
      </c>
      <c r="D7" s="39"/>
      <c r="E7" s="39"/>
      <c r="F7" s="40">
        <v>8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237</v>
      </c>
      <c r="C9" s="42" t="s">
        <v>238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ht="27" customHeight="1" spans="2:13">
      <c r="B12" s="41"/>
      <c r="C12" s="43" t="s">
        <v>244</v>
      </c>
      <c r="D12" s="41" t="s">
        <v>245</v>
      </c>
      <c r="E12" s="44" t="s">
        <v>246</v>
      </c>
      <c r="F12" s="45"/>
      <c r="G12" s="44" t="s">
        <v>247</v>
      </c>
      <c r="H12" s="45"/>
      <c r="I12" s="45"/>
      <c r="J12" s="45"/>
      <c r="K12" s="37"/>
      <c r="L12" s="37"/>
      <c r="M12" s="37"/>
    </row>
    <row r="13" ht="27" customHeight="1" spans="2:13">
      <c r="B13" s="41"/>
      <c r="C13" s="46"/>
      <c r="D13" s="41"/>
      <c r="E13" s="44" t="s">
        <v>248</v>
      </c>
      <c r="F13" s="45"/>
      <c r="G13" s="44" t="s">
        <v>249</v>
      </c>
      <c r="H13" s="45"/>
      <c r="I13" s="45"/>
      <c r="J13" s="45"/>
      <c r="K13" s="47"/>
      <c r="L13" s="47"/>
      <c r="M13" s="47"/>
    </row>
    <row r="14" ht="27" customHeight="1" spans="2:13">
      <c r="B14" s="41"/>
      <c r="C14" s="46"/>
      <c r="D14" s="43" t="s">
        <v>250</v>
      </c>
      <c r="E14" s="44" t="s">
        <v>251</v>
      </c>
      <c r="F14" s="45"/>
      <c r="G14" s="48">
        <v>1</v>
      </c>
      <c r="H14" s="49"/>
      <c r="I14" s="49"/>
      <c r="J14" s="50"/>
    </row>
    <row r="15" ht="27" customHeight="1" spans="2:13">
      <c r="B15" s="41"/>
      <c r="C15" s="46"/>
      <c r="D15" s="46"/>
      <c r="E15" s="44" t="s">
        <v>252</v>
      </c>
      <c r="F15" s="45"/>
      <c r="G15" s="51" t="s">
        <v>253</v>
      </c>
      <c r="H15" s="49"/>
      <c r="I15" s="49"/>
      <c r="J15" s="50"/>
    </row>
    <row r="16" ht="27" customHeight="1" spans="2:13">
      <c r="B16" s="41"/>
      <c r="C16" s="46"/>
      <c r="D16" s="43" t="s">
        <v>254</v>
      </c>
      <c r="E16" s="44" t="s">
        <v>255</v>
      </c>
      <c r="F16" s="45"/>
      <c r="G16" s="51" t="s">
        <v>256</v>
      </c>
      <c r="H16" s="49"/>
      <c r="I16" s="49"/>
      <c r="J16" s="50"/>
    </row>
    <row r="17" ht="27" customHeight="1" spans="2:10">
      <c r="B17" s="41"/>
      <c r="C17" s="46"/>
      <c r="D17" s="43" t="s">
        <v>257</v>
      </c>
      <c r="E17" s="44" t="s">
        <v>258</v>
      </c>
      <c r="F17" s="45"/>
      <c r="G17" s="51" t="s">
        <v>259</v>
      </c>
      <c r="H17" s="49"/>
      <c r="I17" s="49"/>
      <c r="J17" s="50"/>
    </row>
    <row r="18" ht="27" customHeight="1" spans="2:10">
      <c r="B18" s="41"/>
      <c r="C18" s="41" t="s">
        <v>260</v>
      </c>
      <c r="D18" s="52" t="s">
        <v>261</v>
      </c>
      <c r="E18" s="44" t="s">
        <v>262</v>
      </c>
      <c r="F18" s="45"/>
      <c r="G18" s="51" t="s">
        <v>263</v>
      </c>
      <c r="H18" s="49"/>
      <c r="I18" s="49"/>
      <c r="J18" s="50"/>
    </row>
    <row r="19" ht="27" customHeight="1" spans="2:10">
      <c r="B19" s="41"/>
      <c r="C19" s="41"/>
      <c r="D19" s="38" t="s">
        <v>264</v>
      </c>
      <c r="E19" s="44" t="s">
        <v>265</v>
      </c>
      <c r="F19" s="45"/>
      <c r="G19" s="51" t="s">
        <v>266</v>
      </c>
      <c r="H19" s="49"/>
      <c r="I19" s="49"/>
      <c r="J19" s="50"/>
    </row>
    <row r="20" ht="27" customHeight="1" spans="2:10">
      <c r="B20" s="41"/>
      <c r="C20" s="41" t="s">
        <v>267</v>
      </c>
      <c r="D20" s="38" t="s">
        <v>268</v>
      </c>
      <c r="E20" s="44" t="s">
        <v>269</v>
      </c>
      <c r="F20" s="45"/>
      <c r="G20" s="51" t="s">
        <v>270</v>
      </c>
      <c r="H20" s="49"/>
      <c r="I20" s="49"/>
      <c r="J20" s="50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271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25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25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272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273</v>
      </c>
      <c r="F12" s="45"/>
      <c r="G12" s="44" t="s">
        <v>274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275</v>
      </c>
      <c r="F13" s="45"/>
      <c r="G13" s="44" t="s">
        <v>276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277</v>
      </c>
      <c r="F14" s="45"/>
      <c r="G14" s="44" t="s">
        <v>278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279</v>
      </c>
      <c r="F15" s="45"/>
      <c r="G15" s="51" t="s">
        <v>280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281</v>
      </c>
      <c r="F16" s="45"/>
      <c r="G16" s="51" t="s">
        <v>282</v>
      </c>
      <c r="H16" s="49"/>
      <c r="I16" s="49"/>
      <c r="J16" s="50"/>
    </row>
    <row r="17" s="1" customFormat="1" ht="27" customHeight="1" spans="2:10">
      <c r="B17" s="41"/>
      <c r="C17" s="46"/>
      <c r="D17" s="43" t="s">
        <v>254</v>
      </c>
      <c r="E17" s="44" t="s">
        <v>283</v>
      </c>
      <c r="F17" s="45"/>
      <c r="G17" s="51" t="s">
        <v>284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285</v>
      </c>
      <c r="F18" s="45"/>
      <c r="G18" s="51" t="s">
        <v>286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261</v>
      </c>
      <c r="E19" s="44" t="s">
        <v>287</v>
      </c>
      <c r="F19" s="45"/>
      <c r="G19" s="51" t="s">
        <v>288</v>
      </c>
      <c r="H19" s="49"/>
      <c r="I19" s="49"/>
      <c r="J19" s="50"/>
    </row>
    <row r="20" s="1" customFormat="1" ht="27" customHeight="1" spans="2:10">
      <c r="B20" s="41"/>
      <c r="C20" s="41"/>
      <c r="D20" s="52" t="s">
        <v>289</v>
      </c>
      <c r="E20" s="44" t="s">
        <v>290</v>
      </c>
      <c r="F20" s="45"/>
      <c r="G20" s="51" t="s">
        <v>291</v>
      </c>
      <c r="H20" s="49"/>
      <c r="I20" s="49"/>
      <c r="J20" s="50"/>
    </row>
    <row r="21" s="1" customFormat="1" ht="27" customHeight="1" spans="2:10">
      <c r="B21" s="41"/>
      <c r="C21" s="41" t="s">
        <v>267</v>
      </c>
      <c r="D21" s="38" t="s">
        <v>268</v>
      </c>
      <c r="E21" s="44" t="s">
        <v>292</v>
      </c>
      <c r="F21" s="45"/>
      <c r="G21" s="51" t="s">
        <v>293</v>
      </c>
      <c r="H21" s="49"/>
      <c r="I21" s="49"/>
      <c r="J21" s="50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294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10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10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295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296</v>
      </c>
      <c r="F12" s="45"/>
      <c r="G12" s="44" t="s">
        <v>297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298</v>
      </c>
      <c r="F13" s="45"/>
      <c r="G13" s="44" t="s">
        <v>299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300</v>
      </c>
      <c r="F14" s="45"/>
      <c r="G14" s="44" t="s">
        <v>301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302</v>
      </c>
      <c r="F15" s="45"/>
      <c r="G15" s="51" t="s">
        <v>303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304</v>
      </c>
      <c r="F16" s="45"/>
      <c r="G16" s="48">
        <v>1</v>
      </c>
      <c r="H16" s="49"/>
      <c r="I16" s="49"/>
      <c r="J16" s="50"/>
    </row>
    <row r="17" s="1" customFormat="1" ht="27" customHeight="1" spans="2:10">
      <c r="B17" s="41"/>
      <c r="C17" s="46"/>
      <c r="D17" s="53"/>
      <c r="E17" s="44" t="s">
        <v>305</v>
      </c>
      <c r="F17" s="45"/>
      <c r="G17" s="51" t="s">
        <v>306</v>
      </c>
      <c r="H17" s="49"/>
      <c r="I17" s="49"/>
      <c r="J17" s="50"/>
    </row>
    <row r="18" s="1" customFormat="1" ht="27" customHeight="1" spans="2:10">
      <c r="B18" s="41"/>
      <c r="C18" s="46"/>
      <c r="D18" s="43" t="s">
        <v>254</v>
      </c>
      <c r="E18" s="44" t="s">
        <v>307</v>
      </c>
      <c r="F18" s="45"/>
      <c r="G18" s="51" t="s">
        <v>308</v>
      </c>
      <c r="H18" s="49"/>
      <c r="I18" s="49"/>
      <c r="J18" s="50"/>
    </row>
    <row r="19" s="1" customFormat="1" ht="27" customHeight="1" spans="2:10">
      <c r="B19" s="41"/>
      <c r="C19" s="46"/>
      <c r="D19" s="43" t="s">
        <v>257</v>
      </c>
      <c r="E19" s="44" t="s">
        <v>258</v>
      </c>
      <c r="F19" s="45"/>
      <c r="G19" s="51" t="s">
        <v>309</v>
      </c>
      <c r="H19" s="49"/>
      <c r="I19" s="49"/>
      <c r="J19" s="50"/>
    </row>
    <row r="20" s="1" customFormat="1" ht="27" customHeight="1" spans="2:10">
      <c r="B20" s="41"/>
      <c r="C20" s="41" t="s">
        <v>260</v>
      </c>
      <c r="D20" s="52" t="s">
        <v>261</v>
      </c>
      <c r="E20" s="44" t="s">
        <v>310</v>
      </c>
      <c r="F20" s="45"/>
      <c r="G20" s="51" t="s">
        <v>311</v>
      </c>
      <c r="H20" s="49"/>
      <c r="I20" s="49"/>
      <c r="J20" s="50"/>
    </row>
    <row r="21" s="1" customFormat="1" ht="27" customHeight="1" spans="2:10">
      <c r="B21" s="41"/>
      <c r="C21" s="41"/>
      <c r="D21" s="38" t="s">
        <v>264</v>
      </c>
      <c r="E21" s="44" t="s">
        <v>312</v>
      </c>
      <c r="F21" s="45"/>
      <c r="G21" s="51" t="s">
        <v>313</v>
      </c>
      <c r="H21" s="49"/>
      <c r="I21" s="49"/>
      <c r="J21" s="50"/>
    </row>
    <row r="22" s="1" customFormat="1" ht="27" customHeight="1" spans="2:10">
      <c r="B22" s="41"/>
      <c r="C22" s="41" t="s">
        <v>267</v>
      </c>
      <c r="D22" s="38" t="s">
        <v>268</v>
      </c>
      <c r="E22" s="44" t="s">
        <v>314</v>
      </c>
      <c r="F22" s="45"/>
      <c r="G22" s="51" t="s">
        <v>306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9"/>
    <mergeCell ref="C20:C21"/>
    <mergeCell ref="D12:D14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14" sqref="G14:J14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315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18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18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316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317</v>
      </c>
      <c r="F12" s="45"/>
      <c r="G12" s="44" t="s">
        <v>318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319</v>
      </c>
      <c r="F13" s="45"/>
      <c r="G13" s="44" t="s">
        <v>320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3" t="s">
        <v>250</v>
      </c>
      <c r="E14" s="44" t="s">
        <v>321</v>
      </c>
      <c r="F14" s="45"/>
      <c r="G14" s="51" t="s">
        <v>322</v>
      </c>
      <c r="H14" s="49"/>
      <c r="I14" s="49"/>
      <c r="J14" s="50"/>
    </row>
    <row r="15" s="1" customFormat="1" ht="27" customHeight="1" spans="2:13">
      <c r="B15" s="41"/>
      <c r="C15" s="46"/>
      <c r="D15" s="46"/>
      <c r="E15" s="44" t="s">
        <v>323</v>
      </c>
      <c r="F15" s="45"/>
      <c r="G15" s="48">
        <v>1</v>
      </c>
      <c r="H15" s="49"/>
      <c r="I15" s="49"/>
      <c r="J15" s="50"/>
    </row>
    <row r="16" s="1" customFormat="1" ht="27" customHeight="1" spans="2:13">
      <c r="B16" s="41"/>
      <c r="C16" s="46"/>
      <c r="D16" s="43" t="s">
        <v>254</v>
      </c>
      <c r="E16" s="44" t="s">
        <v>324</v>
      </c>
      <c r="F16" s="45"/>
      <c r="G16" s="51" t="s">
        <v>325</v>
      </c>
      <c r="H16" s="49"/>
      <c r="I16" s="49"/>
      <c r="J16" s="50"/>
    </row>
    <row r="17" s="1" customFormat="1" ht="27" customHeight="1" spans="2:10">
      <c r="B17" s="41"/>
      <c r="C17" s="46"/>
      <c r="D17" s="46"/>
      <c r="E17" s="44" t="s">
        <v>326</v>
      </c>
      <c r="F17" s="45"/>
      <c r="G17" s="51" t="s">
        <v>327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328</v>
      </c>
      <c r="F18" s="45"/>
      <c r="G18" s="51" t="s">
        <v>329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261</v>
      </c>
      <c r="E19" s="44" t="s">
        <v>330</v>
      </c>
      <c r="F19" s="45"/>
      <c r="G19" s="51" t="s">
        <v>331</v>
      </c>
      <c r="H19" s="49"/>
      <c r="I19" s="49"/>
      <c r="J19" s="50"/>
    </row>
    <row r="20" s="1" customFormat="1" ht="27" customHeight="1" spans="2:10">
      <c r="B20" s="41"/>
      <c r="C20" s="41"/>
      <c r="D20" s="38" t="s">
        <v>264</v>
      </c>
      <c r="E20" s="44" t="s">
        <v>332</v>
      </c>
      <c r="F20" s="45"/>
      <c r="G20" s="51" t="s">
        <v>333</v>
      </c>
      <c r="H20" s="49"/>
      <c r="I20" s="49"/>
      <c r="J20" s="50"/>
    </row>
    <row r="21" s="1" customFormat="1" ht="27" customHeight="1" spans="2:10">
      <c r="B21" s="41"/>
      <c r="C21" s="41" t="s">
        <v>267</v>
      </c>
      <c r="D21" s="38" t="s">
        <v>268</v>
      </c>
      <c r="E21" s="44" t="s">
        <v>334</v>
      </c>
      <c r="F21" s="45"/>
      <c r="G21" s="51" t="s">
        <v>335</v>
      </c>
      <c r="H21" s="49"/>
      <c r="I21" s="49"/>
      <c r="J21" s="5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3"/>
    <mergeCell ref="D14:D15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336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337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338</v>
      </c>
      <c r="F12" s="45"/>
      <c r="G12" s="44" t="s">
        <v>339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340</v>
      </c>
      <c r="F13" s="45"/>
      <c r="G13" s="44" t="s">
        <v>341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342</v>
      </c>
      <c r="F14" s="45"/>
      <c r="G14" s="44" t="s">
        <v>343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344</v>
      </c>
      <c r="F15" s="45"/>
      <c r="G15" s="48">
        <v>1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345</v>
      </c>
      <c r="F16" s="45"/>
      <c r="G16" s="51" t="s">
        <v>346</v>
      </c>
      <c r="H16" s="49"/>
      <c r="I16" s="49"/>
      <c r="J16" s="50"/>
    </row>
    <row r="17" s="1" customFormat="1" ht="27" customHeight="1" spans="2:10">
      <c r="B17" s="41"/>
      <c r="C17" s="46"/>
      <c r="D17" s="43" t="s">
        <v>254</v>
      </c>
      <c r="E17" s="44" t="s">
        <v>347</v>
      </c>
      <c r="F17" s="45"/>
      <c r="G17" s="51" t="s">
        <v>348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285</v>
      </c>
      <c r="F18" s="45"/>
      <c r="G18" s="51" t="s">
        <v>349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350</v>
      </c>
      <c r="E19" s="44" t="s">
        <v>351</v>
      </c>
      <c r="F19" s="45"/>
      <c r="G19" s="51" t="s">
        <v>352</v>
      </c>
      <c r="H19" s="49"/>
      <c r="I19" s="49"/>
      <c r="J19" s="50"/>
    </row>
    <row r="20" s="1" customFormat="1" ht="27" customHeight="1" spans="2:10">
      <c r="B20" s="41"/>
      <c r="C20" s="41"/>
      <c r="D20" s="52" t="s">
        <v>261</v>
      </c>
      <c r="E20" s="44" t="s">
        <v>353</v>
      </c>
      <c r="F20" s="45"/>
      <c r="G20" s="51" t="s">
        <v>354</v>
      </c>
      <c r="H20" s="49"/>
      <c r="I20" s="49"/>
      <c r="J20" s="50"/>
    </row>
    <row r="21" s="1" customFormat="1" ht="27" customHeight="1" spans="2:10">
      <c r="B21" s="41"/>
      <c r="C21" s="41"/>
      <c r="D21" s="38" t="s">
        <v>264</v>
      </c>
      <c r="E21" s="44" t="s">
        <v>355</v>
      </c>
      <c r="F21" s="45"/>
      <c r="G21" s="51" t="s">
        <v>356</v>
      </c>
      <c r="H21" s="49"/>
      <c r="I21" s="49"/>
      <c r="J21" s="50"/>
    </row>
    <row r="22" s="1" customFormat="1" ht="27" customHeight="1" spans="2:10">
      <c r="B22" s="41"/>
      <c r="C22" s="41" t="s">
        <v>267</v>
      </c>
      <c r="D22" s="38" t="s">
        <v>268</v>
      </c>
      <c r="E22" s="44" t="s">
        <v>357</v>
      </c>
      <c r="F22" s="45"/>
      <c r="G22" s="51" t="s">
        <v>293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workbookViewId="0">
      <selection activeCell="G9" sqref="G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358</v>
      </c>
      <c r="XFD1"/>
    </row>
    <row r="2" s="1" customFormat="1" ht="27" customHeight="1" spans="1:9 16384:16384">
      <c r="A2"/>
      <c r="B2" s="3" t="s">
        <v>359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360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361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362</v>
      </c>
      <c r="C5" s="6" t="s">
        <v>363</v>
      </c>
      <c r="D5" s="6"/>
      <c r="E5" s="6" t="s">
        <v>364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193</v>
      </c>
      <c r="D6" s="6"/>
      <c r="E6" s="7" t="s">
        <v>365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194</v>
      </c>
      <c r="D7" s="6"/>
      <c r="E7" s="7" t="s">
        <v>366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367</v>
      </c>
      <c r="D8" s="6"/>
      <c r="E8" s="7" t="s">
        <v>368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369</v>
      </c>
      <c r="D9" s="6"/>
      <c r="E9" s="6"/>
      <c r="F9" s="6"/>
      <c r="G9" s="6" t="s">
        <v>370</v>
      </c>
      <c r="H9" s="6" t="s">
        <v>235</v>
      </c>
      <c r="I9" s="6" t="s">
        <v>236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4299733.85</v>
      </c>
      <c r="H10" s="8">
        <v>4299733.85</v>
      </c>
      <c r="I10" s="8"/>
      <c r="XFD10"/>
    </row>
    <row r="11" s="1" customFormat="1" ht="26.5" customHeight="1" spans="1:9 16384:16384">
      <c r="A11"/>
      <c r="B11" s="9" t="s">
        <v>371</v>
      </c>
      <c r="C11" s="10" t="s">
        <v>372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373</v>
      </c>
      <c r="C12" s="11" t="s">
        <v>240</v>
      </c>
      <c r="D12" s="11" t="s">
        <v>241</v>
      </c>
      <c r="E12" s="11"/>
      <c r="F12" s="11" t="s">
        <v>242</v>
      </c>
      <c r="G12" s="11"/>
      <c r="H12" s="11" t="s">
        <v>374</v>
      </c>
      <c r="I12" s="11"/>
      <c r="XFD12"/>
    </row>
    <row r="13" s="1" customFormat="1" ht="30" customHeight="1" spans="1:9 16384:16384">
      <c r="A13"/>
      <c r="B13" s="11"/>
      <c r="C13" s="12" t="s">
        <v>375</v>
      </c>
      <c r="D13" s="13" t="s">
        <v>245</v>
      </c>
      <c r="E13" s="14"/>
      <c r="F13" s="15" t="s">
        <v>376</v>
      </c>
      <c r="G13" s="15"/>
      <c r="H13" s="16" t="s">
        <v>377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378</v>
      </c>
      <c r="G14" s="15"/>
      <c r="H14" s="16" t="s">
        <v>379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380</v>
      </c>
      <c r="G15" s="15"/>
      <c r="H15" s="15" t="s">
        <v>381</v>
      </c>
      <c r="I15" s="15"/>
      <c r="XFD15"/>
    </row>
    <row r="16" s="1" customFormat="1" ht="30" customHeight="1" spans="1:9 16384:16384">
      <c r="A16"/>
      <c r="B16" s="11"/>
      <c r="C16" s="17"/>
      <c r="D16" s="13" t="s">
        <v>250</v>
      </c>
      <c r="E16" s="14"/>
      <c r="F16" s="15" t="s">
        <v>382</v>
      </c>
      <c r="G16" s="15"/>
      <c r="H16" s="15" t="s">
        <v>383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384</v>
      </c>
      <c r="G17" s="15"/>
      <c r="H17" s="15" t="s">
        <v>385</v>
      </c>
      <c r="I17" s="15"/>
      <c r="XFD17"/>
    </row>
    <row r="18" s="1" customFormat="1" ht="30" customHeight="1" spans="1:16 16384:16384">
      <c r="A18"/>
      <c r="B18" s="11"/>
      <c r="C18" s="17"/>
      <c r="D18" s="16" t="s">
        <v>254</v>
      </c>
      <c r="E18" s="16"/>
      <c r="F18" s="15" t="s">
        <v>386</v>
      </c>
      <c r="G18" s="15"/>
      <c r="H18" s="15" t="s">
        <v>387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388</v>
      </c>
      <c r="G19" s="15"/>
      <c r="H19" s="15" t="s">
        <v>389</v>
      </c>
      <c r="I19" s="15"/>
      <c r="XFD19"/>
    </row>
    <row r="20" s="1" customFormat="1" ht="30" customHeight="1" spans="1:16 16384:16384">
      <c r="A20"/>
      <c r="B20" s="11"/>
      <c r="C20" s="17"/>
      <c r="D20" s="13" t="s">
        <v>257</v>
      </c>
      <c r="E20" s="14"/>
      <c r="F20" s="15" t="s">
        <v>75</v>
      </c>
      <c r="G20" s="15"/>
      <c r="H20" s="15" t="s">
        <v>390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391</v>
      </c>
      <c r="I21" s="15"/>
      <c r="XFD21"/>
    </row>
    <row r="22" s="1" customFormat="1" ht="30" customHeight="1" spans="1:16 16384:16384">
      <c r="A22"/>
      <c r="B22" s="11"/>
      <c r="C22" s="12" t="s">
        <v>392</v>
      </c>
      <c r="D22" s="22" t="s">
        <v>350</v>
      </c>
      <c r="E22" s="22"/>
      <c r="F22" s="16" t="s">
        <v>393</v>
      </c>
      <c r="G22" s="16"/>
      <c r="H22" s="16" t="s">
        <v>394</v>
      </c>
      <c r="I22" s="16"/>
      <c r="XFD22"/>
    </row>
    <row r="23" s="1" customFormat="1" ht="30" customHeight="1" spans="1:16 16384:16384">
      <c r="A23"/>
      <c r="B23" s="11"/>
      <c r="C23" s="17"/>
      <c r="D23" s="22" t="s">
        <v>261</v>
      </c>
      <c r="E23" s="22"/>
      <c r="F23" s="16" t="s">
        <v>395</v>
      </c>
      <c r="G23" s="16"/>
      <c r="H23" s="16" t="s">
        <v>396</v>
      </c>
      <c r="I23" s="16"/>
      <c r="XFD23"/>
    </row>
    <row r="24" s="1" customFormat="1" ht="30" customHeight="1" spans="1:16 16384:16384">
      <c r="A24"/>
      <c r="B24" s="11"/>
      <c r="C24" s="17"/>
      <c r="D24" s="22"/>
      <c r="E24" s="22"/>
      <c r="F24" s="16" t="s">
        <v>397</v>
      </c>
      <c r="G24" s="16"/>
      <c r="H24" s="16" t="s">
        <v>398</v>
      </c>
      <c r="I24" s="16"/>
      <c r="XFD24"/>
    </row>
    <row r="25" s="1" customFormat="1" ht="34" customHeight="1" spans="1:16 16384:16384">
      <c r="A25"/>
      <c r="B25" s="11"/>
      <c r="C25" s="17"/>
      <c r="D25" s="23" t="s">
        <v>264</v>
      </c>
      <c r="E25" s="23"/>
      <c r="F25" s="16" t="s">
        <v>399</v>
      </c>
      <c r="G25" s="16"/>
      <c r="H25" s="16" t="s">
        <v>400</v>
      </c>
      <c r="I25" s="16"/>
      <c r="XFD25"/>
    </row>
    <row r="26" s="1" customFormat="1" ht="34" customHeight="1" spans="1:16 16384:16384">
      <c r="A26"/>
      <c r="B26" s="11"/>
      <c r="C26" s="17"/>
      <c r="D26" s="13" t="s">
        <v>267</v>
      </c>
      <c r="E26" s="14"/>
      <c r="F26" s="16" t="s">
        <v>401</v>
      </c>
      <c r="G26" s="16"/>
      <c r="H26" s="16" t="s">
        <v>270</v>
      </c>
      <c r="I26" s="16"/>
      <c r="XFD26"/>
    </row>
    <row r="27" s="1" customFormat="1" ht="30" customHeight="1" spans="1:16 16384:16384">
      <c r="A27"/>
      <c r="B27" s="11"/>
      <c r="C27" s="24"/>
      <c r="D27" s="20"/>
      <c r="E27" s="21"/>
      <c r="F27" s="16" t="s">
        <v>402</v>
      </c>
      <c r="G27" s="16"/>
      <c r="H27" s="16" t="s">
        <v>403</v>
      </c>
      <c r="I27" s="16"/>
      <c r="XFD27"/>
    </row>
    <row r="28" s="1" customFormat="1" ht="45" customHeight="1" spans="1:16 16384:16384">
      <c r="A28"/>
      <c r="B28" s="25"/>
      <c r="C28" s="25"/>
      <c r="D28" s="25"/>
      <c r="E28" s="25"/>
      <c r="F28" s="25"/>
      <c r="G28" s="25"/>
      <c r="H28" s="25"/>
      <c r="I28" s="25"/>
      <c r="XFD28"/>
    </row>
    <row r="29" s="1" customFormat="1" ht="16.35" customHeight="1" spans="1:16 16384:16384">
      <c r="A29"/>
      <c r="B29" s="26"/>
      <c r="C29" s="26"/>
      <c r="XFD29"/>
    </row>
    <row r="30" s="1" customFormat="1" ht="16.35" customHeight="1" spans="1:16 16384:16384">
      <c r="A30"/>
      <c r="B30" s="26"/>
      <c r="XFD30"/>
    </row>
    <row r="31" s="1" customFormat="1" ht="16.35" customHeight="1" spans="1:16 16384:16384">
      <c r="A31"/>
      <c r="B31" s="26"/>
      <c r="P31" s="27"/>
      <c r="XFD31"/>
    </row>
    <row r="32" s="1" customFormat="1" ht="16.35" customHeight="1" spans="1:16 16384:16384">
      <c r="A32"/>
      <c r="B32" s="26"/>
      <c r="XFD32"/>
    </row>
    <row r="33" s="1" customFormat="1" ht="16.35" customHeight="1" spans="1:9 16384:16384">
      <c r="A33"/>
      <c r="B33" s="26"/>
      <c r="C33" s="26"/>
      <c r="D33" s="26"/>
      <c r="E33" s="26"/>
      <c r="F33" s="26"/>
      <c r="G33" s="26"/>
      <c r="H33" s="26"/>
      <c r="I33" s="26"/>
      <c r="XFD33"/>
    </row>
    <row r="34" s="1" customFormat="1" ht="16.35" customHeight="1" spans="1:9 16384:16384">
      <c r="A34"/>
      <c r="B34" s="26"/>
      <c r="C34" s="26"/>
      <c r="D34" s="26"/>
      <c r="E34" s="26"/>
      <c r="F34" s="26"/>
      <c r="G34" s="26"/>
      <c r="H34" s="26"/>
      <c r="I34" s="26"/>
      <c r="XFD34"/>
    </row>
    <row r="35" s="1" customFormat="1" ht="16.35" customHeight="1" spans="1:9 16384:16384">
      <c r="A35"/>
      <c r="B35" s="26"/>
      <c r="C35" s="26"/>
      <c r="D35" s="26"/>
      <c r="E35" s="26"/>
      <c r="F35" s="26"/>
      <c r="G35" s="26"/>
      <c r="H35" s="26"/>
      <c r="I35" s="26"/>
      <c r="XFD35"/>
    </row>
    <row r="36" s="1" customFormat="1" ht="16.35" customHeight="1" spans="1:9 16384:16384">
      <c r="A36"/>
      <c r="B36" s="26"/>
      <c r="C36" s="26"/>
      <c r="D36" s="26"/>
      <c r="E36" s="26"/>
      <c r="F36" s="26"/>
      <c r="G36" s="26"/>
      <c r="H36" s="26"/>
      <c r="I36" s="26"/>
      <c r="XFD36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B28:I28"/>
    <mergeCell ref="B5:B10"/>
    <mergeCell ref="B12:B27"/>
    <mergeCell ref="C13:C21"/>
    <mergeCell ref="C22:C27"/>
    <mergeCell ref="C9:F10"/>
    <mergeCell ref="D13:E15"/>
    <mergeCell ref="D16:E17"/>
    <mergeCell ref="D18:E19"/>
    <mergeCell ref="D20:E21"/>
    <mergeCell ref="D23:E24"/>
    <mergeCell ref="D26:E2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2" workbookViewId="0">
      <selection activeCell="C9" sqref="C9"/>
    </sheetView>
  </sheetViews>
  <sheetFormatPr defaultColWidth="10" defaultRowHeight="13.5" outlineLevelCol="5"/>
  <cols>
    <col min="1" max="1" width="1.53333333333333" style="108" customWidth="1"/>
    <col min="2" max="2" width="41.0333333333333" style="108" customWidth="1"/>
    <col min="3" max="3" width="16.4083333333333" style="108" customWidth="1"/>
    <col min="4" max="4" width="41.0333333333333" style="108" customWidth="1"/>
    <col min="5" max="5" width="16.4083333333333" style="108" customWidth="1"/>
    <col min="6" max="6" width="1.53333333333333" style="108" customWidth="1"/>
    <col min="7" max="10" width="9.76666666666667" style="108" customWidth="1"/>
    <col min="11" max="16384" width="10" style="108"/>
  </cols>
  <sheetData>
    <row r="1" s="108" customFormat="1" ht="14.2" customHeight="1" spans="1:6">
      <c r="A1" s="156"/>
      <c r="B1" s="109"/>
      <c r="C1" s="110"/>
      <c r="D1" s="157"/>
      <c r="E1" s="109" t="s">
        <v>2</v>
      </c>
      <c r="F1" s="159" t="s">
        <v>3</v>
      </c>
    </row>
    <row r="2" s="108" customFormat="1" ht="19.9" customHeight="1" spans="1:6">
      <c r="A2" s="157"/>
      <c r="B2" s="160" t="s">
        <v>4</v>
      </c>
      <c r="C2" s="160"/>
      <c r="D2" s="160"/>
      <c r="E2" s="160"/>
      <c r="F2" s="159"/>
    </row>
    <row r="3" s="108" customFormat="1" ht="17.05" customHeight="1" spans="1:6">
      <c r="A3" s="161"/>
      <c r="B3" s="116" t="s">
        <v>5</v>
      </c>
      <c r="C3" s="136"/>
      <c r="D3" s="136"/>
      <c r="E3" s="162" t="s">
        <v>6</v>
      </c>
      <c r="F3" s="163"/>
    </row>
    <row r="4" s="108" customFormat="1" ht="21.35" customHeight="1" spans="1:6">
      <c r="A4" s="164"/>
      <c r="B4" s="119" t="s">
        <v>7</v>
      </c>
      <c r="C4" s="119"/>
      <c r="D4" s="119" t="s">
        <v>8</v>
      </c>
      <c r="E4" s="119"/>
      <c r="F4" s="113"/>
    </row>
    <row r="5" s="108" customFormat="1" ht="21.35" customHeight="1" spans="1:6">
      <c r="A5" s="164"/>
      <c r="B5" s="119" t="s">
        <v>9</v>
      </c>
      <c r="C5" s="119" t="s">
        <v>10</v>
      </c>
      <c r="D5" s="119" t="s">
        <v>9</v>
      </c>
      <c r="E5" s="119" t="s">
        <v>10</v>
      </c>
      <c r="F5" s="113"/>
    </row>
    <row r="6" s="108" customFormat="1" ht="19.9" customHeight="1" spans="1:6">
      <c r="A6" s="118"/>
      <c r="B6" s="166" t="s">
        <v>11</v>
      </c>
      <c r="C6" s="127">
        <v>4049733.85</v>
      </c>
      <c r="D6" s="166" t="s">
        <v>12</v>
      </c>
      <c r="E6" s="127">
        <v>2794467.84</v>
      </c>
      <c r="F6" s="139"/>
    </row>
    <row r="7" s="108" customFormat="1" ht="19.9" customHeight="1" spans="1:6">
      <c r="A7" s="118"/>
      <c r="B7" s="166" t="s">
        <v>13</v>
      </c>
      <c r="C7" s="127">
        <v>250000</v>
      </c>
      <c r="D7" s="166" t="s">
        <v>14</v>
      </c>
      <c r="E7" s="127"/>
      <c r="F7" s="139"/>
    </row>
    <row r="8" s="108" customFormat="1" ht="19.9" customHeight="1" spans="1:6">
      <c r="A8" s="118"/>
      <c r="B8" s="166" t="s">
        <v>15</v>
      </c>
      <c r="C8" s="127"/>
      <c r="D8" s="166" t="s">
        <v>16</v>
      </c>
      <c r="E8" s="127"/>
      <c r="F8" s="139"/>
    </row>
    <row r="9" s="108" customFormat="1" ht="19.9" customHeight="1" spans="1:6">
      <c r="A9" s="118"/>
      <c r="B9" s="166" t="s">
        <v>17</v>
      </c>
      <c r="C9" s="127"/>
      <c r="D9" s="166" t="s">
        <v>18</v>
      </c>
      <c r="E9" s="127">
        <v>8175.6</v>
      </c>
      <c r="F9" s="139"/>
    </row>
    <row r="10" s="108" customFormat="1" ht="19.9" customHeight="1" spans="1:6">
      <c r="A10" s="118"/>
      <c r="B10" s="166" t="s">
        <v>19</v>
      </c>
      <c r="C10" s="127"/>
      <c r="D10" s="166" t="s">
        <v>20</v>
      </c>
      <c r="E10" s="127"/>
      <c r="F10" s="139"/>
    </row>
    <row r="11" s="108" customFormat="1" ht="19.9" customHeight="1" spans="1:6">
      <c r="A11" s="118"/>
      <c r="B11" s="166" t="s">
        <v>21</v>
      </c>
      <c r="C11" s="127"/>
      <c r="D11" s="166" t="s">
        <v>22</v>
      </c>
      <c r="E11" s="127"/>
      <c r="F11" s="139"/>
    </row>
    <row r="12" s="108" customFormat="1" ht="19.9" customHeight="1" spans="1:6">
      <c r="A12" s="118"/>
      <c r="B12" s="166" t="s">
        <v>23</v>
      </c>
      <c r="C12" s="127"/>
      <c r="D12" s="166" t="s">
        <v>24</v>
      </c>
      <c r="E12" s="127"/>
      <c r="F12" s="139"/>
    </row>
    <row r="13" s="108" customFormat="1" ht="19.9" customHeight="1" spans="1:6">
      <c r="A13" s="118"/>
      <c r="B13" s="166" t="s">
        <v>23</v>
      </c>
      <c r="C13" s="127"/>
      <c r="D13" s="166" t="s">
        <v>25</v>
      </c>
      <c r="E13" s="127">
        <v>359921.6</v>
      </c>
      <c r="F13" s="139"/>
    </row>
    <row r="14" s="108" customFormat="1" ht="19.9" customHeight="1" spans="1:6">
      <c r="A14" s="118"/>
      <c r="B14" s="166" t="s">
        <v>23</v>
      </c>
      <c r="C14" s="127"/>
      <c r="D14" s="166" t="s">
        <v>26</v>
      </c>
      <c r="E14" s="127"/>
      <c r="F14" s="139"/>
    </row>
    <row r="15" s="108" customFormat="1" ht="19.9" customHeight="1" spans="1:6">
      <c r="A15" s="118"/>
      <c r="B15" s="166" t="s">
        <v>23</v>
      </c>
      <c r="C15" s="127"/>
      <c r="D15" s="166" t="s">
        <v>27</v>
      </c>
      <c r="E15" s="127">
        <v>200395.81</v>
      </c>
      <c r="F15" s="139"/>
    </row>
    <row r="16" s="108" customFormat="1" ht="19.9" customHeight="1" spans="1:6">
      <c r="A16" s="118"/>
      <c r="B16" s="166" t="s">
        <v>23</v>
      </c>
      <c r="C16" s="127"/>
      <c r="D16" s="166" t="s">
        <v>28</v>
      </c>
      <c r="E16" s="127"/>
      <c r="F16" s="139"/>
    </row>
    <row r="17" s="108" customFormat="1" ht="19.9" customHeight="1" spans="1:6">
      <c r="A17" s="118"/>
      <c r="B17" s="166" t="s">
        <v>23</v>
      </c>
      <c r="C17" s="127"/>
      <c r="D17" s="166" t="s">
        <v>29</v>
      </c>
      <c r="E17" s="127">
        <v>660000</v>
      </c>
      <c r="F17" s="139"/>
    </row>
    <row r="18" s="108" customFormat="1" ht="19.9" customHeight="1" spans="1:6">
      <c r="A18" s="118"/>
      <c r="B18" s="166" t="s">
        <v>23</v>
      </c>
      <c r="C18" s="127"/>
      <c r="D18" s="166" t="s">
        <v>30</v>
      </c>
      <c r="E18" s="127"/>
      <c r="F18" s="139"/>
    </row>
    <row r="19" s="108" customFormat="1" ht="19.9" customHeight="1" spans="1:6">
      <c r="A19" s="118"/>
      <c r="B19" s="166" t="s">
        <v>23</v>
      </c>
      <c r="C19" s="127"/>
      <c r="D19" s="166" t="s">
        <v>31</v>
      </c>
      <c r="E19" s="127"/>
      <c r="F19" s="139"/>
    </row>
    <row r="20" s="108" customFormat="1" ht="19.9" customHeight="1" spans="1:6">
      <c r="A20" s="118"/>
      <c r="B20" s="166" t="s">
        <v>23</v>
      </c>
      <c r="C20" s="127"/>
      <c r="D20" s="166" t="s">
        <v>32</v>
      </c>
      <c r="E20" s="127"/>
      <c r="F20" s="139"/>
    </row>
    <row r="21" s="108" customFormat="1" ht="19.9" customHeight="1" spans="1:6">
      <c r="A21" s="118"/>
      <c r="B21" s="166" t="s">
        <v>23</v>
      </c>
      <c r="C21" s="127"/>
      <c r="D21" s="166" t="s">
        <v>33</v>
      </c>
      <c r="E21" s="127"/>
      <c r="F21" s="139"/>
    </row>
    <row r="22" s="108" customFormat="1" ht="19.9" customHeight="1" spans="1:6">
      <c r="A22" s="118"/>
      <c r="B22" s="166" t="s">
        <v>23</v>
      </c>
      <c r="C22" s="127"/>
      <c r="D22" s="166" t="s">
        <v>34</v>
      </c>
      <c r="E22" s="127"/>
      <c r="F22" s="139"/>
    </row>
    <row r="23" s="108" customFormat="1" ht="19.9" customHeight="1" spans="1:6">
      <c r="A23" s="118"/>
      <c r="B23" s="166" t="s">
        <v>23</v>
      </c>
      <c r="C23" s="127"/>
      <c r="D23" s="166" t="s">
        <v>35</v>
      </c>
      <c r="E23" s="127"/>
      <c r="F23" s="139"/>
    </row>
    <row r="24" s="108" customFormat="1" ht="19.9" customHeight="1" spans="1:6">
      <c r="A24" s="118"/>
      <c r="B24" s="166" t="s">
        <v>23</v>
      </c>
      <c r="C24" s="127"/>
      <c r="D24" s="166" t="s">
        <v>36</v>
      </c>
      <c r="E24" s="127"/>
      <c r="F24" s="139"/>
    </row>
    <row r="25" s="108" customFormat="1" ht="19.9" customHeight="1" spans="1:6">
      <c r="A25" s="118"/>
      <c r="B25" s="166" t="s">
        <v>23</v>
      </c>
      <c r="C25" s="127"/>
      <c r="D25" s="166" t="s">
        <v>37</v>
      </c>
      <c r="E25" s="127">
        <v>276773</v>
      </c>
      <c r="F25" s="139"/>
    </row>
    <row r="26" s="108" customFormat="1" ht="19.9" customHeight="1" spans="1:6">
      <c r="A26" s="118"/>
      <c r="B26" s="166" t="s">
        <v>23</v>
      </c>
      <c r="C26" s="127"/>
      <c r="D26" s="166" t="s">
        <v>38</v>
      </c>
      <c r="E26" s="127"/>
      <c r="F26" s="139"/>
    </row>
    <row r="27" s="108" customFormat="1" ht="19.9" customHeight="1" spans="1:6">
      <c r="A27" s="118"/>
      <c r="B27" s="166" t="s">
        <v>23</v>
      </c>
      <c r="C27" s="127"/>
      <c r="D27" s="166" t="s">
        <v>39</v>
      </c>
      <c r="E27" s="127"/>
      <c r="F27" s="139"/>
    </row>
    <row r="28" s="108" customFormat="1" ht="19.9" customHeight="1" spans="1:6">
      <c r="A28" s="118"/>
      <c r="B28" s="166" t="s">
        <v>23</v>
      </c>
      <c r="C28" s="127"/>
      <c r="D28" s="166" t="s">
        <v>40</v>
      </c>
      <c r="E28" s="127"/>
      <c r="F28" s="139"/>
    </row>
    <row r="29" s="108" customFormat="1" ht="19.9" customHeight="1" spans="1:6">
      <c r="A29" s="118"/>
      <c r="B29" s="166" t="s">
        <v>23</v>
      </c>
      <c r="C29" s="127"/>
      <c r="D29" s="166" t="s">
        <v>41</v>
      </c>
      <c r="E29" s="127"/>
      <c r="F29" s="139"/>
    </row>
    <row r="30" s="108" customFormat="1" ht="19.9" customHeight="1" spans="1:6">
      <c r="A30" s="118"/>
      <c r="B30" s="166" t="s">
        <v>23</v>
      </c>
      <c r="C30" s="127"/>
      <c r="D30" s="166" t="s">
        <v>42</v>
      </c>
      <c r="E30" s="127"/>
      <c r="F30" s="139"/>
    </row>
    <row r="31" s="108" customFormat="1" ht="19.9" customHeight="1" spans="1:6">
      <c r="A31" s="118"/>
      <c r="B31" s="166" t="s">
        <v>23</v>
      </c>
      <c r="C31" s="127"/>
      <c r="D31" s="166" t="s">
        <v>43</v>
      </c>
      <c r="E31" s="127"/>
      <c r="F31" s="139"/>
    </row>
    <row r="32" s="108" customFormat="1" ht="19.9" customHeight="1" spans="1:6">
      <c r="A32" s="118"/>
      <c r="B32" s="166" t="s">
        <v>23</v>
      </c>
      <c r="C32" s="127"/>
      <c r="D32" s="166" t="s">
        <v>44</v>
      </c>
      <c r="E32" s="127"/>
      <c r="F32" s="139"/>
    </row>
    <row r="33" s="108" customFormat="1" ht="19.9" customHeight="1" spans="1:6">
      <c r="A33" s="118"/>
      <c r="B33" s="166" t="s">
        <v>23</v>
      </c>
      <c r="C33" s="127"/>
      <c r="D33" s="166" t="s">
        <v>45</v>
      </c>
      <c r="E33" s="127"/>
      <c r="F33" s="139"/>
    </row>
    <row r="34" s="108" customFormat="1" ht="19.9" customHeight="1" spans="1:6">
      <c r="A34" s="118"/>
      <c r="B34" s="166" t="s">
        <v>23</v>
      </c>
      <c r="C34" s="127"/>
      <c r="D34" s="166" t="s">
        <v>46</v>
      </c>
      <c r="E34" s="127"/>
      <c r="F34" s="139"/>
    </row>
    <row r="35" s="108" customFormat="1" ht="19.9" customHeight="1" spans="1:6">
      <c r="A35" s="118"/>
      <c r="B35" s="166" t="s">
        <v>23</v>
      </c>
      <c r="C35" s="127"/>
      <c r="D35" s="166" t="s">
        <v>47</v>
      </c>
      <c r="E35" s="127"/>
      <c r="F35" s="139"/>
    </row>
    <row r="36" s="108" customFormat="1" ht="19.9" customHeight="1" spans="1:6">
      <c r="A36" s="140"/>
      <c r="B36" s="137" t="s">
        <v>48</v>
      </c>
      <c r="C36" s="121">
        <f>SUM(C6:C35)</f>
        <v>4299733.85</v>
      </c>
      <c r="D36" s="137" t="s">
        <v>49</v>
      </c>
      <c r="E36" s="121">
        <f>SUM(E6:E35)</f>
        <v>4299733.85</v>
      </c>
      <c r="F36" s="141"/>
    </row>
    <row r="37" s="108" customFormat="1" ht="19.9" customHeight="1" spans="1:6">
      <c r="A37" s="118"/>
      <c r="B37" s="165" t="s">
        <v>50</v>
      </c>
      <c r="C37" s="127"/>
      <c r="D37" s="165" t="s">
        <v>51</v>
      </c>
      <c r="E37" s="127"/>
      <c r="F37" s="176"/>
    </row>
    <row r="38" s="108" customFormat="1" ht="19.9" customHeight="1" spans="1:6">
      <c r="A38" s="177"/>
      <c r="B38" s="165" t="s">
        <v>52</v>
      </c>
      <c r="C38" s="127"/>
      <c r="D38" s="165" t="s">
        <v>53</v>
      </c>
      <c r="E38" s="127"/>
      <c r="F38" s="176"/>
    </row>
    <row r="39" s="108" customFormat="1" ht="19.9" customHeight="1" spans="1:6">
      <c r="A39" s="177"/>
      <c r="B39" s="178"/>
      <c r="C39" s="178"/>
      <c r="D39" s="165" t="s">
        <v>54</v>
      </c>
      <c r="E39" s="127"/>
      <c r="F39" s="176"/>
    </row>
    <row r="40" s="108" customFormat="1" ht="19.9" customHeight="1" spans="1:6">
      <c r="A40" s="179"/>
      <c r="B40" s="119" t="s">
        <v>55</v>
      </c>
      <c r="C40" s="121">
        <f>C36</f>
        <v>4299733.85</v>
      </c>
      <c r="D40" s="119" t="s">
        <v>56</v>
      </c>
      <c r="E40" s="121">
        <f>E36</f>
        <v>4299733.85</v>
      </c>
      <c r="F40" s="180"/>
    </row>
    <row r="41" s="108" customFormat="1" ht="8.5" customHeight="1" spans="1:6">
      <c r="A41" s="167"/>
      <c r="B41" s="167"/>
      <c r="C41" s="181"/>
      <c r="D41" s="181"/>
      <c r="E41" s="167"/>
      <c r="F41" s="18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8" customWidth="1"/>
    <col min="2" max="2" width="16.825" style="88" customWidth="1"/>
    <col min="3" max="3" width="37.75" style="88" customWidth="1"/>
    <col min="4" max="4" width="15.75" style="88" customWidth="1"/>
    <col min="5" max="5" width="13" style="88" customWidth="1"/>
    <col min="6" max="6" width="15.5" style="88" customWidth="1"/>
    <col min="7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0"/>
      <c r="D1" s="169"/>
      <c r="E1" s="169"/>
      <c r="F1" s="169"/>
      <c r="G1" s="90"/>
      <c r="H1" s="90"/>
      <c r="I1" s="90"/>
      <c r="L1" s="90"/>
      <c r="M1" s="90"/>
      <c r="N1" s="91" t="s">
        <v>57</v>
      </c>
      <c r="O1" s="92"/>
    </row>
    <row r="2" ht="22.8" customHeight="1" spans="1:15">
      <c r="A2" s="89"/>
      <c r="B2" s="93" t="s">
        <v>58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 t="s">
        <v>3</v>
      </c>
    </row>
    <row r="3" ht="19.55" customHeight="1" spans="1:15">
      <c r="A3" s="94"/>
      <c r="B3" s="95" t="s">
        <v>5</v>
      </c>
      <c r="C3" s="95"/>
      <c r="D3" s="94"/>
      <c r="E3" s="94"/>
      <c r="F3" s="149"/>
      <c r="G3" s="94"/>
      <c r="H3" s="149"/>
      <c r="I3" s="149"/>
      <c r="J3" s="149"/>
      <c r="K3" s="149"/>
      <c r="L3" s="149"/>
      <c r="M3" s="149"/>
      <c r="N3" s="96" t="s">
        <v>6</v>
      </c>
      <c r="O3" s="97"/>
    </row>
    <row r="4" ht="24.4" customHeight="1" spans="1:15">
      <c r="A4" s="98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100"/>
    </row>
    <row r="5" ht="24.4" customHeight="1" spans="1:15">
      <c r="A5" s="98"/>
      <c r="B5" s="80" t="s">
        <v>70</v>
      </c>
      <c r="C5" s="175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00"/>
    </row>
    <row r="6" ht="24.4" customHeight="1" spans="1:15">
      <c r="A6" s="98"/>
      <c r="B6" s="80"/>
      <c r="C6" s="175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100"/>
    </row>
    <row r="7" ht="27" customHeight="1" spans="1:15">
      <c r="A7" s="101"/>
      <c r="B7" s="64">
        <v>143001</v>
      </c>
      <c r="C7" s="64" t="s">
        <v>72</v>
      </c>
      <c r="D7" s="81">
        <f>SUM(E7:N7)</f>
        <v>4299733.85</v>
      </c>
      <c r="E7" s="81">
        <f>SUM(E8)</f>
        <v>0</v>
      </c>
      <c r="F7" s="81">
        <f>SUM(F8)</f>
        <v>4049733.85</v>
      </c>
      <c r="G7" s="81">
        <f>SUM(G8)</f>
        <v>250000</v>
      </c>
      <c r="H7" s="81">
        <f>SUM(H8)</f>
        <v>0</v>
      </c>
      <c r="I7" s="81">
        <f>SUM(I8)</f>
        <v>0</v>
      </c>
      <c r="J7" s="81">
        <f>SUM(J8)</f>
        <v>0</v>
      </c>
      <c r="K7" s="81">
        <f>SUM(K8)</f>
        <v>0</v>
      </c>
      <c r="L7" s="81">
        <f>SUM(L8)</f>
        <v>0</v>
      </c>
      <c r="M7" s="81">
        <f>SUM(M8)</f>
        <v>0</v>
      </c>
      <c r="N7" s="81">
        <f>SUM(N8)</f>
        <v>0</v>
      </c>
      <c r="O7" s="102"/>
    </row>
    <row r="8" ht="27" customHeight="1" spans="1:15">
      <c r="A8" s="101"/>
      <c r="B8" s="72"/>
      <c r="C8" s="72" t="s">
        <v>0</v>
      </c>
      <c r="D8" s="76">
        <f>SUM(E8:N8)</f>
        <v>4299733.85</v>
      </c>
      <c r="E8" s="76"/>
      <c r="F8" s="127">
        <v>4049733.85</v>
      </c>
      <c r="G8" s="127">
        <v>250000</v>
      </c>
      <c r="H8" s="76"/>
      <c r="I8" s="76"/>
      <c r="J8" s="76"/>
      <c r="K8" s="76"/>
      <c r="L8" s="76"/>
      <c r="M8" s="76"/>
      <c r="N8" s="76"/>
      <c r="O8" s="102"/>
    </row>
    <row r="9" ht="29" customHeight="1" spans="1:15">
      <c r="A9" s="101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2"/>
    </row>
    <row r="10" ht="27" customHeight="1" spans="1:15">
      <c r="A10" s="101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2"/>
    </row>
    <row r="11" ht="27" customHeight="1" spans="1:15">
      <c r="A11" s="101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2"/>
    </row>
    <row r="12" ht="27" customHeight="1" spans="1:15">
      <c r="A12" s="101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2"/>
    </row>
    <row r="13" ht="27" customHeight="1" spans="1:15">
      <c r="A13" s="101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2"/>
    </row>
    <row r="14" ht="27" customHeight="1" spans="1:15">
      <c r="A14" s="101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2"/>
    </row>
    <row r="15" ht="27" customHeight="1" spans="1:15">
      <c r="A15" s="101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2"/>
    </row>
    <row r="16" ht="27" customHeight="1" spans="1:15">
      <c r="A16" s="101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2"/>
    </row>
    <row r="17" ht="27" customHeight="1" spans="1:15">
      <c r="A17" s="101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2"/>
    </row>
    <row r="18" ht="27" customHeight="1" spans="1:15">
      <c r="A18" s="101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2"/>
    </row>
    <row r="19" ht="27" customHeight="1" spans="1:15">
      <c r="A19" s="101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2"/>
    </row>
    <row r="20" ht="27" customHeight="1" spans="1:15">
      <c r="A20" s="101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2"/>
    </row>
    <row r="21" ht="27" customHeight="1" spans="1:15">
      <c r="A21" s="101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2"/>
    </row>
    <row r="22" ht="27" customHeight="1" spans="1:15">
      <c r="A22" s="101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2"/>
    </row>
    <row r="23" ht="27" customHeight="1" spans="1:15">
      <c r="A23" s="101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2"/>
    </row>
    <row r="24" ht="27" customHeight="1" spans="1:15">
      <c r="A24" s="101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2"/>
    </row>
    <row r="25" ht="27" customHeight="1" spans="1:15">
      <c r="A25" s="101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s="88" customFormat="1" ht="25" customHeight="1" spans="1:12">
      <c r="A1" s="89"/>
      <c r="B1" s="2"/>
      <c r="C1" s="2"/>
      <c r="D1" s="2"/>
      <c r="E1" s="90"/>
      <c r="F1" s="90"/>
      <c r="G1" s="169"/>
      <c r="H1" s="169"/>
      <c r="I1" s="169"/>
      <c r="J1" s="169"/>
      <c r="K1" s="91" t="s">
        <v>73</v>
      </c>
      <c r="L1" s="92"/>
    </row>
    <row r="2" s="88" customFormat="1" ht="22.8" customHeight="1" spans="1:12">
      <c r="A2" s="89"/>
      <c r="B2" s="93" t="s">
        <v>74</v>
      </c>
      <c r="C2" s="93"/>
      <c r="D2" s="93"/>
      <c r="E2" s="93"/>
      <c r="F2" s="93"/>
      <c r="G2" s="93"/>
      <c r="H2" s="93"/>
      <c r="I2" s="93"/>
      <c r="J2" s="93"/>
      <c r="K2" s="93"/>
      <c r="L2" s="92" t="s">
        <v>3</v>
      </c>
    </row>
    <row r="3" s="88" customFormat="1" ht="19.55" customHeight="1" spans="1:12">
      <c r="A3" s="94"/>
      <c r="B3" s="95" t="s">
        <v>5</v>
      </c>
      <c r="C3" s="95"/>
      <c r="D3" s="95"/>
      <c r="E3" s="95"/>
      <c r="F3" s="95"/>
      <c r="G3" s="94"/>
      <c r="H3" s="94"/>
      <c r="I3" s="149"/>
      <c r="J3" s="149"/>
      <c r="K3" s="96" t="s">
        <v>6</v>
      </c>
      <c r="L3" s="97"/>
    </row>
    <row r="4" s="88" customFormat="1" ht="24.4" customHeight="1" spans="1:12">
      <c r="A4" s="92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9"/>
    </row>
    <row r="5" s="88" customFormat="1" ht="24.4" customHeight="1" spans="1:12">
      <c r="A5" s="98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9"/>
    </row>
    <row r="6" s="88" customFormat="1" ht="24.4" customHeight="1" spans="1:12">
      <c r="A6" s="98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100"/>
    </row>
    <row r="7" s="88" customFormat="1" ht="27" customHeight="1" spans="1:12">
      <c r="A7" s="101"/>
      <c r="B7" s="64"/>
      <c r="C7" s="64"/>
      <c r="D7" s="64"/>
      <c r="E7" s="64">
        <v>143001</v>
      </c>
      <c r="F7" s="64" t="s">
        <v>72</v>
      </c>
      <c r="G7" s="170">
        <f>SUM(H7:I7)</f>
        <v>4299733.85</v>
      </c>
      <c r="H7" s="170">
        <f>SUM(H8:H19)</f>
        <v>3639733.85</v>
      </c>
      <c r="I7" s="170">
        <f>SUM(I8:I19)</f>
        <v>660000</v>
      </c>
      <c r="J7" s="81"/>
      <c r="K7" s="81"/>
      <c r="L7" s="102"/>
    </row>
    <row r="8" s="88" customFormat="1" ht="27" customHeight="1" spans="1:12">
      <c r="A8" s="101"/>
      <c r="B8" s="103">
        <v>201</v>
      </c>
      <c r="C8" s="186" t="s">
        <v>83</v>
      </c>
      <c r="D8" s="104" t="s">
        <v>84</v>
      </c>
      <c r="E8" s="103"/>
      <c r="F8" s="103" t="s">
        <v>85</v>
      </c>
      <c r="G8" s="129">
        <v>1256837.95</v>
      </c>
      <c r="H8" s="129">
        <v>1256837.95</v>
      </c>
      <c r="I8" s="142"/>
      <c r="J8" s="76"/>
      <c r="K8" s="76"/>
      <c r="L8" s="102"/>
    </row>
    <row r="9" s="88" customFormat="1" ht="27" customHeight="1" spans="1:12">
      <c r="A9" s="101"/>
      <c r="B9" s="103">
        <v>201</v>
      </c>
      <c r="C9" s="186" t="s">
        <v>83</v>
      </c>
      <c r="D9" s="104" t="s">
        <v>86</v>
      </c>
      <c r="E9" s="103"/>
      <c r="F9" s="83" t="s">
        <v>87</v>
      </c>
      <c r="G9" s="129">
        <v>1537629.89</v>
      </c>
      <c r="H9" s="129">
        <v>1537629.89</v>
      </c>
      <c r="I9" s="142"/>
      <c r="J9" s="76"/>
      <c r="K9" s="76"/>
      <c r="L9" s="102"/>
    </row>
    <row r="10" s="88" customFormat="1" ht="27" customHeight="1" spans="1:12">
      <c r="A10" s="101"/>
      <c r="B10" s="103">
        <v>204</v>
      </c>
      <c r="C10" s="186" t="s">
        <v>83</v>
      </c>
      <c r="D10" s="104" t="s">
        <v>86</v>
      </c>
      <c r="E10" s="103"/>
      <c r="F10" s="83" t="s">
        <v>87</v>
      </c>
      <c r="G10" s="129">
        <v>8175.6</v>
      </c>
      <c r="H10" s="129">
        <v>8175.6</v>
      </c>
      <c r="I10" s="142"/>
      <c r="J10" s="76"/>
      <c r="K10" s="76"/>
      <c r="L10" s="102"/>
    </row>
    <row r="11" s="88" customFormat="1" ht="27" customHeight="1" spans="1:12">
      <c r="A11" s="101"/>
      <c r="B11" s="83">
        <v>208</v>
      </c>
      <c r="C11" s="84" t="s">
        <v>88</v>
      </c>
      <c r="D11" s="84" t="s">
        <v>89</v>
      </c>
      <c r="E11" s="83"/>
      <c r="F11" s="83" t="s">
        <v>90</v>
      </c>
      <c r="G11" s="129">
        <v>10124.8</v>
      </c>
      <c r="H11" s="129">
        <v>10124.8</v>
      </c>
      <c r="I11" s="142"/>
      <c r="J11" s="76"/>
      <c r="K11" s="76"/>
      <c r="L11" s="102"/>
    </row>
    <row r="12" s="88" customFormat="1" ht="27" customHeight="1" spans="1:12">
      <c r="A12" s="101"/>
      <c r="B12" s="83">
        <v>208</v>
      </c>
      <c r="C12" s="84" t="s">
        <v>88</v>
      </c>
      <c r="D12" s="84" t="s">
        <v>88</v>
      </c>
      <c r="E12" s="83"/>
      <c r="F12" s="83" t="s">
        <v>91</v>
      </c>
      <c r="G12" s="129">
        <v>349796.8</v>
      </c>
      <c r="H12" s="129">
        <v>349796.8</v>
      </c>
      <c r="I12" s="142"/>
      <c r="J12" s="76"/>
      <c r="K12" s="76"/>
      <c r="L12" s="102"/>
    </row>
    <row r="13" s="88" customFormat="1" ht="27" customHeight="1" spans="1:12">
      <c r="A13" s="101"/>
      <c r="B13" s="83">
        <v>210</v>
      </c>
      <c r="C13" s="84" t="s">
        <v>92</v>
      </c>
      <c r="D13" s="84" t="s">
        <v>89</v>
      </c>
      <c r="E13" s="83"/>
      <c r="F13" s="83" t="s">
        <v>93</v>
      </c>
      <c r="G13" s="129">
        <v>177595.81</v>
      </c>
      <c r="H13" s="129">
        <v>177595.81</v>
      </c>
      <c r="I13" s="142"/>
      <c r="J13" s="76"/>
      <c r="K13" s="76"/>
      <c r="L13" s="102"/>
    </row>
    <row r="14" s="88" customFormat="1" ht="27" customHeight="1" spans="1:12">
      <c r="A14" s="101"/>
      <c r="B14" s="83">
        <v>210</v>
      </c>
      <c r="C14" s="84" t="s">
        <v>92</v>
      </c>
      <c r="D14" s="84" t="s">
        <v>83</v>
      </c>
      <c r="E14" s="83"/>
      <c r="F14" s="83" t="s">
        <v>94</v>
      </c>
      <c r="G14" s="129">
        <v>7200</v>
      </c>
      <c r="H14" s="129">
        <v>7200</v>
      </c>
      <c r="I14" s="142"/>
      <c r="J14" s="76"/>
      <c r="K14" s="76"/>
      <c r="L14" s="102"/>
    </row>
    <row r="15" s="88" customFormat="1" ht="27" customHeight="1" spans="1:12">
      <c r="A15" s="101"/>
      <c r="B15" s="83">
        <v>210</v>
      </c>
      <c r="C15" s="84" t="s">
        <v>92</v>
      </c>
      <c r="D15" s="83">
        <v>99</v>
      </c>
      <c r="E15" s="83"/>
      <c r="F15" s="83" t="s">
        <v>95</v>
      </c>
      <c r="G15" s="129">
        <v>15600</v>
      </c>
      <c r="H15" s="129">
        <v>15600</v>
      </c>
      <c r="I15" s="142"/>
      <c r="J15" s="76"/>
      <c r="K15" s="76"/>
      <c r="L15" s="102"/>
    </row>
    <row r="16" s="88" customFormat="1" ht="27" customHeight="1" spans="1:12">
      <c r="A16" s="101"/>
      <c r="B16" s="83">
        <v>212</v>
      </c>
      <c r="C16" s="84" t="s">
        <v>83</v>
      </c>
      <c r="D16" s="83">
        <v>99</v>
      </c>
      <c r="E16" s="83"/>
      <c r="F16" s="83" t="s">
        <v>96</v>
      </c>
      <c r="G16" s="129">
        <v>410000</v>
      </c>
      <c r="H16" s="129"/>
      <c r="I16" s="129">
        <v>410000</v>
      </c>
      <c r="J16" s="76"/>
      <c r="K16" s="76"/>
      <c r="L16" s="102"/>
    </row>
    <row r="17" s="88" customFormat="1" ht="27" customHeight="1" spans="1:12">
      <c r="A17" s="101"/>
      <c r="B17" s="83">
        <v>212</v>
      </c>
      <c r="C17" s="84" t="s">
        <v>97</v>
      </c>
      <c r="D17" s="83">
        <v>16</v>
      </c>
      <c r="E17" s="83"/>
      <c r="F17" s="83" t="s">
        <v>98</v>
      </c>
      <c r="G17" s="129">
        <v>250000</v>
      </c>
      <c r="H17" s="129"/>
      <c r="I17" s="129">
        <v>250000</v>
      </c>
      <c r="J17" s="76"/>
      <c r="K17" s="76"/>
      <c r="L17" s="102"/>
    </row>
    <row r="18" s="88" customFormat="1" ht="27" customHeight="1" spans="1:12">
      <c r="A18" s="98"/>
      <c r="B18" s="83">
        <v>221</v>
      </c>
      <c r="C18" s="84" t="s">
        <v>89</v>
      </c>
      <c r="D18" s="84" t="s">
        <v>84</v>
      </c>
      <c r="E18" s="83"/>
      <c r="F18" s="83" t="s">
        <v>99</v>
      </c>
      <c r="G18" s="129">
        <v>276773</v>
      </c>
      <c r="H18" s="129">
        <v>276773</v>
      </c>
      <c r="I18" s="142"/>
      <c r="J18" s="76"/>
      <c r="K18" s="76"/>
      <c r="L18" s="99"/>
    </row>
    <row r="19" s="88" customFormat="1" ht="27" customHeight="1" spans="1:12">
      <c r="A19" s="171"/>
      <c r="B19" s="103"/>
      <c r="C19" s="104"/>
      <c r="D19" s="104"/>
      <c r="E19" s="103"/>
      <c r="F19" s="103"/>
      <c r="G19" s="142">
        <f>SUM(H19:I19)</f>
        <v>0</v>
      </c>
      <c r="H19" s="142"/>
      <c r="I19" s="172"/>
      <c r="J19" s="173"/>
      <c r="K19" s="173"/>
      <c r="L19" s="174"/>
    </row>
    <row r="20" s="88" customFormat="1" ht="9.75" customHeight="1" spans="1:12">
      <c r="A20" s="105"/>
      <c r="B20" s="106"/>
      <c r="C20" s="106"/>
      <c r="D20" s="106"/>
      <c r="E20" s="106"/>
      <c r="F20" s="105"/>
      <c r="G20" s="105"/>
      <c r="H20" s="105"/>
      <c r="I20" s="105"/>
      <c r="J20" s="106"/>
      <c r="K20" s="106"/>
      <c r="L20" s="10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style="108" customWidth="1"/>
    <col min="2" max="2" width="33.3416666666667" style="108" customWidth="1"/>
    <col min="3" max="3" width="16.4083333333333" style="108" customWidth="1"/>
    <col min="4" max="4" width="33.3416666666667" style="108" customWidth="1"/>
    <col min="5" max="7" width="16.4083333333333" style="108" customWidth="1"/>
    <col min="8" max="8" width="18.2833333333333" style="108" customWidth="1"/>
    <col min="9" max="9" width="1.53333333333333" style="108" customWidth="1"/>
    <col min="10" max="11" width="9.76666666666667" style="108" customWidth="1"/>
    <col min="12" max="16384" width="10" style="108"/>
  </cols>
  <sheetData>
    <row r="1" s="108" customFormat="1" ht="14.2" customHeight="1" spans="1:9">
      <c r="A1" s="156"/>
      <c r="B1" s="109"/>
      <c r="C1" s="157"/>
      <c r="D1" s="157"/>
      <c r="E1" s="110"/>
      <c r="F1" s="110"/>
      <c r="G1" s="110"/>
      <c r="H1" s="158" t="s">
        <v>100</v>
      </c>
      <c r="I1" s="159" t="s">
        <v>3</v>
      </c>
    </row>
    <row r="2" s="108" customFormat="1" ht="19.9" customHeight="1" spans="1:9">
      <c r="A2" s="157"/>
      <c r="B2" s="160" t="s">
        <v>101</v>
      </c>
      <c r="C2" s="160"/>
      <c r="D2" s="160"/>
      <c r="E2" s="160"/>
      <c r="F2" s="160"/>
      <c r="G2" s="160"/>
      <c r="H2" s="160"/>
      <c r="I2" s="159"/>
    </row>
    <row r="3" s="108" customFormat="1" ht="17.05" customHeight="1" spans="1:9">
      <c r="A3" s="161"/>
      <c r="B3" s="116" t="s">
        <v>5</v>
      </c>
      <c r="C3" s="116"/>
      <c r="D3" s="136"/>
      <c r="E3" s="136"/>
      <c r="F3" s="136"/>
      <c r="G3" s="136"/>
      <c r="H3" s="162" t="s">
        <v>6</v>
      </c>
      <c r="I3" s="163"/>
    </row>
    <row r="4" s="108" customFormat="1" ht="21.35" customHeight="1" spans="1:9">
      <c r="A4" s="164"/>
      <c r="B4" s="119" t="s">
        <v>7</v>
      </c>
      <c r="C4" s="119"/>
      <c r="D4" s="119" t="s">
        <v>8</v>
      </c>
      <c r="E4" s="119"/>
      <c r="F4" s="119"/>
      <c r="G4" s="119"/>
      <c r="H4" s="119"/>
      <c r="I4" s="113"/>
    </row>
    <row r="5" s="108" customFormat="1" ht="21.35" customHeight="1" spans="1:9">
      <c r="A5" s="164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102</v>
      </c>
      <c r="G5" s="119" t="s">
        <v>103</v>
      </c>
      <c r="H5" s="119" t="s">
        <v>104</v>
      </c>
      <c r="I5" s="113"/>
    </row>
    <row r="6" s="108" customFormat="1" ht="19.9" customHeight="1" spans="1:9">
      <c r="A6" s="118"/>
      <c r="B6" s="165" t="s">
        <v>105</v>
      </c>
      <c r="C6" s="121">
        <f>SUM(C7:C9)</f>
        <v>4299733.85</v>
      </c>
      <c r="D6" s="165" t="s">
        <v>106</v>
      </c>
      <c r="E6" s="121">
        <f>SUM(F6:H6)</f>
        <v>4299733.85</v>
      </c>
      <c r="F6" s="121">
        <f>SUM(F7:F34)</f>
        <v>4049733.85</v>
      </c>
      <c r="G6" s="121">
        <f>SUM(G7:G34)</f>
        <v>250000</v>
      </c>
      <c r="H6" s="121">
        <f>SUM(H7:H34)</f>
        <v>0</v>
      </c>
      <c r="I6" s="139"/>
    </row>
    <row r="7" s="108" customFormat="1" ht="19.9" customHeight="1" spans="1:9">
      <c r="A7" s="118"/>
      <c r="B7" s="166" t="s">
        <v>107</v>
      </c>
      <c r="C7" s="127">
        <v>4049733.85</v>
      </c>
      <c r="D7" s="166" t="s">
        <v>108</v>
      </c>
      <c r="E7" s="127">
        <f>SUM(F7:H7)</f>
        <v>2794467.84</v>
      </c>
      <c r="F7" s="127">
        <v>2794467.84</v>
      </c>
      <c r="G7" s="127"/>
      <c r="H7" s="127"/>
      <c r="I7" s="139"/>
    </row>
    <row r="8" s="108" customFormat="1" ht="19.9" customHeight="1" spans="1:9">
      <c r="A8" s="118"/>
      <c r="B8" s="166" t="s">
        <v>109</v>
      </c>
      <c r="C8" s="127">
        <v>250000</v>
      </c>
      <c r="D8" s="166" t="s">
        <v>110</v>
      </c>
      <c r="E8" s="127"/>
      <c r="F8" s="127"/>
      <c r="G8" s="127"/>
      <c r="H8" s="127"/>
      <c r="I8" s="139"/>
    </row>
    <row r="9" s="108" customFormat="1" ht="19.9" customHeight="1" spans="1:9">
      <c r="A9" s="118"/>
      <c r="B9" s="166" t="s">
        <v>111</v>
      </c>
      <c r="C9" s="127"/>
      <c r="D9" s="166" t="s">
        <v>112</v>
      </c>
      <c r="E9" s="127"/>
      <c r="F9" s="127"/>
      <c r="G9" s="127"/>
      <c r="H9" s="127"/>
      <c r="I9" s="139"/>
    </row>
    <row r="10" s="108" customFormat="1" ht="19.9" customHeight="1" spans="1:9">
      <c r="A10" s="118"/>
      <c r="B10" s="165" t="s">
        <v>113</v>
      </c>
      <c r="C10" s="127"/>
      <c r="D10" s="166" t="s">
        <v>114</v>
      </c>
      <c r="E10" s="127"/>
      <c r="F10" s="127">
        <v>8175.6</v>
      </c>
      <c r="G10" s="127"/>
      <c r="H10" s="127"/>
      <c r="I10" s="139"/>
    </row>
    <row r="11" s="108" customFormat="1" ht="19.9" customHeight="1" spans="1:9">
      <c r="A11" s="118"/>
      <c r="B11" s="166" t="s">
        <v>107</v>
      </c>
      <c r="C11" s="127"/>
      <c r="D11" s="166" t="s">
        <v>115</v>
      </c>
      <c r="E11" s="127"/>
      <c r="F11" s="127"/>
      <c r="G11" s="127"/>
      <c r="H11" s="127"/>
      <c r="I11" s="139"/>
    </row>
    <row r="12" s="108" customFormat="1" ht="19.9" customHeight="1" spans="1:9">
      <c r="A12" s="118"/>
      <c r="B12" s="166" t="s">
        <v>109</v>
      </c>
      <c r="C12" s="127"/>
      <c r="D12" s="166" t="s">
        <v>116</v>
      </c>
      <c r="E12" s="127"/>
      <c r="F12" s="127"/>
      <c r="G12" s="127"/>
      <c r="H12" s="127"/>
      <c r="I12" s="139"/>
    </row>
    <row r="13" s="108" customFormat="1" ht="19.9" customHeight="1" spans="1:9">
      <c r="A13" s="118"/>
      <c r="B13" s="166" t="s">
        <v>111</v>
      </c>
      <c r="C13" s="127"/>
      <c r="D13" s="166" t="s">
        <v>117</v>
      </c>
      <c r="E13" s="127"/>
      <c r="F13" s="127"/>
      <c r="G13" s="127"/>
      <c r="H13" s="127"/>
      <c r="I13" s="139"/>
    </row>
    <row r="14" s="108" customFormat="1" ht="19.9" customHeight="1" spans="1:9">
      <c r="A14" s="118"/>
      <c r="B14" s="166" t="s">
        <v>118</v>
      </c>
      <c r="C14" s="127"/>
      <c r="D14" s="166" t="s">
        <v>119</v>
      </c>
      <c r="E14" s="127">
        <f>SUM(F14:H14)</f>
        <v>359921.6</v>
      </c>
      <c r="F14" s="127">
        <v>359921.6</v>
      </c>
      <c r="G14" s="127"/>
      <c r="H14" s="127"/>
      <c r="I14" s="139"/>
    </row>
    <row r="15" s="108" customFormat="1" ht="19.9" customHeight="1" spans="1:9">
      <c r="A15" s="118"/>
      <c r="B15" s="166" t="s">
        <v>118</v>
      </c>
      <c r="C15" s="127"/>
      <c r="D15" s="166" t="s">
        <v>120</v>
      </c>
      <c r="E15" s="127"/>
      <c r="F15" s="127"/>
      <c r="G15" s="127"/>
      <c r="H15" s="127"/>
      <c r="I15" s="139"/>
    </row>
    <row r="16" s="108" customFormat="1" ht="19.9" customHeight="1" spans="1:9">
      <c r="A16" s="118"/>
      <c r="B16" s="166" t="s">
        <v>118</v>
      </c>
      <c r="C16" s="127"/>
      <c r="D16" s="166" t="s">
        <v>121</v>
      </c>
      <c r="E16" s="127">
        <f>SUM(F16:H16)</f>
        <v>200395.81</v>
      </c>
      <c r="F16" s="127">
        <v>200395.81</v>
      </c>
      <c r="G16" s="127"/>
      <c r="H16" s="127"/>
      <c r="I16" s="139"/>
    </row>
    <row r="17" s="108" customFormat="1" ht="19.9" customHeight="1" spans="1:9">
      <c r="A17" s="118"/>
      <c r="B17" s="166" t="s">
        <v>118</v>
      </c>
      <c r="C17" s="127"/>
      <c r="D17" s="166" t="s">
        <v>122</v>
      </c>
      <c r="E17" s="127"/>
      <c r="F17" s="127"/>
      <c r="G17" s="127"/>
      <c r="H17" s="127"/>
      <c r="I17" s="139"/>
    </row>
    <row r="18" s="108" customFormat="1" ht="19.9" customHeight="1" spans="1:9">
      <c r="A18" s="118"/>
      <c r="B18" s="166" t="s">
        <v>118</v>
      </c>
      <c r="C18" s="127"/>
      <c r="D18" s="166" t="s">
        <v>123</v>
      </c>
      <c r="E18" s="127">
        <f>SUM(F18:H18)</f>
        <v>660000</v>
      </c>
      <c r="F18" s="127">
        <v>410000</v>
      </c>
      <c r="G18" s="127">
        <v>250000</v>
      </c>
      <c r="H18" s="127"/>
      <c r="I18" s="139"/>
    </row>
    <row r="19" s="108" customFormat="1" ht="19.9" customHeight="1" spans="1:9">
      <c r="A19" s="118"/>
      <c r="B19" s="166" t="s">
        <v>118</v>
      </c>
      <c r="C19" s="127"/>
      <c r="D19" s="166" t="s">
        <v>124</v>
      </c>
      <c r="E19" s="127"/>
      <c r="F19" s="127"/>
      <c r="G19" s="127"/>
      <c r="H19" s="127"/>
      <c r="I19" s="139"/>
    </row>
    <row r="20" s="108" customFormat="1" ht="19.9" customHeight="1" spans="1:9">
      <c r="A20" s="118"/>
      <c r="B20" s="166" t="s">
        <v>118</v>
      </c>
      <c r="C20" s="127"/>
      <c r="D20" s="166" t="s">
        <v>125</v>
      </c>
      <c r="E20" s="127"/>
      <c r="F20" s="127"/>
      <c r="G20" s="127"/>
      <c r="H20" s="127"/>
      <c r="I20" s="139"/>
    </row>
    <row r="21" s="108" customFormat="1" ht="19.9" customHeight="1" spans="1:9">
      <c r="A21" s="118"/>
      <c r="B21" s="166" t="s">
        <v>118</v>
      </c>
      <c r="C21" s="127"/>
      <c r="D21" s="166" t="s">
        <v>126</v>
      </c>
      <c r="E21" s="127"/>
      <c r="F21" s="127"/>
      <c r="G21" s="127"/>
      <c r="H21" s="127"/>
      <c r="I21" s="139"/>
    </row>
    <row r="22" s="108" customFormat="1" ht="19.9" customHeight="1" spans="1:9">
      <c r="A22" s="118"/>
      <c r="B22" s="166" t="s">
        <v>118</v>
      </c>
      <c r="C22" s="127"/>
      <c r="D22" s="166" t="s">
        <v>127</v>
      </c>
      <c r="E22" s="127"/>
      <c r="F22" s="127"/>
      <c r="G22" s="127"/>
      <c r="H22" s="127"/>
      <c r="I22" s="139"/>
    </row>
    <row r="23" s="108" customFormat="1" ht="19.9" customHeight="1" spans="1:9">
      <c r="A23" s="118"/>
      <c r="B23" s="166" t="s">
        <v>118</v>
      </c>
      <c r="C23" s="127"/>
      <c r="D23" s="166" t="s">
        <v>128</v>
      </c>
      <c r="E23" s="127"/>
      <c r="F23" s="127"/>
      <c r="G23" s="127"/>
      <c r="H23" s="127"/>
      <c r="I23" s="139"/>
    </row>
    <row r="24" s="108" customFormat="1" ht="19.9" customHeight="1" spans="1:9">
      <c r="A24" s="118"/>
      <c r="B24" s="166" t="s">
        <v>118</v>
      </c>
      <c r="C24" s="127"/>
      <c r="D24" s="166" t="s">
        <v>129</v>
      </c>
      <c r="E24" s="127"/>
      <c r="F24" s="127"/>
      <c r="G24" s="127"/>
      <c r="H24" s="127"/>
      <c r="I24" s="139"/>
    </row>
    <row r="25" s="108" customFormat="1" ht="19.9" customHeight="1" spans="1:9">
      <c r="A25" s="118"/>
      <c r="B25" s="166" t="s">
        <v>118</v>
      </c>
      <c r="C25" s="127"/>
      <c r="D25" s="166" t="s">
        <v>130</v>
      </c>
      <c r="E25" s="127"/>
      <c r="F25" s="127"/>
      <c r="G25" s="127"/>
      <c r="H25" s="127"/>
      <c r="I25" s="139"/>
    </row>
    <row r="26" s="108" customFormat="1" ht="19.9" customHeight="1" spans="1:9">
      <c r="A26" s="118"/>
      <c r="B26" s="166" t="s">
        <v>118</v>
      </c>
      <c r="C26" s="127"/>
      <c r="D26" s="166" t="s">
        <v>131</v>
      </c>
      <c r="E26" s="127">
        <f>SUM(F26:H26)</f>
        <v>276773</v>
      </c>
      <c r="F26" s="127">
        <v>276773</v>
      </c>
      <c r="G26" s="127"/>
      <c r="H26" s="127"/>
      <c r="I26" s="139"/>
    </row>
    <row r="27" s="108" customFormat="1" ht="19.9" customHeight="1" spans="1:9">
      <c r="A27" s="118"/>
      <c r="B27" s="166" t="s">
        <v>118</v>
      </c>
      <c r="C27" s="127"/>
      <c r="D27" s="166" t="s">
        <v>132</v>
      </c>
      <c r="E27" s="127"/>
      <c r="F27" s="127"/>
      <c r="G27" s="127"/>
      <c r="H27" s="127"/>
      <c r="I27" s="139"/>
    </row>
    <row r="28" s="108" customFormat="1" ht="19.9" customHeight="1" spans="1:9">
      <c r="A28" s="118"/>
      <c r="B28" s="166" t="s">
        <v>118</v>
      </c>
      <c r="C28" s="127"/>
      <c r="D28" s="166" t="s">
        <v>133</v>
      </c>
      <c r="E28" s="127"/>
      <c r="F28" s="127"/>
      <c r="G28" s="127"/>
      <c r="H28" s="127"/>
      <c r="I28" s="139"/>
    </row>
    <row r="29" s="108" customFormat="1" ht="19.9" customHeight="1" spans="1:9">
      <c r="A29" s="118"/>
      <c r="B29" s="166" t="s">
        <v>118</v>
      </c>
      <c r="C29" s="127"/>
      <c r="D29" s="166" t="s">
        <v>134</v>
      </c>
      <c r="E29" s="127"/>
      <c r="F29" s="127"/>
      <c r="G29" s="127"/>
      <c r="H29" s="127"/>
      <c r="I29" s="139"/>
    </row>
    <row r="30" s="108" customFormat="1" ht="19.9" customHeight="1" spans="1:9">
      <c r="A30" s="118"/>
      <c r="B30" s="166" t="s">
        <v>118</v>
      </c>
      <c r="C30" s="127"/>
      <c r="D30" s="166" t="s">
        <v>135</v>
      </c>
      <c r="E30" s="127"/>
      <c r="F30" s="127"/>
      <c r="G30" s="127"/>
      <c r="H30" s="127"/>
      <c r="I30" s="139"/>
    </row>
    <row r="31" s="108" customFormat="1" ht="19.9" customHeight="1" spans="1:9">
      <c r="A31" s="118"/>
      <c r="B31" s="166" t="s">
        <v>118</v>
      </c>
      <c r="C31" s="127"/>
      <c r="D31" s="166" t="s">
        <v>136</v>
      </c>
      <c r="E31" s="127"/>
      <c r="F31" s="127"/>
      <c r="G31" s="127"/>
      <c r="H31" s="127"/>
      <c r="I31" s="139"/>
    </row>
    <row r="32" s="108" customFormat="1" ht="19.9" customHeight="1" spans="1:9">
      <c r="A32" s="118"/>
      <c r="B32" s="166" t="s">
        <v>118</v>
      </c>
      <c r="C32" s="127"/>
      <c r="D32" s="166" t="s">
        <v>137</v>
      </c>
      <c r="E32" s="127"/>
      <c r="F32" s="127"/>
      <c r="G32" s="127"/>
      <c r="H32" s="127"/>
      <c r="I32" s="139"/>
    </row>
    <row r="33" s="108" customFormat="1" ht="19.9" customHeight="1" spans="1:9">
      <c r="A33" s="118"/>
      <c r="B33" s="166" t="s">
        <v>118</v>
      </c>
      <c r="C33" s="127"/>
      <c r="D33" s="166" t="s">
        <v>138</v>
      </c>
      <c r="E33" s="127"/>
      <c r="F33" s="127"/>
      <c r="G33" s="127"/>
      <c r="H33" s="127"/>
      <c r="I33" s="139"/>
    </row>
    <row r="34" s="108" customFormat="1" ht="19.9" customHeight="1" spans="1:9">
      <c r="A34" s="118"/>
      <c r="B34" s="166" t="s">
        <v>118</v>
      </c>
      <c r="C34" s="127"/>
      <c r="D34" s="166" t="s">
        <v>139</v>
      </c>
      <c r="E34" s="127"/>
      <c r="F34" s="127"/>
      <c r="G34" s="127"/>
      <c r="H34" s="127"/>
      <c r="I34" s="139"/>
    </row>
    <row r="35" s="108" customFormat="1" ht="8.5" customHeight="1" spans="1:9">
      <c r="A35" s="167"/>
      <c r="B35" s="167"/>
      <c r="C35" s="167"/>
      <c r="D35" s="120"/>
      <c r="E35" s="167"/>
      <c r="F35" s="167"/>
      <c r="G35" s="167"/>
      <c r="H35" s="167"/>
      <c r="I35" s="16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88" customWidth="1"/>
    <col min="2" max="3" width="5.88333333333333" style="88" customWidth="1"/>
    <col min="4" max="4" width="11.6333333333333" style="88" customWidth="1"/>
    <col min="5" max="5" width="23.5" style="88" customWidth="1"/>
    <col min="6" max="10" width="14.25" style="88" customWidth="1"/>
    <col min="11" max="11" width="12.25" style="88" customWidth="1"/>
    <col min="12" max="12" width="5.75" style="88" customWidth="1"/>
    <col min="13" max="13" width="13.25" style="88" customWidth="1"/>
    <col min="14" max="14" width="12.75" style="88" customWidth="1"/>
    <col min="15" max="23" width="5.625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43"/>
      <c r="B1" s="2"/>
      <c r="C1" s="2"/>
      <c r="D1" s="144"/>
      <c r="E1" s="144"/>
      <c r="F1" s="89"/>
      <c r="G1" s="89"/>
      <c r="H1" s="89"/>
      <c r="I1" s="144"/>
      <c r="J1" s="144"/>
      <c r="K1" s="89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5" t="s">
        <v>140</v>
      </c>
      <c r="AN1" s="146"/>
    </row>
    <row r="2" ht="22.8" customHeight="1" spans="1:40">
      <c r="A2" s="89"/>
      <c r="B2" s="93" t="s">
        <v>141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46"/>
    </row>
    <row r="3" ht="19.55" customHeight="1" spans="1:40">
      <c r="A3" s="94"/>
      <c r="B3" s="95" t="s">
        <v>5</v>
      </c>
      <c r="C3" s="95"/>
      <c r="D3" s="95"/>
      <c r="E3" s="95"/>
      <c r="F3" s="147"/>
      <c r="G3" s="94"/>
      <c r="H3" s="148"/>
      <c r="I3" s="147"/>
      <c r="J3" s="147"/>
      <c r="K3" s="149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0"/>
    </row>
    <row r="4" ht="24.4" customHeight="1" spans="1:40">
      <c r="A4" s="92"/>
      <c r="B4" s="80" t="s">
        <v>9</v>
      </c>
      <c r="C4" s="80"/>
      <c r="D4" s="80"/>
      <c r="E4" s="80"/>
      <c r="F4" s="80" t="s">
        <v>142</v>
      </c>
      <c r="G4" s="80" t="s">
        <v>143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144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145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51"/>
    </row>
    <row r="5" ht="24.4" customHeight="1" spans="1:40">
      <c r="A5" s="92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146</v>
      </c>
      <c r="I5" s="80"/>
      <c r="J5" s="80"/>
      <c r="K5" s="80" t="s">
        <v>147</v>
      </c>
      <c r="L5" s="80"/>
      <c r="M5" s="80"/>
      <c r="N5" s="80" t="s">
        <v>148</v>
      </c>
      <c r="O5" s="80"/>
      <c r="P5" s="80"/>
      <c r="Q5" s="80" t="s">
        <v>59</v>
      </c>
      <c r="R5" s="80" t="s">
        <v>146</v>
      </c>
      <c r="S5" s="80"/>
      <c r="T5" s="80"/>
      <c r="U5" s="80" t="s">
        <v>147</v>
      </c>
      <c r="V5" s="80"/>
      <c r="W5" s="80"/>
      <c r="X5" s="80" t="s">
        <v>148</v>
      </c>
      <c r="Y5" s="80"/>
      <c r="Z5" s="80"/>
      <c r="AA5" s="80" t="s">
        <v>59</v>
      </c>
      <c r="AB5" s="80" t="s">
        <v>146</v>
      </c>
      <c r="AC5" s="80"/>
      <c r="AD5" s="80"/>
      <c r="AE5" s="80" t="s">
        <v>147</v>
      </c>
      <c r="AF5" s="80"/>
      <c r="AG5" s="80"/>
      <c r="AH5" s="80" t="s">
        <v>148</v>
      </c>
      <c r="AI5" s="80"/>
      <c r="AJ5" s="80"/>
      <c r="AK5" s="80" t="s">
        <v>149</v>
      </c>
      <c r="AL5" s="80"/>
      <c r="AM5" s="80"/>
      <c r="AN5" s="151"/>
    </row>
    <row r="6" ht="39" customHeight="1" spans="1:40">
      <c r="A6" s="90"/>
      <c r="B6" s="80" t="s">
        <v>80</v>
      </c>
      <c r="C6" s="80" t="s">
        <v>81</v>
      </c>
      <c r="D6" s="80"/>
      <c r="E6" s="80"/>
      <c r="F6" s="80"/>
      <c r="G6" s="80"/>
      <c r="H6" s="80" t="s">
        <v>150</v>
      </c>
      <c r="I6" s="80" t="s">
        <v>75</v>
      </c>
      <c r="J6" s="80" t="s">
        <v>76</v>
      </c>
      <c r="K6" s="80" t="s">
        <v>150</v>
      </c>
      <c r="L6" s="80" t="s">
        <v>75</v>
      </c>
      <c r="M6" s="80" t="s">
        <v>76</v>
      </c>
      <c r="N6" s="80" t="s">
        <v>150</v>
      </c>
      <c r="O6" s="80" t="s">
        <v>151</v>
      </c>
      <c r="P6" s="80" t="s">
        <v>152</v>
      </c>
      <c r="Q6" s="80"/>
      <c r="R6" s="80" t="s">
        <v>150</v>
      </c>
      <c r="S6" s="80" t="s">
        <v>75</v>
      </c>
      <c r="T6" s="80" t="s">
        <v>76</v>
      </c>
      <c r="U6" s="80" t="s">
        <v>150</v>
      </c>
      <c r="V6" s="80" t="s">
        <v>75</v>
      </c>
      <c r="W6" s="80" t="s">
        <v>76</v>
      </c>
      <c r="X6" s="80" t="s">
        <v>150</v>
      </c>
      <c r="Y6" s="80" t="s">
        <v>151</v>
      </c>
      <c r="Z6" s="80" t="s">
        <v>152</v>
      </c>
      <c r="AA6" s="80"/>
      <c r="AB6" s="80" t="s">
        <v>150</v>
      </c>
      <c r="AC6" s="80" t="s">
        <v>75</v>
      </c>
      <c r="AD6" s="80" t="s">
        <v>76</v>
      </c>
      <c r="AE6" s="80" t="s">
        <v>150</v>
      </c>
      <c r="AF6" s="80" t="s">
        <v>75</v>
      </c>
      <c r="AG6" s="80" t="s">
        <v>76</v>
      </c>
      <c r="AH6" s="80" t="s">
        <v>150</v>
      </c>
      <c r="AI6" s="80" t="s">
        <v>151</v>
      </c>
      <c r="AJ6" s="80" t="s">
        <v>152</v>
      </c>
      <c r="AK6" s="80" t="s">
        <v>150</v>
      </c>
      <c r="AL6" s="80" t="s">
        <v>151</v>
      </c>
      <c r="AM6" s="80" t="s">
        <v>152</v>
      </c>
      <c r="AN6" s="151"/>
    </row>
    <row r="7" ht="21" customHeight="1" spans="1:40">
      <c r="A7" s="92"/>
      <c r="B7" s="64"/>
      <c r="C7" s="64"/>
      <c r="D7" s="64">
        <v>143001</v>
      </c>
      <c r="E7" s="64" t="s">
        <v>72</v>
      </c>
      <c r="F7" s="81">
        <f>Q7+G7</f>
        <v>4299733.85</v>
      </c>
      <c r="G7" s="81">
        <f>N7+K7+H7</f>
        <v>4299733.85</v>
      </c>
      <c r="H7" s="81">
        <f>SUM(I7:J7)</f>
        <v>4049733.85</v>
      </c>
      <c r="I7" s="81">
        <f>SUM(I8:I38)</f>
        <v>3639733.85</v>
      </c>
      <c r="J7" s="81">
        <f>SUM(J8:J38)</f>
        <v>410000</v>
      </c>
      <c r="K7" s="81">
        <f>SUM(K8:K38)</f>
        <v>250000</v>
      </c>
      <c r="L7" s="81"/>
      <c r="M7" s="81">
        <f>SUM(M8:M38)</f>
        <v>250000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51"/>
    </row>
    <row r="8" ht="22" customHeight="1" spans="1:40">
      <c r="A8" s="92"/>
      <c r="B8" s="64">
        <v>301</v>
      </c>
      <c r="C8" s="152" t="s">
        <v>84</v>
      </c>
      <c r="D8" s="72"/>
      <c r="E8" s="153" t="s">
        <v>153</v>
      </c>
      <c r="F8" s="76">
        <f>Q8+G8</f>
        <v>291360</v>
      </c>
      <c r="G8" s="76">
        <f>N8+K8+H8</f>
        <v>291360</v>
      </c>
      <c r="H8" s="76">
        <f>SUM(I8:J8)</f>
        <v>291360</v>
      </c>
      <c r="I8" s="126">
        <v>291360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51"/>
    </row>
    <row r="9" ht="22" customHeight="1" spans="1:40">
      <c r="A9" s="92"/>
      <c r="B9" s="64">
        <v>301</v>
      </c>
      <c r="C9" s="152" t="s">
        <v>84</v>
      </c>
      <c r="D9" s="72"/>
      <c r="E9" s="153" t="s">
        <v>153</v>
      </c>
      <c r="F9" s="76">
        <f>Q9+G9</f>
        <v>461040</v>
      </c>
      <c r="G9" s="76">
        <f>N9+K9+H9</f>
        <v>461040</v>
      </c>
      <c r="H9" s="76">
        <f>SUM(I9:J9)</f>
        <v>461040</v>
      </c>
      <c r="I9" s="128">
        <v>461040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51"/>
    </row>
    <row r="10" ht="22" customHeight="1" spans="1:40">
      <c r="A10" s="92"/>
      <c r="B10" s="64">
        <v>301</v>
      </c>
      <c r="C10" s="152" t="s">
        <v>89</v>
      </c>
      <c r="D10" s="72"/>
      <c r="E10" s="153" t="s">
        <v>154</v>
      </c>
      <c r="F10" s="76">
        <f>Q10+G10</f>
        <v>228708</v>
      </c>
      <c r="G10" s="76">
        <f>N10+K10+H10</f>
        <v>228708</v>
      </c>
      <c r="H10" s="76">
        <f>SUM(I10:J10)</f>
        <v>228708</v>
      </c>
      <c r="I10" s="128">
        <v>228708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51"/>
    </row>
    <row r="11" ht="22" customHeight="1" spans="1:40">
      <c r="A11" s="92"/>
      <c r="B11" s="64">
        <v>301</v>
      </c>
      <c r="C11" s="152" t="s">
        <v>89</v>
      </c>
      <c r="D11" s="72"/>
      <c r="E11" s="153" t="s">
        <v>154</v>
      </c>
      <c r="F11" s="76">
        <f>Q11+G11</f>
        <v>61536</v>
      </c>
      <c r="G11" s="76">
        <f>N11+K11+H11</f>
        <v>61536</v>
      </c>
      <c r="H11" s="76">
        <f>SUM(I11:J11)</f>
        <v>61536</v>
      </c>
      <c r="I11" s="128">
        <v>61536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51"/>
    </row>
    <row r="12" ht="22" customHeight="1" spans="1:40">
      <c r="A12" s="92"/>
      <c r="B12" s="64">
        <v>301</v>
      </c>
      <c r="C12" s="152" t="s">
        <v>83</v>
      </c>
      <c r="D12" s="72"/>
      <c r="E12" s="153" t="s">
        <v>155</v>
      </c>
      <c r="F12" s="76">
        <f>Q12+G12</f>
        <v>355713</v>
      </c>
      <c r="G12" s="76">
        <f>N12+K12+H12</f>
        <v>355713</v>
      </c>
      <c r="H12" s="76">
        <f>SUM(I12:J12)</f>
        <v>355713</v>
      </c>
      <c r="I12" s="128">
        <v>355713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51"/>
    </row>
    <row r="13" ht="22" customHeight="1" spans="1:40">
      <c r="A13" s="92"/>
      <c r="B13" s="64">
        <v>301</v>
      </c>
      <c r="C13" s="152" t="s">
        <v>156</v>
      </c>
      <c r="D13" s="72"/>
      <c r="E13" s="153" t="s">
        <v>157</v>
      </c>
      <c r="F13" s="76">
        <f>Q13+G13</f>
        <v>907902</v>
      </c>
      <c r="G13" s="76">
        <f>N13+K13+H13</f>
        <v>907902</v>
      </c>
      <c r="H13" s="76">
        <f>SUM(I13:J13)</f>
        <v>907902</v>
      </c>
      <c r="I13" s="128">
        <v>907902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51"/>
    </row>
    <row r="14" ht="22" customHeight="1" spans="1:40">
      <c r="A14" s="92"/>
      <c r="B14" s="64">
        <v>301</v>
      </c>
      <c r="C14" s="152" t="s">
        <v>97</v>
      </c>
      <c r="D14" s="72"/>
      <c r="E14" s="153" t="s">
        <v>158</v>
      </c>
      <c r="F14" s="76">
        <f>Q14+G14</f>
        <v>120920.32</v>
      </c>
      <c r="G14" s="76">
        <f>N14+K14+H14</f>
        <v>120920.32</v>
      </c>
      <c r="H14" s="76">
        <f>SUM(I14:J14)</f>
        <v>120920.32</v>
      </c>
      <c r="I14" s="128">
        <v>120920.32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51"/>
    </row>
    <row r="15" ht="22" customHeight="1" spans="1:40">
      <c r="A15" s="92"/>
      <c r="B15" s="64">
        <v>301</v>
      </c>
      <c r="C15" s="152" t="s">
        <v>97</v>
      </c>
      <c r="D15" s="72"/>
      <c r="E15" s="153" t="s">
        <v>158</v>
      </c>
      <c r="F15" s="76">
        <f>Q15+G15</f>
        <v>228876.48</v>
      </c>
      <c r="G15" s="76">
        <f>N15+K15+H15</f>
        <v>228876.48</v>
      </c>
      <c r="H15" s="76">
        <f>SUM(I15:J15)</f>
        <v>228876.48</v>
      </c>
      <c r="I15" s="128">
        <v>228876.48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51"/>
    </row>
    <row r="16" ht="22" customHeight="1" spans="1:40">
      <c r="A16" s="92"/>
      <c r="B16" s="64">
        <v>301</v>
      </c>
      <c r="C16" s="152" t="s">
        <v>159</v>
      </c>
      <c r="D16" s="72"/>
      <c r="E16" s="153" t="s">
        <v>160</v>
      </c>
      <c r="F16" s="76">
        <f>Q16+G16</f>
        <v>67449</v>
      </c>
      <c r="G16" s="76">
        <f>N16+K16+H16</f>
        <v>67449</v>
      </c>
      <c r="H16" s="76">
        <f>SUM(I16:J16)</f>
        <v>67449</v>
      </c>
      <c r="I16" s="128">
        <v>67449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51"/>
    </row>
    <row r="17" ht="22" customHeight="1" spans="1:40">
      <c r="A17" s="92"/>
      <c r="B17" s="64">
        <v>301</v>
      </c>
      <c r="C17" s="152" t="s">
        <v>159</v>
      </c>
      <c r="D17" s="72"/>
      <c r="E17" s="153" t="s">
        <v>160</v>
      </c>
      <c r="F17" s="76">
        <f>Q17+G17</f>
        <v>110146.81</v>
      </c>
      <c r="G17" s="76">
        <f>N17+K17+H17</f>
        <v>110146.81</v>
      </c>
      <c r="H17" s="76">
        <f>SUM(I17:J17)</f>
        <v>110146.81</v>
      </c>
      <c r="I17" s="128">
        <v>110146.81</v>
      </c>
      <c r="J17" s="76"/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51"/>
    </row>
    <row r="18" ht="22" customHeight="1" spans="1:40">
      <c r="A18" s="92"/>
      <c r="B18" s="64">
        <v>301</v>
      </c>
      <c r="C18" s="152" t="s">
        <v>92</v>
      </c>
      <c r="D18" s="72"/>
      <c r="E18" s="153" t="s">
        <v>161</v>
      </c>
      <c r="F18" s="76">
        <f>Q18+G18</f>
        <v>7200</v>
      </c>
      <c r="G18" s="76">
        <f>N18+K18+H18</f>
        <v>7200</v>
      </c>
      <c r="H18" s="76">
        <f>SUM(I18:J18)</f>
        <v>7200</v>
      </c>
      <c r="I18" s="128">
        <v>7200</v>
      </c>
      <c r="J18" s="76"/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51"/>
    </row>
    <row r="19" ht="22" customHeight="1" spans="1:40">
      <c r="A19" s="92"/>
      <c r="B19" s="64">
        <v>301</v>
      </c>
      <c r="C19" s="152" t="s">
        <v>92</v>
      </c>
      <c r="D19" s="72"/>
      <c r="E19" s="153" t="s">
        <v>161</v>
      </c>
      <c r="F19" s="76">
        <f>Q19+G19</f>
        <v>14400</v>
      </c>
      <c r="G19" s="76">
        <f>N19+K19+H19</f>
        <v>14400</v>
      </c>
      <c r="H19" s="76">
        <f>SUM(I19:J19)</f>
        <v>14400</v>
      </c>
      <c r="I19" s="128">
        <v>14400</v>
      </c>
      <c r="J19" s="76"/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51"/>
    </row>
    <row r="20" ht="22" customHeight="1" spans="1:40">
      <c r="A20" s="92"/>
      <c r="B20" s="64">
        <v>301</v>
      </c>
      <c r="C20" s="152" t="s">
        <v>162</v>
      </c>
      <c r="D20" s="72"/>
      <c r="E20" s="153" t="s">
        <v>163</v>
      </c>
      <c r="F20" s="76">
        <f>Q20+G20</f>
        <v>1751.91</v>
      </c>
      <c r="G20" s="76">
        <f>N20+K20+H20</f>
        <v>1751.91</v>
      </c>
      <c r="H20" s="76">
        <f>SUM(I20:J20)</f>
        <v>1751.91</v>
      </c>
      <c r="I20" s="128">
        <v>1751.91</v>
      </c>
      <c r="J20" s="76"/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51"/>
    </row>
    <row r="21" ht="22" customHeight="1" spans="1:40">
      <c r="A21" s="92"/>
      <c r="B21" s="64">
        <v>301</v>
      </c>
      <c r="C21" s="152" t="s">
        <v>162</v>
      </c>
      <c r="D21" s="72"/>
      <c r="E21" s="153" t="s">
        <v>163</v>
      </c>
      <c r="F21" s="76">
        <f>Q21+G21</f>
        <v>20026.69</v>
      </c>
      <c r="G21" s="76">
        <f>N21+K21+H21</f>
        <v>20026.69</v>
      </c>
      <c r="H21" s="76">
        <f>SUM(I21:J21)</f>
        <v>20026.69</v>
      </c>
      <c r="I21" s="128">
        <v>20026.69</v>
      </c>
      <c r="J21" s="76"/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51"/>
    </row>
    <row r="22" ht="22" customHeight="1" spans="1:40">
      <c r="A22" s="92"/>
      <c r="B22" s="64">
        <v>301</v>
      </c>
      <c r="C22" s="152" t="s">
        <v>164</v>
      </c>
      <c r="D22" s="64"/>
      <c r="E22" s="153" t="s">
        <v>165</v>
      </c>
      <c r="F22" s="76">
        <f>Q22+G22</f>
        <v>105115</v>
      </c>
      <c r="G22" s="76">
        <f>N22+K22+H22</f>
        <v>105115</v>
      </c>
      <c r="H22" s="76">
        <f>SUM(I22:J22)</f>
        <v>105115</v>
      </c>
      <c r="I22" s="128">
        <v>105115</v>
      </c>
      <c r="J22" s="76"/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51"/>
    </row>
    <row r="23" ht="22" customHeight="1" spans="1:40">
      <c r="A23" s="92"/>
      <c r="B23" s="64">
        <v>301</v>
      </c>
      <c r="C23" s="152" t="s">
        <v>164</v>
      </c>
      <c r="D23" s="64"/>
      <c r="E23" s="153" t="s">
        <v>165</v>
      </c>
      <c r="F23" s="76">
        <f>Q23+G23</f>
        <v>171658</v>
      </c>
      <c r="G23" s="76">
        <f>N23+K23+H23</f>
        <v>171658</v>
      </c>
      <c r="H23" s="76">
        <f>SUM(I23:J23)</f>
        <v>171658</v>
      </c>
      <c r="I23" s="128">
        <v>171658</v>
      </c>
      <c r="J23" s="76"/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51"/>
    </row>
    <row r="24" ht="22" customHeight="1" spans="1:40">
      <c r="A24" s="92"/>
      <c r="B24" s="64">
        <v>301</v>
      </c>
      <c r="C24" s="152" t="s">
        <v>166</v>
      </c>
      <c r="D24" s="64"/>
      <c r="E24" s="153" t="s">
        <v>167</v>
      </c>
      <c r="F24" s="76">
        <f>Q24+G24</f>
        <v>195599.64</v>
      </c>
      <c r="G24" s="76">
        <f>N24+K24+H24</f>
        <v>195599.64</v>
      </c>
      <c r="H24" s="76">
        <f>SUM(I24:J24)</f>
        <v>195599.64</v>
      </c>
      <c r="I24" s="128">
        <v>195599.64</v>
      </c>
      <c r="J24" s="76"/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51"/>
    </row>
    <row r="25" ht="22" customHeight="1" spans="1:40">
      <c r="A25" s="92"/>
      <c r="B25" s="103">
        <v>302</v>
      </c>
      <c r="C25" s="104" t="s">
        <v>84</v>
      </c>
      <c r="D25" s="103"/>
      <c r="E25" s="153" t="s">
        <v>168</v>
      </c>
      <c r="F25" s="76">
        <f>Q25+G25</f>
        <v>176000</v>
      </c>
      <c r="G25" s="76">
        <f>N25+K25+H25</f>
        <v>176000</v>
      </c>
      <c r="H25" s="76">
        <f>SUM(I25:J25)</f>
        <v>176000</v>
      </c>
      <c r="I25" s="128">
        <v>76000</v>
      </c>
      <c r="J25" s="76">
        <v>100000</v>
      </c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51"/>
    </row>
    <row r="26" ht="22" customHeight="1" spans="1:40">
      <c r="A26" s="92"/>
      <c r="B26" s="103">
        <v>302</v>
      </c>
      <c r="C26" s="104" t="s">
        <v>88</v>
      </c>
      <c r="D26" s="103"/>
      <c r="E26" s="153" t="s">
        <v>169</v>
      </c>
      <c r="F26" s="76">
        <f>Q26+G26</f>
        <v>7200</v>
      </c>
      <c r="G26" s="76">
        <f>N26+K26+H26</f>
        <v>7200</v>
      </c>
      <c r="H26" s="76">
        <f>SUM(I26:J26)</f>
        <v>7200</v>
      </c>
      <c r="I26" s="128">
        <v>7200</v>
      </c>
      <c r="J26" s="76"/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51"/>
    </row>
    <row r="27" ht="22" customHeight="1" spans="1:40">
      <c r="A27" s="92"/>
      <c r="B27" s="103">
        <v>302</v>
      </c>
      <c r="C27" s="104" t="s">
        <v>170</v>
      </c>
      <c r="D27" s="103"/>
      <c r="E27" s="153" t="s">
        <v>171</v>
      </c>
      <c r="F27" s="76">
        <f>Q27+G27</f>
        <v>14400</v>
      </c>
      <c r="G27" s="76">
        <f>N27+K27+H27</f>
        <v>14400</v>
      </c>
      <c r="H27" s="76">
        <f>SUM(I27:J27)</f>
        <v>14400</v>
      </c>
      <c r="I27" s="128">
        <v>14400</v>
      </c>
      <c r="J27" s="76"/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51"/>
    </row>
    <row r="28" ht="22" customHeight="1" spans="1:40">
      <c r="A28" s="92"/>
      <c r="B28" s="103">
        <v>302</v>
      </c>
      <c r="C28" s="104" t="s">
        <v>92</v>
      </c>
      <c r="D28" s="103"/>
      <c r="E28" s="153" t="s">
        <v>172</v>
      </c>
      <c r="F28" s="76">
        <f>Q28+G28</f>
        <v>50000</v>
      </c>
      <c r="G28" s="76">
        <f>N28+K28+H28</f>
        <v>50000</v>
      </c>
      <c r="H28" s="76">
        <f>SUM(I28:J28)</f>
        <v>50000</v>
      </c>
      <c r="I28" s="128">
        <v>50000</v>
      </c>
      <c r="J28" s="76"/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51"/>
    </row>
    <row r="29" ht="22" customHeight="1" spans="1:40">
      <c r="A29" s="92"/>
      <c r="B29" s="103">
        <v>302</v>
      </c>
      <c r="C29" s="104" t="s">
        <v>173</v>
      </c>
      <c r="D29" s="103"/>
      <c r="E29" s="153" t="s">
        <v>174</v>
      </c>
      <c r="F29" s="76">
        <f>Q29+G29</f>
        <v>250000</v>
      </c>
      <c r="G29" s="76">
        <f>N29+K29+H29</f>
        <v>250000</v>
      </c>
      <c r="H29" s="76">
        <f>SUM(I29:J29)</f>
        <v>0</v>
      </c>
      <c r="I29" s="154"/>
      <c r="J29" s="76"/>
      <c r="K29" s="76">
        <v>250000</v>
      </c>
      <c r="L29" s="76"/>
      <c r="M29" s="76">
        <v>250000</v>
      </c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51"/>
    </row>
    <row r="30" ht="22" customHeight="1" spans="1:40">
      <c r="A30" s="92"/>
      <c r="B30" s="103">
        <v>302</v>
      </c>
      <c r="C30" s="104" t="s">
        <v>175</v>
      </c>
      <c r="D30" s="103"/>
      <c r="E30" s="153" t="s">
        <v>176</v>
      </c>
      <c r="F30" s="76">
        <f>Q30+G30</f>
        <v>310000</v>
      </c>
      <c r="G30" s="76">
        <f>N30+K30+H30</f>
        <v>310000</v>
      </c>
      <c r="H30" s="76">
        <f>SUM(I30:J30)</f>
        <v>310000</v>
      </c>
      <c r="I30" s="128"/>
      <c r="J30" s="76">
        <v>310000</v>
      </c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51"/>
    </row>
    <row r="31" ht="22" customHeight="1" spans="1:40">
      <c r="A31" s="92"/>
      <c r="B31" s="103">
        <v>302</v>
      </c>
      <c r="C31" s="104" t="s">
        <v>177</v>
      </c>
      <c r="D31" s="103"/>
      <c r="E31" s="153" t="s">
        <v>178</v>
      </c>
      <c r="F31" s="76">
        <f>Q31+G31</f>
        <v>35298.2</v>
      </c>
      <c r="G31" s="76">
        <f>N31+K31+H31</f>
        <v>35298.2</v>
      </c>
      <c r="H31" s="76">
        <f>SUM(I31:J31)</f>
        <v>35298.2</v>
      </c>
      <c r="I31" s="128">
        <v>35298.2</v>
      </c>
      <c r="J31" s="76"/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51"/>
    </row>
    <row r="32" ht="22" customHeight="1" spans="1:40">
      <c r="A32" s="92"/>
      <c r="B32" s="103">
        <v>302</v>
      </c>
      <c r="C32" s="104" t="s">
        <v>179</v>
      </c>
      <c r="D32" s="103"/>
      <c r="E32" s="153" t="s">
        <v>180</v>
      </c>
      <c r="F32" s="76">
        <f>Q32+G32</f>
        <v>25000</v>
      </c>
      <c r="G32" s="76">
        <f>N32+K32+H32</f>
        <v>25000</v>
      </c>
      <c r="H32" s="76">
        <f>SUM(I32:J32)</f>
        <v>25000</v>
      </c>
      <c r="I32" s="128">
        <v>25000</v>
      </c>
      <c r="J32" s="76"/>
      <c r="K32" s="76"/>
      <c r="L32" s="76"/>
      <c r="M32" s="76"/>
      <c r="N32" s="76"/>
      <c r="O32" s="76"/>
      <c r="P32" s="76"/>
      <c r="Q32" s="76"/>
      <c r="R32" s="76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51"/>
    </row>
    <row r="33" ht="22" customHeight="1" spans="1:40">
      <c r="A33" s="92"/>
      <c r="B33" s="103">
        <v>302</v>
      </c>
      <c r="C33" s="104" t="s">
        <v>181</v>
      </c>
      <c r="D33" s="103"/>
      <c r="E33" s="153" t="s">
        <v>182</v>
      </c>
      <c r="F33" s="76">
        <f>Q33+G33</f>
        <v>52200</v>
      </c>
      <c r="G33" s="76">
        <f>N33+K33+H33</f>
        <v>52200</v>
      </c>
      <c r="H33" s="76">
        <f>SUM(I33:J33)</f>
        <v>52200</v>
      </c>
      <c r="I33" s="128">
        <v>52200</v>
      </c>
      <c r="J33" s="76"/>
      <c r="K33" s="76"/>
      <c r="L33" s="76"/>
      <c r="M33" s="76"/>
      <c r="N33" s="76"/>
      <c r="O33" s="76"/>
      <c r="P33" s="76"/>
      <c r="Q33" s="76"/>
      <c r="R33" s="76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151"/>
    </row>
    <row r="34" ht="22" customHeight="1" spans="1:40">
      <c r="A34" s="92"/>
      <c r="B34" s="103">
        <v>302</v>
      </c>
      <c r="C34" s="104" t="s">
        <v>166</v>
      </c>
      <c r="D34" s="103"/>
      <c r="E34" s="153" t="s">
        <v>183</v>
      </c>
      <c r="F34" s="76">
        <f>Q34+G34</f>
        <v>7427.2</v>
      </c>
      <c r="G34" s="76">
        <f>N34+K34+H34</f>
        <v>7427.2</v>
      </c>
      <c r="H34" s="76">
        <f>SUM(I34:J34)</f>
        <v>7427.2</v>
      </c>
      <c r="I34" s="128">
        <v>7427.2</v>
      </c>
      <c r="J34" s="76"/>
      <c r="K34" s="76"/>
      <c r="L34" s="76"/>
      <c r="M34" s="76"/>
      <c r="N34" s="76"/>
      <c r="O34" s="76"/>
      <c r="P34" s="76"/>
      <c r="Q34" s="76"/>
      <c r="R34" s="76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151"/>
    </row>
    <row r="35" ht="22" customHeight="1" spans="1:40">
      <c r="A35" s="92"/>
      <c r="B35" s="103">
        <v>302</v>
      </c>
      <c r="C35" s="104" t="s">
        <v>166</v>
      </c>
      <c r="D35" s="103"/>
      <c r="E35" s="153" t="s">
        <v>183</v>
      </c>
      <c r="F35" s="76">
        <f>Q35+G35</f>
        <v>11300.8</v>
      </c>
      <c r="G35" s="76">
        <f>N35+K35+H35</f>
        <v>11300.8</v>
      </c>
      <c r="H35" s="76">
        <f>SUM(I35:J35)</f>
        <v>11300.8</v>
      </c>
      <c r="I35" s="128">
        <v>11300.8</v>
      </c>
      <c r="J35" s="76"/>
      <c r="K35" s="76"/>
      <c r="L35" s="76"/>
      <c r="M35" s="76"/>
      <c r="N35" s="76"/>
      <c r="O35" s="76"/>
      <c r="P35" s="76"/>
      <c r="Q35" s="76"/>
      <c r="R35" s="76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51"/>
    </row>
    <row r="36" ht="22" customHeight="1" spans="1:40">
      <c r="A36" s="92"/>
      <c r="B36" s="103">
        <v>303</v>
      </c>
      <c r="C36" s="104" t="s">
        <v>88</v>
      </c>
      <c r="D36" s="103"/>
      <c r="E36" s="153" t="s">
        <v>184</v>
      </c>
      <c r="F36" s="76">
        <f>Q36+G36</f>
        <v>10124.8</v>
      </c>
      <c r="G36" s="76">
        <f>N36+K36+H36</f>
        <v>10124.8</v>
      </c>
      <c r="H36" s="76">
        <f>SUM(I36:J36)</f>
        <v>10124.8</v>
      </c>
      <c r="I36" s="128">
        <v>10124.8</v>
      </c>
      <c r="J36" s="76"/>
      <c r="K36" s="76"/>
      <c r="L36" s="76"/>
      <c r="M36" s="76"/>
      <c r="N36" s="76"/>
      <c r="O36" s="76"/>
      <c r="P36" s="76"/>
      <c r="Q36" s="76"/>
      <c r="R36" s="76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151"/>
    </row>
    <row r="37" ht="22" customHeight="1" spans="1:40">
      <c r="B37" s="103">
        <v>303</v>
      </c>
      <c r="C37" s="104" t="s">
        <v>156</v>
      </c>
      <c r="D37" s="103"/>
      <c r="E37" s="153" t="s">
        <v>185</v>
      </c>
      <c r="F37" s="76">
        <f>Q37+G37</f>
        <v>1200</v>
      </c>
      <c r="G37" s="76">
        <f>N37+K37+H37</f>
        <v>1200</v>
      </c>
      <c r="H37" s="76">
        <f>SUM(I37:J37)</f>
        <v>1200</v>
      </c>
      <c r="I37" s="128">
        <v>1200</v>
      </c>
      <c r="J37" s="76"/>
      <c r="K37" s="76"/>
      <c r="L37" s="76"/>
      <c r="M37" s="76"/>
      <c r="N37" s="76"/>
      <c r="O37" s="76"/>
      <c r="P37" s="76"/>
      <c r="Q37" s="76"/>
      <c r="R37" s="76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</row>
    <row r="38" ht="22" customHeight="1" spans="1:40">
      <c r="B38" s="103">
        <v>30</v>
      </c>
      <c r="C38" s="104" t="s">
        <v>186</v>
      </c>
      <c r="D38" s="103"/>
      <c r="E38" s="153" t="s">
        <v>187</v>
      </c>
      <c r="F38" s="76">
        <f>Q38+G38</f>
        <v>180</v>
      </c>
      <c r="G38" s="76">
        <f>N38+K38+H38</f>
        <v>180</v>
      </c>
      <c r="H38" s="76">
        <f>SUM(I38:J38)</f>
        <v>180</v>
      </c>
      <c r="I38" s="129">
        <v>180</v>
      </c>
      <c r="J38" s="76"/>
      <c r="K38" s="76"/>
      <c r="L38" s="76"/>
      <c r="M38" s="76"/>
      <c r="N38" s="76"/>
      <c r="O38" s="76"/>
      <c r="P38" s="76"/>
      <c r="Q38" s="76"/>
      <c r="R38" s="76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10" sqref="F10"/>
    </sheetView>
  </sheetViews>
  <sheetFormatPr defaultColWidth="10" defaultRowHeight="13.5"/>
  <cols>
    <col min="1" max="1" width="1.53333333333333" style="108" customWidth="1"/>
    <col min="2" max="4" width="6.15" style="108" customWidth="1"/>
    <col min="5" max="5" width="16.825" style="108" customWidth="1"/>
    <col min="6" max="6" width="41.0333333333333" style="108" customWidth="1"/>
    <col min="7" max="7" width="16.4083333333333" style="108" customWidth="1"/>
    <col min="8" max="8" width="16.6333333333333" style="108" customWidth="1"/>
    <col min="9" max="9" width="16.4083333333333" style="108" customWidth="1"/>
    <col min="10" max="10" width="1.53333333333333" style="108" customWidth="1"/>
    <col min="11" max="11" width="9.76666666666667" style="108" customWidth="1"/>
    <col min="12" max="16384" width="10" style="108"/>
  </cols>
  <sheetData>
    <row r="1" s="108" customFormat="1" ht="14.3" customHeight="1" spans="1:10">
      <c r="A1" s="111"/>
      <c r="B1" s="109"/>
      <c r="C1" s="109"/>
      <c r="D1" s="109"/>
      <c r="E1" s="110"/>
      <c r="F1" s="110"/>
      <c r="G1" s="134" t="s">
        <v>188</v>
      </c>
      <c r="H1" s="134"/>
      <c r="I1" s="134"/>
      <c r="J1" s="135"/>
    </row>
    <row r="2" s="108" customFormat="1" ht="19.9" customHeight="1" spans="1:10">
      <c r="A2" s="111"/>
      <c r="B2" s="114" t="s">
        <v>189</v>
      </c>
      <c r="C2" s="114"/>
      <c r="D2" s="114"/>
      <c r="E2" s="114"/>
      <c r="F2" s="114"/>
      <c r="G2" s="114"/>
      <c r="H2" s="114"/>
      <c r="I2" s="114"/>
      <c r="J2" s="135" t="s">
        <v>3</v>
      </c>
    </row>
    <row r="3" s="108" customFormat="1" ht="17.05" customHeight="1" spans="1:10">
      <c r="A3" s="115"/>
      <c r="B3" s="116" t="s">
        <v>5</v>
      </c>
      <c r="C3" s="116"/>
      <c r="D3" s="116"/>
      <c r="E3" s="116"/>
      <c r="F3" s="116"/>
      <c r="G3" s="115"/>
      <c r="H3" s="136"/>
      <c r="I3" s="117" t="s">
        <v>6</v>
      </c>
      <c r="J3" s="135"/>
    </row>
    <row r="4" s="108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7" t="s">
        <v>190</v>
      </c>
      <c r="I4" s="137" t="s">
        <v>145</v>
      </c>
      <c r="J4" s="113"/>
    </row>
    <row r="5" s="108" customFormat="1" ht="21.35" customHeight="1" spans="1:10">
      <c r="A5" s="120"/>
      <c r="B5" s="119" t="s">
        <v>79</v>
      </c>
      <c r="C5" s="119"/>
      <c r="D5" s="119"/>
      <c r="E5" s="119" t="s">
        <v>70</v>
      </c>
      <c r="F5" s="119" t="s">
        <v>71</v>
      </c>
      <c r="G5" s="119"/>
      <c r="H5" s="137"/>
      <c r="I5" s="137"/>
      <c r="J5" s="113"/>
    </row>
    <row r="6" s="108" customFormat="1" ht="21.35" customHeight="1" spans="1:10">
      <c r="A6" s="138"/>
      <c r="B6" s="119" t="s">
        <v>80</v>
      </c>
      <c r="C6" s="119" t="s">
        <v>81</v>
      </c>
      <c r="D6" s="119" t="s">
        <v>82</v>
      </c>
      <c r="E6" s="119"/>
      <c r="F6" s="119"/>
      <c r="G6" s="119"/>
      <c r="H6" s="137"/>
      <c r="I6" s="137"/>
      <c r="J6" s="139"/>
    </row>
    <row r="7" s="108" customFormat="1" ht="22" customHeight="1" spans="1:10">
      <c r="A7" s="140"/>
      <c r="B7" s="119"/>
      <c r="C7" s="119"/>
      <c r="D7" s="119"/>
      <c r="E7" s="119">
        <v>143001</v>
      </c>
      <c r="F7" s="119" t="s">
        <v>72</v>
      </c>
      <c r="G7" s="121">
        <f>SUM(H7)</f>
        <v>4049733.85</v>
      </c>
      <c r="H7" s="121">
        <f>SUM(H8:H18)</f>
        <v>4049733.85</v>
      </c>
      <c r="I7" s="121"/>
      <c r="J7" s="141"/>
    </row>
    <row r="8" s="108" customFormat="1" ht="22" customHeight="1" spans="1:10">
      <c r="A8" s="138"/>
      <c r="B8" s="103">
        <v>201</v>
      </c>
      <c r="C8" s="186" t="s">
        <v>83</v>
      </c>
      <c r="D8" s="104" t="s">
        <v>84</v>
      </c>
      <c r="E8" s="103"/>
      <c r="F8" s="103" t="s">
        <v>85</v>
      </c>
      <c r="G8" s="142">
        <f>SUM(H8:I8)</f>
        <v>1256837.95</v>
      </c>
      <c r="H8" s="142">
        <v>1256837.95</v>
      </c>
      <c r="I8" s="127"/>
      <c r="J8" s="135"/>
    </row>
    <row r="9" s="108" customFormat="1" ht="22" customHeight="1" spans="1:10">
      <c r="A9" s="138"/>
      <c r="B9" s="103">
        <v>201</v>
      </c>
      <c r="C9" s="186" t="s">
        <v>83</v>
      </c>
      <c r="D9" s="104" t="s">
        <v>86</v>
      </c>
      <c r="E9" s="103"/>
      <c r="F9" s="83" t="s">
        <v>87</v>
      </c>
      <c r="G9" s="142">
        <f>SUM(H9:I9)</f>
        <v>1537629.89</v>
      </c>
      <c r="H9" s="142">
        <v>1537629.89</v>
      </c>
      <c r="I9" s="127"/>
      <c r="J9" s="135"/>
    </row>
    <row r="10" s="108" customFormat="1" ht="22" customHeight="1" spans="1:10">
      <c r="A10" s="138"/>
      <c r="B10" s="103">
        <v>204</v>
      </c>
      <c r="C10" s="186" t="s">
        <v>83</v>
      </c>
      <c r="D10" s="104" t="s">
        <v>86</v>
      </c>
      <c r="E10" s="103"/>
      <c r="F10" s="83" t="s">
        <v>87</v>
      </c>
      <c r="G10" s="142">
        <f>SUM(H10:I10)</f>
        <v>8175.6</v>
      </c>
      <c r="H10" s="142">
        <v>8175.6</v>
      </c>
      <c r="I10" s="127"/>
      <c r="J10" s="135"/>
    </row>
    <row r="11" s="108" customFormat="1" ht="22" customHeight="1" spans="1:10">
      <c r="A11" s="138"/>
      <c r="B11" s="83">
        <v>208</v>
      </c>
      <c r="C11" s="84" t="s">
        <v>88</v>
      </c>
      <c r="D11" s="84" t="s">
        <v>89</v>
      </c>
      <c r="E11" s="83"/>
      <c r="F11" s="83" t="s">
        <v>90</v>
      </c>
      <c r="G11" s="142">
        <f>SUM(H11:I11)</f>
        <v>10124.8</v>
      </c>
      <c r="H11" s="142">
        <v>10124.8</v>
      </c>
      <c r="I11" s="127"/>
      <c r="J11" s="135"/>
    </row>
    <row r="12" s="108" customFormat="1" ht="22" customHeight="1" spans="1:10">
      <c r="A12" s="138"/>
      <c r="B12" s="83">
        <v>208</v>
      </c>
      <c r="C12" s="84" t="s">
        <v>88</v>
      </c>
      <c r="D12" s="84" t="s">
        <v>88</v>
      </c>
      <c r="E12" s="83"/>
      <c r="F12" s="83" t="s">
        <v>91</v>
      </c>
      <c r="G12" s="142">
        <f>SUM(H12:I12)</f>
        <v>349796.8</v>
      </c>
      <c r="H12" s="142">
        <v>349796.8</v>
      </c>
      <c r="I12" s="127"/>
      <c r="J12" s="135"/>
    </row>
    <row r="13" s="108" customFormat="1" ht="22" customHeight="1" spans="1:10">
      <c r="A13" s="138"/>
      <c r="B13" s="83">
        <v>210</v>
      </c>
      <c r="C13" s="84" t="s">
        <v>92</v>
      </c>
      <c r="D13" s="84" t="s">
        <v>89</v>
      </c>
      <c r="E13" s="83"/>
      <c r="F13" s="83" t="s">
        <v>93</v>
      </c>
      <c r="G13" s="142">
        <f>SUM(H13:I13)</f>
        <v>177595.81</v>
      </c>
      <c r="H13" s="142">
        <v>177595.81</v>
      </c>
      <c r="I13" s="127"/>
      <c r="J13" s="135"/>
    </row>
    <row r="14" s="108" customFormat="1" ht="22" customHeight="1" spans="1:10">
      <c r="A14" s="138"/>
      <c r="B14" s="83">
        <v>210</v>
      </c>
      <c r="C14" s="84" t="s">
        <v>92</v>
      </c>
      <c r="D14" s="84" t="s">
        <v>83</v>
      </c>
      <c r="E14" s="83"/>
      <c r="F14" s="83" t="s">
        <v>94</v>
      </c>
      <c r="G14" s="142">
        <f>SUM(H14:I14)</f>
        <v>7200</v>
      </c>
      <c r="H14" s="142">
        <v>7200</v>
      </c>
      <c r="I14" s="127"/>
      <c r="J14" s="135"/>
    </row>
    <row r="15" s="108" customFormat="1" ht="22" customHeight="1" spans="1:10">
      <c r="A15" s="138"/>
      <c r="B15" s="83">
        <v>210</v>
      </c>
      <c r="C15" s="84" t="s">
        <v>92</v>
      </c>
      <c r="D15" s="83">
        <v>99</v>
      </c>
      <c r="E15" s="83"/>
      <c r="F15" s="83" t="s">
        <v>95</v>
      </c>
      <c r="G15" s="142">
        <f>SUM(H15:I15)</f>
        <v>15600</v>
      </c>
      <c r="H15" s="142">
        <v>15600</v>
      </c>
      <c r="I15" s="127"/>
      <c r="J15" s="135"/>
    </row>
    <row r="16" s="108" customFormat="1" ht="22" customHeight="1" spans="1:10">
      <c r="A16" s="138"/>
      <c r="B16" s="83">
        <v>212</v>
      </c>
      <c r="C16" s="84" t="s">
        <v>83</v>
      </c>
      <c r="D16" s="83">
        <v>99</v>
      </c>
      <c r="E16" s="83"/>
      <c r="F16" s="83" t="s">
        <v>96</v>
      </c>
      <c r="G16" s="142">
        <f>SUM(H16:I16)</f>
        <v>410000</v>
      </c>
      <c r="H16" s="142">
        <v>410000</v>
      </c>
      <c r="I16" s="127"/>
      <c r="J16" s="135"/>
    </row>
    <row r="17" s="108" customFormat="1" ht="22" customHeight="1" spans="1:10">
      <c r="A17" s="138"/>
      <c r="B17" s="83">
        <v>221</v>
      </c>
      <c r="C17" s="84" t="s">
        <v>89</v>
      </c>
      <c r="D17" s="84" t="s">
        <v>84</v>
      </c>
      <c r="E17" s="83"/>
      <c r="F17" s="83" t="s">
        <v>99</v>
      </c>
      <c r="G17" s="142">
        <f>SUM(H17:I17)</f>
        <v>276773</v>
      </c>
      <c r="H17" s="129">
        <v>276773</v>
      </c>
      <c r="I17" s="127"/>
      <c r="J17" s="135"/>
    </row>
    <row r="18" s="108" customFormat="1" ht="22" customHeight="1" spans="1:10">
      <c r="A18" s="138"/>
      <c r="B18" s="103"/>
      <c r="C18" s="104"/>
      <c r="D18" s="104"/>
      <c r="E18" s="103"/>
      <c r="F18" s="103"/>
      <c r="G18" s="142"/>
      <c r="H18" s="142"/>
      <c r="I18" s="127"/>
      <c r="J18" s="13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E10" sqref="E10"/>
    </sheetView>
  </sheetViews>
  <sheetFormatPr defaultColWidth="10" defaultRowHeight="13.5"/>
  <cols>
    <col min="1" max="1" width="1.53333333333333" style="108" customWidth="1"/>
    <col min="2" max="3" width="6.15" style="108" customWidth="1"/>
    <col min="4" max="4" width="16.4083333333333" style="108" customWidth="1"/>
    <col min="5" max="5" width="41.0333333333333" style="108" customWidth="1"/>
    <col min="6" max="8" width="16.4083333333333" style="108" customWidth="1"/>
    <col min="9" max="9" width="1.53333333333333" style="108" customWidth="1"/>
    <col min="10" max="16384" width="10" style="108"/>
  </cols>
  <sheetData>
    <row r="1" s="108" customFormat="1" ht="14.3" customHeight="1" spans="1:9">
      <c r="A1" s="109"/>
      <c r="B1" s="109"/>
      <c r="C1" s="109"/>
      <c r="D1" s="110"/>
      <c r="E1" s="110"/>
      <c r="F1" s="111"/>
      <c r="G1" s="111"/>
      <c r="H1" s="112" t="s">
        <v>191</v>
      </c>
      <c r="I1" s="113"/>
    </row>
    <row r="2" s="108" customFormat="1" ht="19.9" customHeight="1" spans="1:9">
      <c r="A2" s="111"/>
      <c r="B2" s="114" t="s">
        <v>192</v>
      </c>
      <c r="C2" s="114"/>
      <c r="D2" s="114"/>
      <c r="E2" s="114"/>
      <c r="F2" s="114"/>
      <c r="G2" s="114"/>
      <c r="H2" s="114"/>
      <c r="I2" s="113"/>
    </row>
    <row r="3" s="108" customFormat="1" ht="17.05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13"/>
    </row>
    <row r="4" s="108" customFormat="1" ht="21.35" customHeight="1" spans="1:9">
      <c r="A4" s="118"/>
      <c r="B4" s="119" t="s">
        <v>9</v>
      </c>
      <c r="C4" s="119"/>
      <c r="D4" s="119"/>
      <c r="E4" s="119"/>
      <c r="F4" s="119" t="s">
        <v>75</v>
      </c>
      <c r="G4" s="119"/>
      <c r="H4" s="119"/>
      <c r="I4" s="113"/>
    </row>
    <row r="5" s="108" customFormat="1" ht="21.35" customHeight="1" spans="1:9">
      <c r="A5" s="118"/>
      <c r="B5" s="119" t="s">
        <v>79</v>
      </c>
      <c r="C5" s="119"/>
      <c r="D5" s="119" t="s">
        <v>70</v>
      </c>
      <c r="E5" s="119" t="s">
        <v>71</v>
      </c>
      <c r="F5" s="119" t="s">
        <v>59</v>
      </c>
      <c r="G5" s="119" t="s">
        <v>193</v>
      </c>
      <c r="H5" s="119" t="s">
        <v>194</v>
      </c>
      <c r="I5" s="113"/>
    </row>
    <row r="6" s="108" customFormat="1" ht="21.35" customHeight="1" spans="1:9">
      <c r="A6" s="120"/>
      <c r="B6" s="119" t="s">
        <v>80</v>
      </c>
      <c r="C6" s="119" t="s">
        <v>81</v>
      </c>
      <c r="D6" s="119"/>
      <c r="E6" s="119"/>
      <c r="F6" s="119"/>
      <c r="G6" s="119"/>
      <c r="H6" s="119"/>
      <c r="I6" s="113"/>
    </row>
    <row r="7" s="108" customFormat="1" ht="27" customHeight="1" spans="1:9">
      <c r="A7" s="118"/>
      <c r="B7" s="119"/>
      <c r="C7" s="119"/>
      <c r="D7" s="119">
        <v>143001</v>
      </c>
      <c r="E7" s="119" t="s">
        <v>72</v>
      </c>
      <c r="F7" s="121">
        <f>SUM(G7:H7)</f>
        <v>3639733.85</v>
      </c>
      <c r="G7" s="121">
        <f>SUM(G8:G36)</f>
        <v>3360907.65</v>
      </c>
      <c r="H7" s="121">
        <f>SUM(H8:H36)</f>
        <v>278826.2</v>
      </c>
      <c r="I7" s="113"/>
    </row>
    <row r="8" s="108" customFormat="1" ht="27" customHeight="1" spans="1:9">
      <c r="A8" s="118"/>
      <c r="B8" s="122">
        <v>501</v>
      </c>
      <c r="C8" s="187" t="s">
        <v>84</v>
      </c>
      <c r="D8" s="123"/>
      <c r="E8" s="124" t="s">
        <v>195</v>
      </c>
      <c r="F8" s="125">
        <f>SUM(G8:H8)</f>
        <v>291360</v>
      </c>
      <c r="G8" s="126">
        <v>291360</v>
      </c>
      <c r="H8" s="127"/>
      <c r="I8" s="113"/>
    </row>
    <row r="9" s="108" customFormat="1" ht="27" customHeight="1" spans="1:9">
      <c r="A9" s="118"/>
      <c r="B9" s="122">
        <v>505</v>
      </c>
      <c r="C9" s="187" t="s">
        <v>84</v>
      </c>
      <c r="D9" s="123"/>
      <c r="E9" s="124" t="s">
        <v>196</v>
      </c>
      <c r="F9" s="125">
        <f>SUM(G9:H9)</f>
        <v>461040</v>
      </c>
      <c r="G9" s="128">
        <v>461040</v>
      </c>
      <c r="H9" s="127"/>
      <c r="I9" s="113"/>
    </row>
    <row r="10" s="108" customFormat="1" ht="27" customHeight="1" spans="1:9">
      <c r="A10" s="118"/>
      <c r="B10" s="122">
        <v>501</v>
      </c>
      <c r="C10" s="187" t="s">
        <v>84</v>
      </c>
      <c r="D10" s="123"/>
      <c r="E10" s="124" t="s">
        <v>195</v>
      </c>
      <c r="F10" s="125">
        <f>SUM(G10:H10)</f>
        <v>228708</v>
      </c>
      <c r="G10" s="128">
        <v>228708</v>
      </c>
      <c r="H10" s="127"/>
      <c r="I10" s="113"/>
    </row>
    <row r="11" s="108" customFormat="1" ht="27" customHeight="1" spans="1:9">
      <c r="A11" s="118"/>
      <c r="B11" s="122">
        <v>505</v>
      </c>
      <c r="C11" s="187" t="s">
        <v>84</v>
      </c>
      <c r="D11" s="123"/>
      <c r="E11" s="124" t="s">
        <v>196</v>
      </c>
      <c r="F11" s="125">
        <f>SUM(G11:H11)</f>
        <v>61536</v>
      </c>
      <c r="G11" s="128">
        <v>61536</v>
      </c>
      <c r="H11" s="127"/>
      <c r="I11" s="113"/>
    </row>
    <row r="12" s="108" customFormat="1" ht="27" customHeight="1" spans="1:9">
      <c r="B12" s="122">
        <v>501</v>
      </c>
      <c r="C12" s="187" t="s">
        <v>84</v>
      </c>
      <c r="D12" s="123"/>
      <c r="E12" s="124" t="s">
        <v>195</v>
      </c>
      <c r="F12" s="125">
        <f>SUM(G12:H12)</f>
        <v>355713</v>
      </c>
      <c r="G12" s="128">
        <v>355713</v>
      </c>
      <c r="H12" s="127"/>
      <c r="I12" s="113"/>
    </row>
    <row r="13" s="108" customFormat="1" ht="27" customHeight="1" spans="1:9">
      <c r="B13" s="122">
        <v>505</v>
      </c>
      <c r="C13" s="187" t="s">
        <v>84</v>
      </c>
      <c r="D13" s="123"/>
      <c r="E13" s="124" t="s">
        <v>196</v>
      </c>
      <c r="F13" s="125">
        <f>SUM(G13:H13)</f>
        <v>907902</v>
      </c>
      <c r="G13" s="128">
        <v>907902</v>
      </c>
      <c r="H13" s="127"/>
      <c r="I13" s="113"/>
    </row>
    <row r="14" s="108" customFormat="1" ht="27" customHeight="1" spans="1:9">
      <c r="B14" s="122">
        <v>501</v>
      </c>
      <c r="C14" s="187" t="s">
        <v>89</v>
      </c>
      <c r="D14" s="123"/>
      <c r="E14" s="124" t="s">
        <v>197</v>
      </c>
      <c r="F14" s="125">
        <f>SUM(G14:H14)</f>
        <v>120920.32</v>
      </c>
      <c r="G14" s="128">
        <v>120920.32</v>
      </c>
      <c r="H14" s="127"/>
      <c r="I14" s="113"/>
    </row>
    <row r="15" s="108" customFormat="1" ht="27" customHeight="1" spans="1:9">
      <c r="B15" s="122">
        <v>505</v>
      </c>
      <c r="C15" s="187" t="s">
        <v>84</v>
      </c>
      <c r="D15" s="123"/>
      <c r="E15" s="124" t="s">
        <v>196</v>
      </c>
      <c r="F15" s="125">
        <f>SUM(G15:H15)</f>
        <v>228876.48</v>
      </c>
      <c r="G15" s="128">
        <v>228876.48</v>
      </c>
      <c r="H15" s="127"/>
      <c r="I15" s="113"/>
    </row>
    <row r="16" s="108" customFormat="1" ht="27" customHeight="1" spans="1:9">
      <c r="B16" s="122">
        <v>501</v>
      </c>
      <c r="C16" s="187" t="s">
        <v>89</v>
      </c>
      <c r="D16" s="123"/>
      <c r="E16" s="124" t="s">
        <v>197</v>
      </c>
      <c r="F16" s="125">
        <f>SUM(G16:H16)</f>
        <v>67449</v>
      </c>
      <c r="G16" s="128">
        <v>67449</v>
      </c>
      <c r="H16" s="127"/>
      <c r="I16" s="113"/>
    </row>
    <row r="17" s="108" customFormat="1" ht="27" customHeight="1" spans="2:9">
      <c r="B17" s="122">
        <v>505</v>
      </c>
      <c r="C17" s="187" t="s">
        <v>84</v>
      </c>
      <c r="D17" s="123"/>
      <c r="E17" s="124" t="s">
        <v>196</v>
      </c>
      <c r="F17" s="125">
        <f>SUM(G17:H17)</f>
        <v>110146.81</v>
      </c>
      <c r="G17" s="128">
        <v>110146.81</v>
      </c>
      <c r="H17" s="127"/>
      <c r="I17" s="113"/>
    </row>
    <row r="18" s="108" customFormat="1" ht="27" customHeight="1" spans="2:9">
      <c r="B18" s="122">
        <v>501</v>
      </c>
      <c r="C18" s="187" t="s">
        <v>89</v>
      </c>
      <c r="D18" s="123"/>
      <c r="E18" s="124" t="s">
        <v>197</v>
      </c>
      <c r="F18" s="125">
        <f>SUM(G18:H18)</f>
        <v>7200</v>
      </c>
      <c r="G18" s="128">
        <v>7200</v>
      </c>
      <c r="H18" s="127"/>
      <c r="I18" s="113"/>
    </row>
    <row r="19" s="108" customFormat="1" ht="27" customHeight="1" spans="2:9">
      <c r="B19" s="122">
        <v>505</v>
      </c>
      <c r="C19" s="187" t="s">
        <v>84</v>
      </c>
      <c r="D19" s="123"/>
      <c r="E19" s="124" t="s">
        <v>196</v>
      </c>
      <c r="F19" s="127">
        <f>SUM(G19:H19)</f>
        <v>14400</v>
      </c>
      <c r="G19" s="129">
        <v>14400</v>
      </c>
      <c r="H19" s="127"/>
      <c r="I19" s="113"/>
    </row>
    <row r="20" s="108" customFormat="1" ht="27" customHeight="1" spans="2:9">
      <c r="B20" s="122">
        <v>501</v>
      </c>
      <c r="C20" s="187" t="s">
        <v>89</v>
      </c>
      <c r="D20" s="123"/>
      <c r="E20" s="124" t="s">
        <v>197</v>
      </c>
      <c r="F20" s="127">
        <f>SUM(G20:H20)</f>
        <v>1751.91</v>
      </c>
      <c r="G20" s="129">
        <v>1751.91</v>
      </c>
      <c r="H20" s="127"/>
      <c r="I20" s="113"/>
    </row>
    <row r="21" s="108" customFormat="1" ht="27" customHeight="1" spans="2:9">
      <c r="B21" s="122">
        <v>505</v>
      </c>
      <c r="C21" s="187" t="s">
        <v>84</v>
      </c>
      <c r="D21" s="123"/>
      <c r="E21" s="124" t="s">
        <v>196</v>
      </c>
      <c r="F21" s="127">
        <f>SUM(G21:H21)</f>
        <v>20026.69</v>
      </c>
      <c r="G21" s="129">
        <v>20026.69</v>
      </c>
      <c r="H21" s="127"/>
      <c r="I21" s="113"/>
    </row>
    <row r="22" s="108" customFormat="1" ht="27" customHeight="1" spans="2:9">
      <c r="B22" s="122">
        <v>501</v>
      </c>
      <c r="C22" s="187" t="s">
        <v>83</v>
      </c>
      <c r="D22" s="123"/>
      <c r="E22" s="124" t="s">
        <v>198</v>
      </c>
      <c r="F22" s="127">
        <f>SUM(G22:H22)</f>
        <v>105115</v>
      </c>
      <c r="G22" s="129">
        <v>105115</v>
      </c>
      <c r="H22" s="127"/>
      <c r="I22" s="113"/>
    </row>
    <row r="23" s="108" customFormat="1" ht="27" customHeight="1" spans="2:9">
      <c r="B23" s="122">
        <v>505</v>
      </c>
      <c r="C23" s="187" t="s">
        <v>84</v>
      </c>
      <c r="D23" s="123"/>
      <c r="E23" s="124" t="s">
        <v>196</v>
      </c>
      <c r="F23" s="127">
        <f>SUM(G23:H23)</f>
        <v>171658</v>
      </c>
      <c r="G23" s="129">
        <v>171658</v>
      </c>
      <c r="H23" s="127"/>
      <c r="I23" s="113"/>
    </row>
    <row r="24" s="108" customFormat="1" ht="27" customHeight="1" spans="2:9">
      <c r="B24" s="122">
        <v>501</v>
      </c>
      <c r="C24" s="122">
        <v>99</v>
      </c>
      <c r="D24" s="123"/>
      <c r="E24" s="124" t="s">
        <v>199</v>
      </c>
      <c r="F24" s="127">
        <f>SUM(G24:H24)</f>
        <v>195599.64</v>
      </c>
      <c r="G24" s="129">
        <v>195599.64</v>
      </c>
      <c r="H24" s="127"/>
      <c r="I24" s="113"/>
    </row>
    <row r="25" s="108" customFormat="1" ht="27" customHeight="1" spans="2:9">
      <c r="B25" s="122">
        <v>502</v>
      </c>
      <c r="C25" s="187" t="s">
        <v>84</v>
      </c>
      <c r="D25" s="123"/>
      <c r="E25" s="124" t="s">
        <v>200</v>
      </c>
      <c r="F25" s="127">
        <f>SUM(G25:H25)</f>
        <v>76000</v>
      </c>
      <c r="G25" s="129"/>
      <c r="H25" s="129">
        <v>76000</v>
      </c>
      <c r="I25" s="113"/>
    </row>
    <row r="26" s="108" customFormat="1" ht="27" customHeight="1" spans="2:9">
      <c r="B26" s="122">
        <v>502</v>
      </c>
      <c r="C26" s="187" t="s">
        <v>84</v>
      </c>
      <c r="D26" s="123"/>
      <c r="E26" s="124" t="s">
        <v>200</v>
      </c>
      <c r="F26" s="127">
        <f>SUM(G26:H26)</f>
        <v>7200</v>
      </c>
      <c r="G26" s="129"/>
      <c r="H26" s="129">
        <v>7200</v>
      </c>
      <c r="I26" s="113"/>
    </row>
    <row r="27" s="108" customFormat="1" ht="27" customHeight="1" spans="2:9">
      <c r="B27" s="122">
        <v>505</v>
      </c>
      <c r="C27" s="187" t="s">
        <v>89</v>
      </c>
      <c r="D27" s="123"/>
      <c r="E27" s="124" t="s">
        <v>200</v>
      </c>
      <c r="F27" s="127">
        <f>SUM(G27:H27)</f>
        <v>14400</v>
      </c>
      <c r="G27" s="129"/>
      <c r="H27" s="129">
        <v>14400</v>
      </c>
      <c r="I27" s="113"/>
    </row>
    <row r="28" s="108" customFormat="1" ht="27" customHeight="1" spans="2:9">
      <c r="B28" s="122">
        <v>502</v>
      </c>
      <c r="C28" s="187" t="s">
        <v>84</v>
      </c>
      <c r="D28" s="123"/>
      <c r="E28" s="124" t="s">
        <v>200</v>
      </c>
      <c r="F28" s="127">
        <f>SUM(G28:H28)</f>
        <v>50000</v>
      </c>
      <c r="G28" s="129"/>
      <c r="H28" s="129">
        <v>50000</v>
      </c>
      <c r="I28" s="113"/>
    </row>
    <row r="29" s="108" customFormat="1" ht="27" customHeight="1" spans="2:9">
      <c r="B29" s="122">
        <v>502</v>
      </c>
      <c r="C29" s="187" t="s">
        <v>84</v>
      </c>
      <c r="D29" s="123"/>
      <c r="E29" s="124" t="s">
        <v>200</v>
      </c>
      <c r="F29" s="127">
        <f>SUM(G29:H29)</f>
        <v>35298.2</v>
      </c>
      <c r="G29" s="129"/>
      <c r="H29" s="129">
        <v>35298.2</v>
      </c>
      <c r="I29" s="113"/>
    </row>
    <row r="30" s="108" customFormat="1" ht="27" customHeight="1" spans="2:9">
      <c r="B30" s="122">
        <v>502</v>
      </c>
      <c r="C30" s="187" t="s">
        <v>97</v>
      </c>
      <c r="D30" s="123"/>
      <c r="E30" s="124" t="s">
        <v>201</v>
      </c>
      <c r="F30" s="127">
        <f>SUM(G30:H30)</f>
        <v>25000</v>
      </c>
      <c r="G30" s="129"/>
      <c r="H30" s="129">
        <v>25000</v>
      </c>
      <c r="I30" s="113"/>
    </row>
    <row r="31" s="108" customFormat="1" ht="27" customHeight="1" spans="2:9">
      <c r="B31" s="122">
        <v>502</v>
      </c>
      <c r="C31" s="187" t="s">
        <v>84</v>
      </c>
      <c r="D31" s="123"/>
      <c r="E31" s="124" t="s">
        <v>200</v>
      </c>
      <c r="F31" s="127">
        <f>SUM(G31:H31)</f>
        <v>52200</v>
      </c>
      <c r="G31" s="129"/>
      <c r="H31" s="129">
        <v>52200</v>
      </c>
      <c r="I31" s="113"/>
    </row>
    <row r="32" s="108" customFormat="1" ht="27" customHeight="1" spans="2:9">
      <c r="B32" s="122">
        <v>502</v>
      </c>
      <c r="C32" s="122">
        <v>99</v>
      </c>
      <c r="D32" s="123"/>
      <c r="E32" s="124" t="s">
        <v>202</v>
      </c>
      <c r="F32" s="127">
        <f>SUM(G32:H32)</f>
        <v>7427.2</v>
      </c>
      <c r="G32" s="129"/>
      <c r="H32" s="129">
        <v>7427.2</v>
      </c>
      <c r="I32" s="113"/>
    </row>
    <row r="33" s="108" customFormat="1" ht="27" customHeight="1" spans="1:9">
      <c r="B33" s="122">
        <v>505</v>
      </c>
      <c r="C33" s="187" t="s">
        <v>89</v>
      </c>
      <c r="D33" s="123"/>
      <c r="E33" s="124" t="s">
        <v>203</v>
      </c>
      <c r="F33" s="127">
        <f>SUM(G33:H33)</f>
        <v>11300.8</v>
      </c>
      <c r="G33" s="129"/>
      <c r="H33" s="129">
        <v>11300.8</v>
      </c>
      <c r="I33" s="113"/>
    </row>
    <row r="34" s="108" customFormat="1" ht="27" customHeight="1" spans="1:9">
      <c r="A34" s="130"/>
      <c r="B34" s="122">
        <v>509</v>
      </c>
      <c r="C34" s="187" t="s">
        <v>84</v>
      </c>
      <c r="D34" s="131"/>
      <c r="E34" s="124" t="s">
        <v>204</v>
      </c>
      <c r="F34" s="127">
        <f>SUM(G34:H34)</f>
        <v>10124.8</v>
      </c>
      <c r="G34" s="129">
        <v>10124.8</v>
      </c>
      <c r="H34" s="125"/>
      <c r="I34" s="132"/>
    </row>
    <row r="35" ht="27" customHeight="1" spans="1:9">
      <c r="B35" s="122">
        <v>509</v>
      </c>
      <c r="C35" s="187" t="s">
        <v>84</v>
      </c>
      <c r="D35" s="133"/>
      <c r="E35" s="124" t="s">
        <v>204</v>
      </c>
      <c r="F35" s="127">
        <f>SUM(G35:H35)</f>
        <v>1200</v>
      </c>
      <c r="G35" s="129">
        <v>1200</v>
      </c>
      <c r="H35" s="125"/>
    </row>
    <row r="36" ht="27" customHeight="1" spans="1:9">
      <c r="B36" s="122">
        <v>509</v>
      </c>
      <c r="C36" s="187" t="s">
        <v>84</v>
      </c>
      <c r="D36" s="133"/>
      <c r="E36" s="124" t="s">
        <v>204</v>
      </c>
      <c r="F36" s="127">
        <f>SUM(G36:H36)</f>
        <v>180</v>
      </c>
      <c r="G36" s="129">
        <v>180</v>
      </c>
      <c r="H36" s="12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9" sqref="F9"/>
    </sheetView>
  </sheetViews>
  <sheetFormatPr defaultColWidth="10" defaultRowHeight="13.5" outlineLevelCol="7"/>
  <cols>
    <col min="1" max="1" width="1.53333333333333" style="88" customWidth="1"/>
    <col min="2" max="4" width="6.63333333333333" style="88" customWidth="1"/>
    <col min="5" max="5" width="19.5" style="88" customWidth="1"/>
    <col min="6" max="6" width="48.6333333333333" style="88" customWidth="1"/>
    <col min="7" max="7" width="26.6333333333333" style="88" customWidth="1"/>
    <col min="8" max="8" width="1.53333333333333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0"/>
      <c r="F1" s="90"/>
      <c r="G1" s="91" t="s">
        <v>205</v>
      </c>
      <c r="H1" s="92"/>
    </row>
    <row r="2" ht="22.8" customHeight="1" spans="1:8">
      <c r="A2" s="89"/>
      <c r="B2" s="93" t="s">
        <v>206</v>
      </c>
      <c r="C2" s="93"/>
      <c r="D2" s="93"/>
      <c r="E2" s="93"/>
      <c r="F2" s="93"/>
      <c r="G2" s="93"/>
      <c r="H2" s="92" t="s">
        <v>3</v>
      </c>
    </row>
    <row r="3" ht="19.55" customHeight="1" spans="1:8">
      <c r="A3" s="94"/>
      <c r="B3" s="95" t="s">
        <v>5</v>
      </c>
      <c r="C3" s="95"/>
      <c r="D3" s="95"/>
      <c r="E3" s="95"/>
      <c r="F3" s="95"/>
      <c r="G3" s="96" t="s">
        <v>6</v>
      </c>
      <c r="H3" s="97"/>
    </row>
    <row r="4" ht="24.4" customHeight="1" spans="1:8">
      <c r="A4" s="98"/>
      <c r="B4" s="64" t="s">
        <v>79</v>
      </c>
      <c r="C4" s="64"/>
      <c r="D4" s="64"/>
      <c r="E4" s="64" t="s">
        <v>70</v>
      </c>
      <c r="F4" s="64" t="s">
        <v>71</v>
      </c>
      <c r="G4" s="64" t="s">
        <v>207</v>
      </c>
      <c r="H4" s="99"/>
    </row>
    <row r="5" ht="24" customHeight="1" spans="1:8">
      <c r="A5" s="98"/>
      <c r="B5" s="64" t="s">
        <v>80</v>
      </c>
      <c r="C5" s="64" t="s">
        <v>81</v>
      </c>
      <c r="D5" s="64" t="s">
        <v>82</v>
      </c>
      <c r="E5" s="64"/>
      <c r="F5" s="64"/>
      <c r="G5" s="64"/>
      <c r="H5" s="100"/>
    </row>
    <row r="6" ht="28" customHeight="1" spans="1:8">
      <c r="A6" s="101"/>
      <c r="B6" s="64"/>
      <c r="C6" s="64"/>
      <c r="D6" s="64"/>
      <c r="E6" s="64">
        <v>143001</v>
      </c>
      <c r="F6" s="64" t="s">
        <v>72</v>
      </c>
      <c r="G6" s="81">
        <f>SUM(G7:G18)</f>
        <v>410000</v>
      </c>
      <c r="H6" s="102"/>
    </row>
    <row r="7" ht="31" customHeight="1" spans="1:8">
      <c r="A7" s="101"/>
      <c r="B7" s="83">
        <v>212</v>
      </c>
      <c r="C7" s="84" t="s">
        <v>83</v>
      </c>
      <c r="D7" s="83">
        <v>99</v>
      </c>
      <c r="E7" s="83"/>
      <c r="F7" s="83" t="s">
        <v>96</v>
      </c>
      <c r="G7" s="76">
        <v>410000</v>
      </c>
      <c r="H7" s="102"/>
    </row>
    <row r="8" ht="22.8" customHeight="1" spans="1:8">
      <c r="A8" s="101"/>
      <c r="B8" s="103"/>
      <c r="C8" s="103"/>
      <c r="D8" s="104"/>
      <c r="E8" s="103"/>
      <c r="F8" s="83"/>
      <c r="G8" s="76"/>
      <c r="H8" s="102"/>
    </row>
    <row r="9" ht="22.8" customHeight="1" spans="1:8">
      <c r="A9" s="101"/>
      <c r="B9" s="103"/>
      <c r="C9" s="103"/>
      <c r="D9" s="104"/>
      <c r="E9" s="103"/>
      <c r="F9" s="83"/>
      <c r="G9" s="76"/>
      <c r="H9" s="102"/>
    </row>
    <row r="10" ht="22.8" customHeight="1" spans="1:8">
      <c r="A10" s="101"/>
      <c r="B10" s="83"/>
      <c r="C10" s="84"/>
      <c r="D10" s="84"/>
      <c r="E10" s="83"/>
      <c r="F10" s="83"/>
      <c r="G10" s="76"/>
      <c r="H10" s="102"/>
    </row>
    <row r="11" ht="22.8" customHeight="1" spans="1:8">
      <c r="A11" s="101"/>
      <c r="B11" s="83"/>
      <c r="C11" s="84"/>
      <c r="D11" s="84"/>
      <c r="E11" s="83"/>
      <c r="F11" s="83"/>
      <c r="G11" s="76"/>
      <c r="H11" s="102"/>
    </row>
    <row r="12" ht="22.8" customHeight="1" spans="1:8">
      <c r="A12" s="101"/>
      <c r="B12" s="83"/>
      <c r="C12" s="84"/>
      <c r="D12" s="84"/>
      <c r="E12" s="83"/>
      <c r="F12" s="83"/>
      <c r="G12" s="76"/>
      <c r="H12" s="102"/>
    </row>
    <row r="13" ht="22.8" customHeight="1" spans="1:8">
      <c r="A13" s="101"/>
      <c r="B13" s="83"/>
      <c r="C13" s="84"/>
      <c r="D13" s="84"/>
      <c r="E13" s="83"/>
      <c r="F13" s="83"/>
      <c r="G13" s="76"/>
      <c r="H13" s="102"/>
    </row>
    <row r="14" ht="22.8" customHeight="1" spans="1:8">
      <c r="A14" s="101"/>
      <c r="B14" s="83"/>
      <c r="C14" s="84"/>
      <c r="D14" s="83"/>
      <c r="E14" s="83"/>
      <c r="F14" s="83"/>
      <c r="G14" s="76"/>
      <c r="H14" s="102"/>
    </row>
    <row r="15" ht="22.8" customHeight="1" spans="1:8">
      <c r="A15" s="98"/>
      <c r="B15" s="83"/>
      <c r="C15" s="84"/>
      <c r="D15" s="83"/>
      <c r="E15" s="83"/>
      <c r="F15" s="83"/>
      <c r="G15" s="76"/>
      <c r="H15" s="99"/>
    </row>
    <row r="16" ht="22.8" customHeight="1" spans="1:8">
      <c r="A16" s="98"/>
      <c r="B16" s="75"/>
      <c r="C16" s="75"/>
      <c r="D16" s="75"/>
      <c r="E16" s="75"/>
      <c r="F16" s="75" t="s">
        <v>23</v>
      </c>
      <c r="G16" s="76"/>
      <c r="H16" s="99"/>
    </row>
    <row r="17" ht="28" customHeight="1" spans="1:8">
      <c r="A17" s="98"/>
      <c r="B17" s="75"/>
      <c r="C17" s="75"/>
      <c r="D17" s="75"/>
      <c r="E17" s="75"/>
      <c r="F17" s="75"/>
      <c r="G17" s="76"/>
      <c r="H17" s="100"/>
    </row>
    <row r="18" ht="28" customHeight="1" spans="1:8">
      <c r="A18" s="98"/>
      <c r="B18" s="75"/>
      <c r="C18" s="75"/>
      <c r="D18" s="75"/>
      <c r="E18" s="75"/>
      <c r="F18" s="75"/>
      <c r="G18" s="76"/>
      <c r="H18" s="100"/>
    </row>
    <row r="19" ht="9.75" customHeight="1" spans="1:8">
      <c r="A19" s="105"/>
      <c r="B19" s="106"/>
      <c r="C19" s="106"/>
      <c r="D19" s="106"/>
      <c r="E19" s="106"/>
      <c r="F19" s="105"/>
      <c r="G19" s="105"/>
      <c r="H19" s="10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2026-03-30T07:36:03Z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EB60E67F966449C3B52302FED56DD6C1_13</vt:lpwstr>
  </property>
  <property fmtid="{D5CDD505-2E9C-101B-9397-08002B2CF9AE}" pid="4" name="CalculationRule">
    <vt:i4>0</vt:i4>
  </property>
</Properties>
</file>