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3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'1-2'!$B$1:$K$17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<sst xmlns="http://schemas.openxmlformats.org/spreadsheetml/2006/main" count="732" uniqueCount="369">
  <si>
    <t>攀枝花市西区行政审批局</t>
  </si>
  <si>
    <t>2026年部门预算</t>
  </si>
  <si>
    <t xml:space="preserve">
表1</t>
  </si>
  <si>
    <t xml:space="preserve"> </t>
  </si>
  <si>
    <t>部门收支总表</t>
  </si>
  <si>
    <t>部门：攀枝花市西区行政审批局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</si>
  <si>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</si>
  <si>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</si>
  <si>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</si>
  <si>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</si>
  <si>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</si>
  <si>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</si>
  <si>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</si>
  <si>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</si>
  <si>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</si>
  <si>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</si>
  <si>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</si>
  <si>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</si>
  <si>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</si>
  <si>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</si>
  <si>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</si>
  <si>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</si>
  <si>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</si>
  <si>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</si>
  <si>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</si>
  <si>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</si>
  <si>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</si>
  <si>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</si>
  <si>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</si>
  <si>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</si>
  <si>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</si>
  <si>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</si>
  <si>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</si>
  <si>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</si>
  <si>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</si>
  <si>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</si>
  <si>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</si>
  <si>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</si>
  <si>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</si>
  <si>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</si>
  <si>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</si>
  <si>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</si>
  <si>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</si>
  <si>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</si>
  <si>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</si>
  <si>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</si>
  <si>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</si>
  <si>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</si>
  <si>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</si>
  <si>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</si>
  <si>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</si>
  <si>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</si>
  <si>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</si>
  <si>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</si>
  <si>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</si>
  <si>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</si>
  <si>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</si>
  <si>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</si>
  <si>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</si>
  <si>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</si>
  <si>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</si>
  <si>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</si>
  <si>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</si>
  <si>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</si>
  <si>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</si>
  <si>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</si>
  <si>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</si>
  <si>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</si>
  <si>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</si>
  <si>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</si>
  <si>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</si>
  <si>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</si>
  <si>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</si>
  <si>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</si>
  <si>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</si>
  <si>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</si>
  <si>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</si>
  <si>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</si>
  <si>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</si>
  <si>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</si>
  <si>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</si>
  <si>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</si>
  <si>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</si>
  <si>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</si>
  <si>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</si>
  <si>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</si>
  <si>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50</t>
  </si>
  <si>
    <t>事业运行</t>
  </si>
  <si>
    <t>99</t>
  </si>
  <si>
    <t>其他政府办公厅（室）及相关机构事务支出</t>
  </si>
  <si>
    <t>05</t>
  </si>
  <si>
    <t>机关事业单位基本养老保险缴费支出</t>
  </si>
  <si>
    <t>11</t>
  </si>
  <si>
    <t>行政单位医疗</t>
  </si>
  <si>
    <t>02</t>
  </si>
  <si>
    <t>事业单位医疗</t>
  </si>
  <si>
    <t>公务员医疗补助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</si>
  <si>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</si>
  <si>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</si>
  <si>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</si>
  <si>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</si>
  <si>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</si>
  <si>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</si>
  <si>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</si>
  <si>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</si>
  <si>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</si>
  <si>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</si>
  <si>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</si>
  <si>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</si>
  <si>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</si>
  <si>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</si>
  <si>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</si>
  <si>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</si>
  <si>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</si>
  <si>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</si>
  <si>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</si>
  <si>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</si>
  <si>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</si>
  <si>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</si>
  <si>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</si>
  <si>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</si>
  <si>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</si>
  <si>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</si>
  <si>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</si>
  <si>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</si>
  <si>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</si>
  <si>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</si>
  <si>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</si>
  <si>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</si>
  <si>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</si>
  <si>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</si>
  <si>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</si>
  <si>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</si>
  <si>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</si>
  <si>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</si>
  <si>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</si>
  <si>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</si>
  <si>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</si>
  <si>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</si>
  <si>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</si>
  <si>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</si>
  <si>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</si>
  <si>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</si>
  <si>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</si>
  <si>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</si>
  <si>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</si>
  <si>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</si>
  <si>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</si>
  <si>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</si>
  <si>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</si>
  <si>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</si>
  <si>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</si>
  <si>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</si>
  <si>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</si>
  <si>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</si>
  <si>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</si>
  <si>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</si>
  <si>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</si>
  <si>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</si>
  <si>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</si>
  <si>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</si>
  <si>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</si>
  <si>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</si>
  <si>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</si>
  <si>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</si>
  <si>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</si>
  <si>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</si>
  <si>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</si>
  <si>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30207-邮电费</t>
    </r>
  </si>
  <si>
    <t>09</t>
  </si>
  <si>
    <r>
      <rPr>
        <sz val="11"/>
        <color rgb="FF000000"/>
        <rFont val="Dialog.plain"/>
        <charset val="134"/>
      </rPr>
      <t>30209-物业管理费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</si>
  <si>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</si>
  <si>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</si>
  <si>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14</t>
  </si>
  <si>
    <r>
      <rPr>
        <sz val="11"/>
        <color rgb="FF000000"/>
        <rFont val="Dialog.plain"/>
        <charset val="134"/>
      </rPr>
      <t>30214-租赁费</t>
    </r>
  </si>
  <si>
    <t>17</t>
  </si>
  <si>
    <r>
      <rPr>
        <sz val="11"/>
        <color rgb="FF000000"/>
        <rFont val="Dialog.plain"/>
        <charset val="134"/>
      </rPr>
      <t>30217-公务接待费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</si>
  <si>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</si>
  <si>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</si>
  <si>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</si>
  <si>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</si>
  <si>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</si>
  <si>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</si>
  <si>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</si>
  <si>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</si>
  <si>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</si>
  <si>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</si>
  <si>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</si>
  <si>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</si>
  <si>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</si>
  <si>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</si>
  <si>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</si>
  <si>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</si>
  <si>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</si>
  <si>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</si>
  <si>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</si>
  <si>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</si>
  <si>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</si>
  <si>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</si>
  <si>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</si>
  <si>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50502-商品和服务支出</t>
    </r>
  </si>
  <si>
    <t>06</t>
  </si>
  <si>
    <r>
      <rPr>
        <sz val="11"/>
        <color rgb="FF000000"/>
        <rFont val="Dialog.plain"/>
        <charset val="134"/>
      </rPr>
      <t>50206-公务接待费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</si>
  <si>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</si>
  <si>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</si>
  <si>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</si>
  <si>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</si>
  <si>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</si>
  <si>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</si>
  <si>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</si>
  <si>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</si>
  <si>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</si>
  <si>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</si>
  <si>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</si>
  <si>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</si>
  <si>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</si>
  <si>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</si>
  <si>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</si>
  <si>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</si>
  <si>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</si>
  <si>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</si>
  <si>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</si>
  <si>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</si>
  <si>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</si>
  <si>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</si>
  <si>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</si>
  <si>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</si>
  <si>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</si>
  <si>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</si>
  <si>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</si>
  <si>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</si>
  <si>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公共资源交易（政府采购）专项经费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</si>
  <si>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</si>
  <si>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</si>
  <si>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</si>
  <si>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</si>
  <si>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</si>
  <si>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</si>
  <si>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 xml:space="preserve"> 确保区公共资源交易服务中心（区政府采购服务中心）业务工作有序运转，规范全区公共资源交易（政府采购）行为，节约公共资源交易（政府采购）资金，助力西区经济社会发展。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</si>
  <si>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</si>
  <si>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</si>
  <si>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</si>
  <si>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</si>
  <si>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</si>
  <si>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</si>
  <si>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</si>
  <si>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政府采购项目完成数</t>
  </si>
  <si>
    <t>≥20个</t>
  </si>
  <si>
    <t>专家评审人次</t>
  </si>
  <si>
    <t>按项目需求配备</t>
  </si>
  <si>
    <t xml:space="preserve">办公设施设备更新数量 </t>
  </si>
  <si>
    <t>按需配置</t>
  </si>
  <si>
    <t>质量指标</t>
  </si>
  <si>
    <t>采购流程合规率</t>
  </si>
  <si>
    <t>专家评审规范率</t>
  </si>
  <si>
    <t>100%（符合川财规〔2023〕6号标准）</t>
  </si>
  <si>
    <t>交易信息公开率</t>
  </si>
  <si>
    <t>时效指标</t>
  </si>
  <si>
    <t>项目评审按时完成率</t>
  </si>
  <si>
    <t>≥95%</t>
  </si>
  <si>
    <t>经费支付及时率</t>
  </si>
  <si>
    <t>成本指标</t>
  </si>
  <si>
    <t>专家评审劳务费</t>
  </si>
  <si>
    <t>3.6万元</t>
  </si>
  <si>
    <t>评审工作餐费</t>
  </si>
  <si>
    <t xml:space="preserve"> 0.4万元</t>
  </si>
  <si>
    <t>办公设施设备及耗材费</t>
  </si>
  <si>
    <t>1万元</t>
  </si>
  <si>
    <t>项目效益</t>
  </si>
  <si>
    <t>经济效益指标</t>
  </si>
  <si>
    <t>财政资金节约率</t>
  </si>
  <si>
    <t>≥5%</t>
  </si>
  <si>
    <t>社会效益指标</t>
  </si>
  <si>
    <t>交易行为规范度</t>
  </si>
  <si>
    <t>零有效投诉，满意度提升</t>
  </si>
  <si>
    <t>营商环境优化成效</t>
  </si>
  <si>
    <t>市场主体对政府采购环境满意度≥90%</t>
  </si>
  <si>
    <t>生态效益指标</t>
  </si>
  <si>
    <t>节能环保产品采购占比</t>
  </si>
  <si>
    <t>≥80%</t>
  </si>
  <si>
    <t>可持续影响指标</t>
  </si>
  <si>
    <t>交易市场公信力</t>
  </si>
  <si>
    <t>公开、公平、公正长效机制健全</t>
  </si>
  <si>
    <t>满意度指标</t>
  </si>
  <si>
    <t>服务对象满意度指标</t>
  </si>
  <si>
    <t>采购单位满意度</t>
  </si>
  <si>
    <t>评审专家满意度</t>
  </si>
  <si>
    <t>≥92%</t>
  </si>
  <si>
    <t>供应商满意度</t>
  </si>
  <si>
    <t>≥90%</t>
  </si>
  <si>
    <t>大厅基本运行项目</t>
  </si>
  <si>
    <t>坚持“以人民为中心”的理念,紧紧围绕市委市政府、区委区政府中心工作,不断推进政务服务和公共资源交易高质量发展，聚焦企业和群众反映强烈的办事堵点难点问题，提供更加优质高效的政务服务。</t>
  </si>
  <si>
    <t>物业服务覆盖面积</t>
  </si>
  <si>
    <t>大厅全区域</t>
  </si>
  <si>
    <t>政务办事指南发布数量</t>
  </si>
  <si>
    <t>≥1264项</t>
  </si>
  <si>
    <t>网络与设备维护响应次数</t>
  </si>
  <si>
    <t>按需保障</t>
  </si>
  <si>
    <t>环境卫生达标率</t>
  </si>
  <si>
    <t>100%（清洁无异味、垃圾日产日清）</t>
  </si>
  <si>
    <t xml:space="preserve"> 设施设备完好率</t>
  </si>
  <si>
    <t>≥98%</t>
  </si>
  <si>
    <t>网络系统稳定运行率</t>
  </si>
  <si>
    <t xml:space="preserve"> ≥99.5%</t>
  </si>
  <si>
    <t>保洁与维护及时性</t>
  </si>
  <si>
    <t>日常随时保洁，定期全面清洁</t>
  </si>
  <si>
    <t>问题响应处理时限</t>
  </si>
  <si>
    <t>一般问题2小时内解决</t>
  </si>
  <si>
    <t>大厅基本物业管理费</t>
  </si>
  <si>
    <t>29.6万元</t>
  </si>
  <si>
    <t xml:space="preserve"> 网络、空调、绿植等合同服务费</t>
  </si>
  <si>
    <t>5.4万元</t>
  </si>
  <si>
    <t>办公耗材、饮用水、安全管理等日常开支</t>
  </si>
  <si>
    <t xml:space="preserve"> 10万元</t>
  </si>
  <si>
    <t>群众办事便捷度</t>
  </si>
  <si>
    <t>“一窗受理、一站办结”覆盖率100%</t>
  </si>
  <si>
    <t xml:space="preserve"> 企业满意度</t>
  </si>
  <si>
    <t xml:space="preserve"> ≥95%</t>
  </si>
  <si>
    <t>服务环境优化成效</t>
  </si>
  <si>
    <t>大厅秩序良好、环境整洁、服务高效</t>
  </si>
  <si>
    <t>政务服务标准化水平</t>
  </si>
  <si>
    <t>持续提升，形成可复制推广经验</t>
  </si>
  <si>
    <t>办事群众满意度</t>
  </si>
  <si>
    <t>入驻部门满意度</t>
  </si>
  <si>
    <t xml:space="preserve"> ≥90%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</si>
  <si>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</si>
  <si>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</si>
  <si>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</si>
  <si>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</si>
  <si>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</si>
  <si>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</si>
  <si>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</si>
  <si>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</si>
  <si>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</si>
  <si>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</si>
  <si>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按工作职能完成区委、区政府安排的项目工作</t>
  </si>
  <si>
    <t>年度单位整体支出预算</t>
  </si>
  <si>
    <t>资金总额</t>
  </si>
  <si>
    <t>年度总体目标</t>
  </si>
  <si>
    <t>保质保量完成区委、区政府下达的工作目标任务，全面履行行政审批职能，提升政务服务水平</t>
  </si>
  <si>
    <t>年度绩效指标</t>
  </si>
  <si>
    <t>指标值
（包含数字及文字描述）</t>
  </si>
  <si>
    <t>产出指标</t>
  </si>
  <si>
    <t xml:space="preserve">人员经费保障 </t>
  </si>
  <si>
    <t>按月发放职工工资、绩效、各项社会保险和住房公积金</t>
  </si>
  <si>
    <t xml:space="preserve">公用经费支出  </t>
  </si>
  <si>
    <t xml:space="preserve">保障日常办公运行需要  </t>
  </si>
  <si>
    <t>项目完成数量</t>
  </si>
  <si>
    <t>完成2个特定目标类项目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</si>
  <si>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</si>
  <si>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</si>
  <si>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</si>
  <si>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</si>
  <si>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</si>
  <si>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</si>
  <si>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</si>
  <si>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</si>
  <si>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3072015.42元</t>
  </si>
  <si>
    <t>500000元</t>
  </si>
  <si>
    <t>效益指标</t>
  </si>
  <si>
    <t xml:space="preserve">政务服务效能 </t>
  </si>
  <si>
    <t>提升行政审批效率，优化营商环境</t>
  </si>
  <si>
    <t>机构运行保障</t>
  </si>
  <si>
    <t>保证机构正常运转，履行法定职责</t>
  </si>
  <si>
    <t>长效机制建设</t>
  </si>
  <si>
    <t xml:space="preserve"> 建立完善的政务服务体系</t>
  </si>
  <si>
    <t>企业和群众满意度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</si>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</sst>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2" applyNumberFormat="0" applyAlignment="0" applyProtection="0">
      <alignment vertical="center"/>
    </xf>
    <xf numFmtId="0" fontId="41" fillId="4" borderId="33" applyNumberFormat="0" applyAlignment="0" applyProtection="0">
      <alignment vertical="center"/>
    </xf>
    <xf numFmtId="0" fontId="42" fillId="4" borderId="32" applyNumberFormat="0" applyAlignment="0" applyProtection="0">
      <alignment vertical="center"/>
    </xf>
    <xf numFmtId="0" fontId="43" fillId="5" borderId="34" applyNumberFormat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8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23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 wrapText="1"/>
    </xf>
    <xf numFmtId="0" fontId="20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4" fontId="19" fillId="0" borderId="19" xfId="0" applyNumberFormat="1" applyFont="1" applyFill="1" applyBorder="1" applyAlignment="1">
      <alignment horizontal="right" vertical="center"/>
    </xf>
    <xf numFmtId="4" fontId="22" fillId="0" borderId="24" xfId="0" applyNumberFormat="1" applyFont="1" applyBorder="1" applyAlignment="1">
      <alignment horizontal="right" vertical="center"/>
    </xf>
    <xf numFmtId="4" fontId="19" fillId="0" borderId="4" xfId="0" applyNumberFormat="1" applyFont="1" applyFill="1" applyBorder="1" applyAlignment="1">
      <alignment horizontal="right" vertical="center"/>
    </xf>
    <xf numFmtId="4" fontId="22" fillId="0" borderId="4" xfId="0" applyNumberFormat="1" applyFont="1" applyBorder="1" applyAlignment="1">
      <alignment horizontal="right" vertical="center"/>
    </xf>
    <xf numFmtId="0" fontId="21" fillId="0" borderId="22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 indent="1"/>
    </xf>
    <xf numFmtId="0" fontId="0" fillId="0" borderId="4" xfId="0" applyFont="1" applyFill="1" applyBorder="1">
      <alignment vertical="center"/>
    </xf>
    <xf numFmtId="0" fontId="2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22" fillId="0" borderId="25" xfId="0" applyNumberFormat="1" applyFont="1" applyBorder="1" applyAlignment="1">
      <alignment horizontal="right" vertical="center"/>
    </xf>
    <xf numFmtId="4" fontId="22" fillId="0" borderId="26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7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19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9" sqref="A9"/>
    </sheetView>
  </sheetViews>
  <sheetFormatPr defaultColWidth="9" defaultRowHeight="14.25" outlineLevelRow="2"/>
  <cols>
    <col min="1" max="1" width="123.133333333333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7" sqref="C7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208</v>
      </c>
      <c r="J1" s="59"/>
    </row>
    <row r="2" ht="22.8" customHeight="1" spans="1:10">
      <c r="A2" s="55"/>
      <c r="B2" s="3" t="s">
        <v>209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149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145001</v>
      </c>
      <c r="C7" s="64" t="s">
        <v>72</v>
      </c>
      <c r="D7" s="81">
        <f>SUM(D8)</f>
        <v>1000</v>
      </c>
      <c r="E7" s="81">
        <v>0</v>
      </c>
      <c r="F7" s="81">
        <f>SUM(F8)</f>
        <v>0</v>
      </c>
      <c r="G7" s="81">
        <v>0</v>
      </c>
      <c r="H7" s="81">
        <v>0</v>
      </c>
      <c r="I7" s="81">
        <f>SUM(I8)</f>
        <v>1000</v>
      </c>
      <c r="J7" s="70"/>
    </row>
    <row r="8" s="54" customFormat="1" ht="22.8" customHeight="1" spans="1:10">
      <c r="A8" s="83"/>
      <c r="B8" s="72"/>
      <c r="C8" s="84" t="s">
        <v>0</v>
      </c>
      <c r="D8" s="76">
        <f>E8+F8+I8</f>
        <v>1000</v>
      </c>
      <c r="E8" s="73">
        <v>0</v>
      </c>
      <c r="F8" s="76">
        <f>SUM(G8:H8)</f>
        <v>0</v>
      </c>
      <c r="G8" s="73">
        <v>0</v>
      </c>
      <c r="H8" s="73">
        <v>0</v>
      </c>
      <c r="I8" s="73">
        <v>1000</v>
      </c>
      <c r="J8" s="85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219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145001</v>
      </c>
      <c r="F7" s="64" t="s">
        <v>72</v>
      </c>
      <c r="G7" s="81">
        <f>SUM(H7:I7)</f>
        <v>0</v>
      </c>
      <c r="H7" s="81">
        <f>SUM(H8:H17)</f>
        <v>0</v>
      </c>
      <c r="I7" s="81">
        <f>SUM(I8:I17)</f>
        <v>0</v>
      </c>
      <c r="J7" s="70"/>
    </row>
    <row r="8" ht="22.8" customHeight="1" spans="1:10">
      <c r="A8" s="68"/>
      <c r="B8" s="64"/>
      <c r="C8" s="64"/>
      <c r="D8" s="64"/>
      <c r="E8" s="72"/>
      <c r="F8" s="72"/>
      <c r="G8" s="76">
        <f>SUM(H8:I8)</f>
        <v>0</v>
      </c>
      <c r="H8" s="81"/>
      <c r="I8" s="81"/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 t="s">
        <v>220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221</v>
      </c>
      <c r="J1" s="59"/>
    </row>
    <row r="2" ht="22.8" customHeight="1" spans="1:10">
      <c r="A2" s="55"/>
      <c r="B2" s="3" t="s">
        <v>222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210</v>
      </c>
      <c r="C4" s="64" t="s">
        <v>71</v>
      </c>
      <c r="D4" s="64" t="s">
        <v>211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212</v>
      </c>
      <c r="F5" s="64" t="s">
        <v>213</v>
      </c>
      <c r="G5" s="64"/>
      <c r="H5" s="64"/>
      <c r="I5" s="64" t="s">
        <v>214</v>
      </c>
      <c r="J5" s="65"/>
    </row>
    <row r="6" ht="24.4" customHeight="1" spans="1:10">
      <c r="A6" s="66"/>
      <c r="B6" s="64"/>
      <c r="C6" s="64"/>
      <c r="D6" s="64"/>
      <c r="E6" s="80"/>
      <c r="F6" s="64" t="s">
        <v>149</v>
      </c>
      <c r="G6" s="64" t="s">
        <v>215</v>
      </c>
      <c r="H6" s="64" t="s">
        <v>216</v>
      </c>
      <c r="I6" s="64"/>
      <c r="J6" s="67"/>
    </row>
    <row r="7" ht="22.8" customHeight="1" spans="1:10">
      <c r="A7" s="68"/>
      <c r="B7" s="64">
        <v>145001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/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220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223</v>
      </c>
      <c r="J1" s="59"/>
    </row>
    <row r="2" ht="22.8" customHeight="1" spans="1:10">
      <c r="A2" s="55"/>
      <c r="B2" s="3" t="s">
        <v>224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145001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/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226</v>
      </c>
      <c r="G17" s="76"/>
      <c r="H17" s="76"/>
      <c r="I17" s="76"/>
      <c r="J17" s="67"/>
    </row>
    <row r="18" ht="9.75" customHeight="1" spans="1:10">
      <c r="A18" s="77"/>
      <c r="B18" s="78" t="s">
        <v>220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0"/>
  <sheetViews>
    <sheetView tabSelected="1" workbookViewId="0">
      <selection activeCell="L17" sqref="L17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227</v>
      </c>
    </row>
    <row r="2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230</v>
      </c>
      <c r="C4" s="34" t="s">
        <v>231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233</v>
      </c>
      <c r="C6" s="37" t="s">
        <v>234</v>
      </c>
      <c r="D6" s="37"/>
      <c r="E6" s="37"/>
      <c r="F6" s="38">
        <v>5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235</v>
      </c>
      <c r="D7" s="37"/>
      <c r="E7" s="37"/>
      <c r="F7" s="38">
        <v>5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236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237</v>
      </c>
      <c r="C9" s="40" t="s">
        <v>238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1" t="s">
        <v>244</v>
      </c>
      <c r="D12" s="39" t="s">
        <v>245</v>
      </c>
      <c r="E12" s="42" t="s">
        <v>246</v>
      </c>
      <c r="F12" s="43"/>
      <c r="G12" s="42" t="s">
        <v>247</v>
      </c>
      <c r="H12" s="43"/>
      <c r="I12" s="43"/>
      <c r="J12" s="43"/>
      <c r="K12" s="35"/>
      <c r="L12" s="35"/>
      <c r="M12" s="35"/>
    </row>
    <row r="13" ht="27" customHeight="1" spans="2:13">
      <c r="B13" s="39"/>
      <c r="C13" s="44"/>
      <c r="D13" s="39"/>
      <c r="E13" s="42" t="s">
        <v>248</v>
      </c>
      <c r="F13" s="43"/>
      <c r="G13" s="42" t="s">
        <v>249</v>
      </c>
      <c r="H13" s="43"/>
      <c r="I13" s="43"/>
      <c r="J13" s="43"/>
      <c r="K13" s="45"/>
      <c r="L13" s="45"/>
      <c r="M13" s="45"/>
    </row>
    <row r="14" ht="27" customHeight="1" spans="2:13">
      <c r="B14" s="39"/>
      <c r="C14" s="44"/>
      <c r="D14" s="39"/>
      <c r="E14" s="42" t="s">
        <v>250</v>
      </c>
      <c r="F14" s="43"/>
      <c r="G14" s="42" t="s">
        <v>251</v>
      </c>
      <c r="H14" s="43"/>
      <c r="I14" s="43"/>
      <c r="J14" s="43"/>
    </row>
    <row r="15" ht="27" customHeight="1" spans="2:13">
      <c r="B15" s="39"/>
      <c r="C15" s="44"/>
      <c r="D15" s="41" t="s">
        <v>252</v>
      </c>
      <c r="E15" s="42" t="s">
        <v>253</v>
      </c>
      <c r="F15" s="43"/>
      <c r="G15" s="53">
        <v>1</v>
      </c>
      <c r="H15" s="47"/>
      <c r="I15" s="47"/>
      <c r="J15" s="48"/>
    </row>
    <row r="16" ht="27" customHeight="1" spans="2:13">
      <c r="B16" s="39"/>
      <c r="C16" s="44"/>
      <c r="D16" s="44"/>
      <c r="E16" s="42" t="s">
        <v>254</v>
      </c>
      <c r="F16" s="43"/>
      <c r="G16" s="46" t="s">
        <v>255</v>
      </c>
      <c r="H16" s="47"/>
      <c r="I16" s="47"/>
      <c r="J16" s="48"/>
    </row>
    <row r="17" ht="27" customHeight="1" spans="2:10">
      <c r="B17" s="39"/>
      <c r="C17" s="44"/>
      <c r="D17" s="52"/>
      <c r="E17" s="42" t="s">
        <v>256</v>
      </c>
      <c r="F17" s="43"/>
      <c r="G17" s="53">
        <v>1</v>
      </c>
      <c r="H17" s="47"/>
      <c r="I17" s="47"/>
      <c r="J17" s="48"/>
    </row>
    <row r="18" ht="27" customHeight="1" spans="2:10">
      <c r="B18" s="39"/>
      <c r="C18" s="44"/>
      <c r="D18" s="41" t="s">
        <v>257</v>
      </c>
      <c r="E18" s="42" t="s">
        <v>258</v>
      </c>
      <c r="F18" s="43"/>
      <c r="G18" s="46" t="s">
        <v>259</v>
      </c>
      <c r="H18" s="47"/>
      <c r="I18" s="47"/>
      <c r="J18" s="48"/>
    </row>
    <row r="19" ht="27" customHeight="1" spans="2:10">
      <c r="B19" s="39"/>
      <c r="C19" s="44"/>
      <c r="D19" s="44"/>
      <c r="E19" s="42" t="s">
        <v>260</v>
      </c>
      <c r="F19" s="43"/>
      <c r="G19" s="53">
        <v>1</v>
      </c>
      <c r="H19" s="47"/>
      <c r="I19" s="47"/>
      <c r="J19" s="48"/>
    </row>
    <row r="20" ht="27" customHeight="1" spans="2:10">
      <c r="B20" s="39"/>
      <c r="C20" s="44"/>
      <c r="D20" s="41" t="s">
        <v>261</v>
      </c>
      <c r="E20" s="42" t="s">
        <v>262</v>
      </c>
      <c r="F20" s="43"/>
      <c r="G20" s="46" t="s">
        <v>263</v>
      </c>
      <c r="H20" s="47"/>
      <c r="I20" s="47"/>
      <c r="J20" s="48"/>
    </row>
    <row r="21" ht="27" customHeight="1" spans="2:10">
      <c r="B21" s="39"/>
      <c r="C21" s="44"/>
      <c r="D21" s="44"/>
      <c r="E21" s="42" t="s">
        <v>264</v>
      </c>
      <c r="F21" s="43"/>
      <c r="G21" s="46" t="s">
        <v>265</v>
      </c>
      <c r="H21" s="47"/>
      <c r="I21" s="47"/>
      <c r="J21" s="48"/>
    </row>
    <row r="22" ht="27" customHeight="1" spans="2:10">
      <c r="B22" s="39"/>
      <c r="C22" s="52"/>
      <c r="D22" s="52"/>
      <c r="E22" s="42" t="s">
        <v>266</v>
      </c>
      <c r="F22" s="43"/>
      <c r="G22" s="46" t="s">
        <v>267</v>
      </c>
      <c r="H22" s="47"/>
      <c r="I22" s="47"/>
      <c r="J22" s="48"/>
    </row>
    <row r="23" ht="27" customHeight="1" spans="2:10">
      <c r="B23" s="39"/>
      <c r="C23" s="39" t="s">
        <v>268</v>
      </c>
      <c r="D23" s="49" t="s">
        <v>269</v>
      </c>
      <c r="E23" s="42" t="s">
        <v>270</v>
      </c>
      <c r="F23" s="43"/>
      <c r="G23" s="46" t="s">
        <v>271</v>
      </c>
      <c r="H23" s="47"/>
      <c r="I23" s="47"/>
      <c r="J23" s="48"/>
    </row>
    <row r="24" ht="27" customHeight="1" spans="2:10">
      <c r="B24" s="39"/>
      <c r="C24" s="39"/>
      <c r="D24" s="49" t="s">
        <v>272</v>
      </c>
      <c r="E24" s="42" t="s">
        <v>273</v>
      </c>
      <c r="F24" s="43"/>
      <c r="G24" s="46" t="s">
        <v>274</v>
      </c>
      <c r="H24" s="47"/>
      <c r="I24" s="47"/>
      <c r="J24" s="48"/>
    </row>
    <row r="25" ht="27" customHeight="1" spans="2:10">
      <c r="B25" s="39"/>
      <c r="C25" s="39"/>
      <c r="D25" s="51"/>
      <c r="E25" s="42" t="s">
        <v>275</v>
      </c>
      <c r="F25" s="43"/>
      <c r="G25" s="46" t="s">
        <v>276</v>
      </c>
      <c r="H25" s="47"/>
      <c r="I25" s="47"/>
      <c r="J25" s="48"/>
    </row>
    <row r="26" ht="27" customHeight="1" spans="2:10">
      <c r="B26" s="39"/>
      <c r="C26" s="39"/>
      <c r="D26" s="51" t="s">
        <v>277</v>
      </c>
      <c r="E26" s="42" t="s">
        <v>278</v>
      </c>
      <c r="F26" s="43"/>
      <c r="G26" s="46" t="s">
        <v>279</v>
      </c>
      <c r="H26" s="47"/>
      <c r="I26" s="47"/>
      <c r="J26" s="48"/>
    </row>
    <row r="27" ht="27" customHeight="1" spans="2:10">
      <c r="B27" s="39"/>
      <c r="C27" s="39"/>
      <c r="D27" s="36" t="s">
        <v>280</v>
      </c>
      <c r="E27" s="42" t="s">
        <v>281</v>
      </c>
      <c r="F27" s="43"/>
      <c r="G27" s="46" t="s">
        <v>282</v>
      </c>
      <c r="H27" s="47"/>
      <c r="I27" s="47"/>
      <c r="J27" s="48"/>
    </row>
    <row r="28" ht="27" customHeight="1" spans="2:10">
      <c r="B28" s="39"/>
      <c r="C28" s="41" t="s">
        <v>283</v>
      </c>
      <c r="D28" s="49" t="s">
        <v>284</v>
      </c>
      <c r="E28" s="42" t="s">
        <v>285</v>
      </c>
      <c r="F28" s="43"/>
      <c r="G28" s="46" t="s">
        <v>259</v>
      </c>
      <c r="H28" s="47"/>
      <c r="I28" s="47"/>
      <c r="J28" s="48"/>
    </row>
    <row r="29" ht="27" customHeight="1" spans="2:10">
      <c r="B29" s="39"/>
      <c r="C29" s="44"/>
      <c r="D29" s="50"/>
      <c r="E29" s="42" t="s">
        <v>286</v>
      </c>
      <c r="F29" s="43"/>
      <c r="G29" s="46" t="s">
        <v>287</v>
      </c>
      <c r="H29" s="47"/>
      <c r="I29" s="47"/>
      <c r="J29" s="48"/>
    </row>
    <row r="30" ht="27" customHeight="1" spans="2:10">
      <c r="B30" s="39"/>
      <c r="C30" s="52"/>
      <c r="D30" s="51"/>
      <c r="E30" s="42" t="s">
        <v>288</v>
      </c>
      <c r="F30" s="43"/>
      <c r="G30" s="46" t="s">
        <v>289</v>
      </c>
      <c r="H30" s="47"/>
      <c r="I30" s="47"/>
      <c r="J30" s="48"/>
    </row>
  </sheetData>
  <mergeCells count="63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E30:F30"/>
    <mergeCell ref="G30:J30"/>
    <mergeCell ref="B6:B8"/>
    <mergeCell ref="B9:B10"/>
    <mergeCell ref="B11:B30"/>
    <mergeCell ref="C12:C22"/>
    <mergeCell ref="C23:C27"/>
    <mergeCell ref="C28:C30"/>
    <mergeCell ref="D12:D14"/>
    <mergeCell ref="D15:D17"/>
    <mergeCell ref="D18:D19"/>
    <mergeCell ref="D20:D22"/>
    <mergeCell ref="D24:D25"/>
    <mergeCell ref="D28:D30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227</v>
      </c>
    </row>
    <row r="2" s="1" customFormat="1" ht="24" customHeight="1" spans="2:13">
      <c r="B2" s="27" t="s">
        <v>228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229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230</v>
      </c>
      <c r="C4" s="34" t="s">
        <v>290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232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233</v>
      </c>
      <c r="C6" s="37" t="s">
        <v>234</v>
      </c>
      <c r="D6" s="37"/>
      <c r="E6" s="37"/>
      <c r="F6" s="38">
        <v>45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235</v>
      </c>
      <c r="D7" s="37"/>
      <c r="E7" s="37"/>
      <c r="F7" s="38">
        <v>45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236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237</v>
      </c>
      <c r="C9" s="40" t="s">
        <v>291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239</v>
      </c>
      <c r="C11" s="33" t="s">
        <v>240</v>
      </c>
      <c r="D11" s="33" t="s">
        <v>241</v>
      </c>
      <c r="E11" s="37" t="s">
        <v>242</v>
      </c>
      <c r="F11" s="37"/>
      <c r="G11" s="37" t="s">
        <v>243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244</v>
      </c>
      <c r="D12" s="39" t="s">
        <v>245</v>
      </c>
      <c r="E12" s="42" t="s">
        <v>292</v>
      </c>
      <c r="F12" s="43"/>
      <c r="G12" s="42" t="s">
        <v>293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294</v>
      </c>
      <c r="F13" s="43"/>
      <c r="G13" s="42" t="s">
        <v>295</v>
      </c>
      <c r="H13" s="43"/>
      <c r="I13" s="43"/>
      <c r="J13" s="43"/>
      <c r="K13" s="35"/>
      <c r="L13" s="35"/>
      <c r="M13" s="35"/>
    </row>
    <row r="14" s="1" customFormat="1" ht="27" customHeight="1" spans="2:13">
      <c r="B14" s="39"/>
      <c r="C14" s="44"/>
      <c r="D14" s="39"/>
      <c r="E14" s="42" t="s">
        <v>296</v>
      </c>
      <c r="F14" s="43"/>
      <c r="G14" s="42" t="s">
        <v>297</v>
      </c>
      <c r="H14" s="43"/>
      <c r="I14" s="43"/>
      <c r="J14" s="43"/>
      <c r="K14" s="45"/>
      <c r="L14" s="45"/>
      <c r="M14" s="45"/>
    </row>
    <row r="15" s="1" customFormat="1" ht="27" customHeight="1" spans="2:13">
      <c r="B15" s="39"/>
      <c r="C15" s="44"/>
      <c r="D15" s="41" t="s">
        <v>252</v>
      </c>
      <c r="E15" s="42" t="s">
        <v>298</v>
      </c>
      <c r="F15" s="43"/>
      <c r="G15" s="46" t="s">
        <v>299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300</v>
      </c>
      <c r="F16" s="43"/>
      <c r="G16" s="46" t="s">
        <v>301</v>
      </c>
      <c r="H16" s="47"/>
      <c r="I16" s="47"/>
      <c r="J16" s="48"/>
    </row>
    <row r="17" s="1" customFormat="1" ht="27" customHeight="1" spans="2:10">
      <c r="B17" s="39"/>
      <c r="C17" s="44"/>
      <c r="D17" s="44"/>
      <c r="E17" s="42" t="s">
        <v>302</v>
      </c>
      <c r="F17" s="43"/>
      <c r="G17" s="46" t="s">
        <v>303</v>
      </c>
      <c r="H17" s="47"/>
      <c r="I17" s="47"/>
      <c r="J17" s="48"/>
    </row>
    <row r="18" s="1" customFormat="1" ht="27" customHeight="1" spans="2:10">
      <c r="B18" s="39"/>
      <c r="C18" s="44"/>
      <c r="D18" s="41" t="s">
        <v>257</v>
      </c>
      <c r="E18" s="42" t="s">
        <v>304</v>
      </c>
      <c r="F18" s="43"/>
      <c r="G18" s="46" t="s">
        <v>305</v>
      </c>
      <c r="H18" s="47"/>
      <c r="I18" s="47"/>
      <c r="J18" s="48"/>
    </row>
    <row r="19" s="1" customFormat="1" ht="27" customHeight="1" spans="2:10">
      <c r="B19" s="39"/>
      <c r="C19" s="44"/>
      <c r="D19" s="44"/>
      <c r="E19" s="42" t="s">
        <v>306</v>
      </c>
      <c r="F19" s="43"/>
      <c r="G19" s="46" t="s">
        <v>307</v>
      </c>
      <c r="H19" s="47"/>
      <c r="I19" s="47"/>
      <c r="J19" s="48"/>
    </row>
    <row r="20" s="1" customFormat="1" ht="27" customHeight="1" spans="2:10">
      <c r="B20" s="39"/>
      <c r="C20" s="44"/>
      <c r="D20" s="41" t="s">
        <v>261</v>
      </c>
      <c r="E20" s="42" t="s">
        <v>308</v>
      </c>
      <c r="F20" s="42"/>
      <c r="G20" s="46" t="s">
        <v>309</v>
      </c>
      <c r="H20" s="47"/>
      <c r="I20" s="47"/>
      <c r="J20" s="48"/>
    </row>
    <row r="21" s="1" customFormat="1" ht="27" customHeight="1" spans="2:10">
      <c r="B21" s="39"/>
      <c r="C21" s="44"/>
      <c r="D21" s="44"/>
      <c r="E21" s="42" t="s">
        <v>310</v>
      </c>
      <c r="F21" s="43"/>
      <c r="G21" s="46" t="s">
        <v>311</v>
      </c>
      <c r="H21" s="47"/>
      <c r="I21" s="47"/>
      <c r="J21" s="48"/>
    </row>
    <row r="22" s="1" customFormat="1" ht="27" customHeight="1" spans="2:10">
      <c r="B22" s="39"/>
      <c r="C22" s="44"/>
      <c r="D22" s="44"/>
      <c r="E22" s="42" t="s">
        <v>312</v>
      </c>
      <c r="F22" s="43"/>
      <c r="G22" s="46" t="s">
        <v>313</v>
      </c>
      <c r="H22" s="47"/>
      <c r="I22" s="47"/>
      <c r="J22" s="48"/>
    </row>
    <row r="23" s="1" customFormat="1" ht="27" customHeight="1" spans="2:10">
      <c r="B23" s="39"/>
      <c r="C23" s="39" t="s">
        <v>268</v>
      </c>
      <c r="D23" s="49" t="s">
        <v>272</v>
      </c>
      <c r="E23" s="42" t="s">
        <v>314</v>
      </c>
      <c r="F23" s="43"/>
      <c r="G23" s="46" t="s">
        <v>315</v>
      </c>
      <c r="H23" s="47"/>
      <c r="I23" s="47"/>
      <c r="J23" s="48"/>
    </row>
    <row r="24" s="1" customFormat="1" ht="27" customHeight="1" spans="2:10">
      <c r="B24" s="39"/>
      <c r="C24" s="39"/>
      <c r="D24" s="50"/>
      <c r="E24" s="42" t="s">
        <v>316</v>
      </c>
      <c r="F24" s="43"/>
      <c r="G24" s="46" t="s">
        <v>317</v>
      </c>
      <c r="H24" s="47"/>
      <c r="I24" s="47"/>
      <c r="J24" s="48"/>
    </row>
    <row r="25" s="1" customFormat="1" ht="27" customHeight="1" spans="2:10">
      <c r="B25" s="39"/>
      <c r="C25" s="39"/>
      <c r="D25" s="51"/>
      <c r="E25" s="42" t="s">
        <v>318</v>
      </c>
      <c r="F25" s="43"/>
      <c r="G25" s="46" t="s">
        <v>319</v>
      </c>
      <c r="H25" s="47"/>
      <c r="I25" s="47"/>
      <c r="J25" s="48"/>
    </row>
    <row r="26" s="1" customFormat="1" ht="27" customHeight="1" spans="2:10">
      <c r="B26" s="39"/>
      <c r="C26" s="39"/>
      <c r="D26" s="36" t="s">
        <v>280</v>
      </c>
      <c r="E26" s="42" t="s">
        <v>320</v>
      </c>
      <c r="F26" s="43"/>
      <c r="G26" s="46" t="s">
        <v>321</v>
      </c>
      <c r="H26" s="47"/>
      <c r="I26" s="47"/>
      <c r="J26" s="48"/>
    </row>
    <row r="27" s="1" customFormat="1" ht="27" customHeight="1" spans="2:10">
      <c r="B27" s="39"/>
      <c r="C27" s="41" t="s">
        <v>283</v>
      </c>
      <c r="D27" s="49" t="s">
        <v>284</v>
      </c>
      <c r="E27" s="42" t="s">
        <v>322</v>
      </c>
      <c r="F27" s="43"/>
      <c r="G27" s="46" t="s">
        <v>317</v>
      </c>
      <c r="H27" s="47"/>
      <c r="I27" s="47"/>
      <c r="J27" s="48"/>
    </row>
    <row r="28" s="1" customFormat="1" ht="27" customHeight="1" spans="2:10">
      <c r="B28" s="39"/>
      <c r="C28" s="52"/>
      <c r="D28" s="51"/>
      <c r="E28" s="42" t="s">
        <v>323</v>
      </c>
      <c r="F28" s="43"/>
      <c r="G28" s="46" t="s">
        <v>324</v>
      </c>
      <c r="H28" s="47"/>
      <c r="I28" s="47"/>
      <c r="J28" s="48"/>
    </row>
  </sheetData>
  <mergeCells count="5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2"/>
    <mergeCell ref="C23:C26"/>
    <mergeCell ref="C27:C28"/>
    <mergeCell ref="D12:D14"/>
    <mergeCell ref="D15:D17"/>
    <mergeCell ref="D18:D19"/>
    <mergeCell ref="D20:D22"/>
    <mergeCell ref="D23:D25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C9" sqref="C9:F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325</v>
      </c>
      <c r="XFD1"/>
    </row>
    <row r="2" s="1" customFormat="1" ht="27" customHeight="1" spans="1:9 16384:16384">
      <c r="A2"/>
      <c r="B2" s="3" t="s">
        <v>326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327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328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329</v>
      </c>
      <c r="C5" s="6" t="s">
        <v>330</v>
      </c>
      <c r="D5" s="6"/>
      <c r="E5" s="6" t="s">
        <v>331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192</v>
      </c>
      <c r="D6" s="6"/>
      <c r="E6" s="7" t="s">
        <v>332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193</v>
      </c>
      <c r="D7" s="6"/>
      <c r="E7" s="7" t="s">
        <v>333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334</v>
      </c>
      <c r="D8" s="6"/>
      <c r="E8" s="7" t="s">
        <v>335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336</v>
      </c>
      <c r="D9" s="6"/>
      <c r="E9" s="6"/>
      <c r="F9" s="6"/>
      <c r="G9" s="6" t="s">
        <v>337</v>
      </c>
      <c r="H9" s="6" t="s">
        <v>235</v>
      </c>
      <c r="I9" s="6" t="s">
        <v>236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3572015.42</v>
      </c>
      <c r="H10" s="8">
        <v>3572015.42</v>
      </c>
      <c r="I10" s="8"/>
      <c r="XFD10"/>
    </row>
    <row r="11" s="1" customFormat="1" ht="26.5" customHeight="1" spans="1:9 16384:16384">
      <c r="A11"/>
      <c r="B11" s="9" t="s">
        <v>338</v>
      </c>
      <c r="C11" s="10" t="s">
        <v>339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340</v>
      </c>
      <c r="C12" s="11" t="s">
        <v>240</v>
      </c>
      <c r="D12" s="11" t="s">
        <v>241</v>
      </c>
      <c r="E12" s="11"/>
      <c r="F12" s="11" t="s">
        <v>242</v>
      </c>
      <c r="G12" s="11"/>
      <c r="H12" s="11" t="s">
        <v>341</v>
      </c>
      <c r="I12" s="11"/>
      <c r="XFD12"/>
    </row>
    <row r="13" s="1" customFormat="1" ht="30" customHeight="1" spans="1:9 16384:16384">
      <c r="A13"/>
      <c r="B13" s="11"/>
      <c r="C13" s="12" t="s">
        <v>342</v>
      </c>
      <c r="D13" s="13" t="s">
        <v>245</v>
      </c>
      <c r="E13" s="14"/>
      <c r="F13" s="15" t="s">
        <v>343</v>
      </c>
      <c r="G13" s="15"/>
      <c r="H13" s="16" t="s">
        <v>344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345</v>
      </c>
      <c r="G14" s="15"/>
      <c r="H14" s="16" t="s">
        <v>346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347</v>
      </c>
      <c r="G15" s="15"/>
      <c r="H15" s="15" t="s">
        <v>348</v>
      </c>
      <c r="I15" s="15"/>
      <c r="XFD15"/>
    </row>
    <row r="16" s="1" customFormat="1" ht="30" customHeight="1" spans="1:9 16384:16384">
      <c r="A16"/>
      <c r="B16" s="11"/>
      <c r="C16" s="17"/>
      <c r="D16" s="13" t="s">
        <v>252</v>
      </c>
      <c r="E16" s="14"/>
      <c r="F16" s="15" t="s">
        <v>349</v>
      </c>
      <c r="G16" s="15"/>
      <c r="H16" s="15" t="s">
        <v>350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351</v>
      </c>
      <c r="G17" s="15"/>
      <c r="H17" s="15" t="s">
        <v>352</v>
      </c>
      <c r="I17" s="15"/>
      <c r="XFD17"/>
    </row>
    <row r="18" s="1" customFormat="1" ht="30" customHeight="1" spans="1:16 16384:16384">
      <c r="A18"/>
      <c r="B18" s="11"/>
      <c r="C18" s="17"/>
      <c r="D18" s="16" t="s">
        <v>257</v>
      </c>
      <c r="E18" s="16"/>
      <c r="F18" s="15" t="s">
        <v>353</v>
      </c>
      <c r="G18" s="15"/>
      <c r="H18" s="15" t="s">
        <v>354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355</v>
      </c>
      <c r="G19" s="15"/>
      <c r="H19" s="15" t="s">
        <v>356</v>
      </c>
      <c r="I19" s="15"/>
      <c r="XFD19"/>
    </row>
    <row r="20" s="1" customFormat="1" ht="30" customHeight="1" spans="1:16 16384:16384">
      <c r="A20"/>
      <c r="B20" s="11"/>
      <c r="C20" s="17"/>
      <c r="D20" s="13" t="s">
        <v>261</v>
      </c>
      <c r="E20" s="14"/>
      <c r="F20" s="15" t="s">
        <v>75</v>
      </c>
      <c r="G20" s="15"/>
      <c r="H20" s="15" t="s">
        <v>357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358</v>
      </c>
      <c r="I21" s="15"/>
      <c r="XFD21"/>
    </row>
    <row r="22" s="1" customFormat="1" ht="30" customHeight="1" spans="1:16 16384:16384">
      <c r="A22"/>
      <c r="B22" s="11"/>
      <c r="C22" s="12" t="s">
        <v>359</v>
      </c>
      <c r="D22" s="13" t="s">
        <v>272</v>
      </c>
      <c r="E22" s="14"/>
      <c r="F22" s="16" t="s">
        <v>360</v>
      </c>
      <c r="G22" s="16"/>
      <c r="H22" s="16" t="s">
        <v>361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362</v>
      </c>
      <c r="G23" s="16"/>
      <c r="H23" s="16" t="s">
        <v>363</v>
      </c>
      <c r="I23" s="16"/>
      <c r="XFD23"/>
    </row>
    <row r="24" s="1" customFormat="1" ht="34" customHeight="1" spans="1:16 16384:16384">
      <c r="A24"/>
      <c r="B24" s="11"/>
      <c r="C24" s="17"/>
      <c r="D24" s="16" t="s">
        <v>280</v>
      </c>
      <c r="E24" s="16"/>
      <c r="F24" s="16" t="s">
        <v>364</v>
      </c>
      <c r="G24" s="16"/>
      <c r="H24" s="16" t="s">
        <v>365</v>
      </c>
      <c r="I24" s="16"/>
      <c r="XFD24"/>
    </row>
    <row r="25" s="1" customFormat="1" ht="34" customHeight="1" spans="1:16 16384:16384">
      <c r="A25"/>
      <c r="B25" s="11"/>
      <c r="C25" s="17"/>
      <c r="D25" s="13" t="s">
        <v>283</v>
      </c>
      <c r="E25" s="14"/>
      <c r="F25" s="16" t="s">
        <v>366</v>
      </c>
      <c r="G25" s="16"/>
      <c r="H25" s="16" t="s">
        <v>259</v>
      </c>
      <c r="I25" s="16"/>
      <c r="XFD25"/>
    </row>
    <row r="26" s="1" customFormat="1" ht="30" customHeight="1" spans="1:16 16384:16384">
      <c r="A26"/>
      <c r="B26" s="11"/>
      <c r="C26" s="22"/>
      <c r="D26" s="20"/>
      <c r="E26" s="21"/>
      <c r="F26" s="16" t="s">
        <v>367</v>
      </c>
      <c r="G26" s="16"/>
      <c r="H26" s="16" t="s">
        <v>368</v>
      </c>
      <c r="I26" s="16"/>
      <c r="XFD26"/>
    </row>
    <row r="27" s="1" customFormat="1" ht="45" customHeight="1" spans="1:16 16384:16384">
      <c r="A27"/>
      <c r="B27" s="23"/>
      <c r="C27" s="23"/>
      <c r="D27" s="23"/>
      <c r="E27" s="23"/>
      <c r="F27" s="23"/>
      <c r="G27" s="23"/>
      <c r="H27" s="23"/>
      <c r="I27" s="23"/>
      <c r="XFD27"/>
    </row>
    <row r="28" s="1" customFormat="1" ht="16.35" customHeight="1" spans="1:16 16384:16384">
      <c r="A28"/>
      <c r="B28" s="24"/>
      <c r="C28" s="24"/>
      <c r="XFD28"/>
    </row>
    <row r="29" s="1" customFormat="1" ht="16.35" customHeight="1" spans="1:16 16384:16384">
      <c r="A29"/>
      <c r="B29" s="24"/>
      <c r="XFD29"/>
    </row>
    <row r="30" s="1" customFormat="1" ht="16.35" customHeight="1" spans="1:16 16384:16384">
      <c r="A30"/>
      <c r="B30" s="24"/>
      <c r="P30" s="25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0" sqref="D9:D10"/>
    </sheetView>
  </sheetViews>
  <sheetFormatPr defaultColWidth="10" defaultRowHeight="13.5" outlineLevelCol="5"/>
  <cols>
    <col min="1" max="1" width="1.53333333333333" style="106" customWidth="1"/>
    <col min="2" max="2" width="41.0333333333333" style="106" customWidth="1"/>
    <col min="3" max="3" width="16.4083333333333" style="106" customWidth="1"/>
    <col min="4" max="4" width="41.0333333333333" style="106" customWidth="1"/>
    <col min="5" max="5" width="16.4083333333333" style="106" customWidth="1"/>
    <col min="6" max="6" width="1.53333333333333" style="106" customWidth="1"/>
    <col min="7" max="10" width="9.76666666666667" style="106" customWidth="1"/>
    <col min="11" max="16384" width="10" style="106"/>
  </cols>
  <sheetData>
    <row r="1" s="106" customFormat="1" ht="14.2" customHeight="1" spans="1:6">
      <c r="A1" s="152"/>
      <c r="B1" s="107"/>
      <c r="C1" s="108"/>
      <c r="D1" s="153"/>
      <c r="E1" s="107" t="s">
        <v>2</v>
      </c>
      <c r="F1" s="155" t="s">
        <v>3</v>
      </c>
    </row>
    <row r="2" s="106" customFormat="1" ht="19.9" customHeight="1" spans="1:6">
      <c r="A2" s="153"/>
      <c r="B2" s="156" t="s">
        <v>4</v>
      </c>
      <c r="C2" s="156"/>
      <c r="D2" s="156"/>
      <c r="E2" s="156"/>
      <c r="F2" s="155"/>
    </row>
    <row r="3" s="106" customFormat="1" ht="17.05" customHeight="1" spans="1:6">
      <c r="A3" s="157"/>
      <c r="B3" s="114" t="s">
        <v>5</v>
      </c>
      <c r="C3" s="133"/>
      <c r="D3" s="133"/>
      <c r="E3" s="158" t="s">
        <v>6</v>
      </c>
      <c r="F3" s="159"/>
    </row>
    <row r="4" s="106" customFormat="1" ht="21.35" customHeight="1" spans="1:6">
      <c r="A4" s="160"/>
      <c r="B4" s="117" t="s">
        <v>7</v>
      </c>
      <c r="C4" s="117"/>
      <c r="D4" s="117" t="s">
        <v>8</v>
      </c>
      <c r="E4" s="117"/>
      <c r="F4" s="111"/>
    </row>
    <row r="5" s="106" customFormat="1" ht="21.35" customHeight="1" spans="1:6">
      <c r="A5" s="160"/>
      <c r="B5" s="117" t="s">
        <v>9</v>
      </c>
      <c r="C5" s="117" t="s">
        <v>10</v>
      </c>
      <c r="D5" s="117" t="s">
        <v>9</v>
      </c>
      <c r="E5" s="117" t="s">
        <v>10</v>
      </c>
      <c r="F5" s="111"/>
    </row>
    <row r="6" s="106" customFormat="1" ht="19.9" customHeight="1" spans="1:6">
      <c r="A6" s="116"/>
      <c r="B6" s="162" t="s">
        <v>11</v>
      </c>
      <c r="C6" s="125">
        <v>3572015.42</v>
      </c>
      <c r="D6" s="162" t="s">
        <v>12</v>
      </c>
      <c r="E6" s="125">
        <v>2852598.61</v>
      </c>
      <c r="F6" s="136"/>
    </row>
    <row r="7" s="106" customFormat="1" ht="19.9" customHeight="1" spans="1:6">
      <c r="A7" s="116"/>
      <c r="B7" s="162" t="s">
        <v>13</v>
      </c>
      <c r="C7" s="125"/>
      <c r="D7" s="162" t="s">
        <v>14</v>
      </c>
      <c r="E7" s="125"/>
      <c r="F7" s="136"/>
    </row>
    <row r="8" s="106" customFormat="1" ht="19.9" customHeight="1" spans="1:6">
      <c r="A8" s="116"/>
      <c r="B8" s="162" t="s">
        <v>15</v>
      </c>
      <c r="C8" s="125"/>
      <c r="D8" s="162" t="s">
        <v>16</v>
      </c>
      <c r="E8" s="125"/>
      <c r="F8" s="136"/>
    </row>
    <row r="9" s="106" customFormat="1" ht="19.9" customHeight="1" spans="1:6">
      <c r="A9" s="116"/>
      <c r="B9" s="162" t="s">
        <v>17</v>
      </c>
      <c r="C9" s="125"/>
      <c r="D9" s="162" t="s">
        <v>18</v>
      </c>
      <c r="E9" s="125"/>
      <c r="F9" s="136"/>
    </row>
    <row r="10" s="106" customFormat="1" ht="19.9" customHeight="1" spans="1:6">
      <c r="A10" s="116"/>
      <c r="B10" s="162" t="s">
        <v>19</v>
      </c>
      <c r="C10" s="125"/>
      <c r="D10" s="162" t="s">
        <v>20</v>
      </c>
      <c r="E10" s="125"/>
      <c r="F10" s="136"/>
    </row>
    <row r="11" s="106" customFormat="1" ht="19.9" customHeight="1" spans="1:6">
      <c r="A11" s="116"/>
      <c r="B11" s="162" t="s">
        <v>21</v>
      </c>
      <c r="C11" s="125"/>
      <c r="D11" s="162" t="s">
        <v>22</v>
      </c>
      <c r="E11" s="125"/>
      <c r="F11" s="136"/>
    </row>
    <row r="12" s="106" customFormat="1" ht="19.9" customHeight="1" spans="1:6">
      <c r="A12" s="116"/>
      <c r="B12" s="162" t="s">
        <v>23</v>
      </c>
      <c r="C12" s="125"/>
      <c r="D12" s="162" t="s">
        <v>24</v>
      </c>
      <c r="E12" s="125"/>
      <c r="F12" s="136"/>
    </row>
    <row r="13" s="106" customFormat="1" ht="19.9" customHeight="1" spans="1:6">
      <c r="A13" s="116"/>
      <c r="B13" s="162" t="s">
        <v>23</v>
      </c>
      <c r="C13" s="125"/>
      <c r="D13" s="162" t="s">
        <v>25</v>
      </c>
      <c r="E13" s="125">
        <v>310319.6</v>
      </c>
      <c r="F13" s="136"/>
    </row>
    <row r="14" s="106" customFormat="1" ht="19.9" customHeight="1" spans="1:6">
      <c r="A14" s="116"/>
      <c r="B14" s="162" t="s">
        <v>23</v>
      </c>
      <c r="C14" s="125"/>
      <c r="D14" s="162" t="s">
        <v>26</v>
      </c>
      <c r="E14" s="125"/>
      <c r="F14" s="136"/>
    </row>
    <row r="15" s="106" customFormat="1" ht="19.9" customHeight="1" spans="1:6">
      <c r="A15" s="116"/>
      <c r="B15" s="162" t="s">
        <v>23</v>
      </c>
      <c r="C15" s="125"/>
      <c r="D15" s="162" t="s">
        <v>27</v>
      </c>
      <c r="E15" s="125">
        <v>170865.21</v>
      </c>
      <c r="F15" s="136"/>
    </row>
    <row r="16" s="106" customFormat="1" ht="19.9" customHeight="1" spans="1:6">
      <c r="A16" s="116"/>
      <c r="B16" s="162" t="s">
        <v>23</v>
      </c>
      <c r="C16" s="125"/>
      <c r="D16" s="162" t="s">
        <v>28</v>
      </c>
      <c r="E16" s="125"/>
      <c r="F16" s="136"/>
    </row>
    <row r="17" s="106" customFormat="1" ht="19.9" customHeight="1" spans="1:6">
      <c r="A17" s="116"/>
      <c r="B17" s="162" t="s">
        <v>23</v>
      </c>
      <c r="C17" s="125"/>
      <c r="D17" s="162" t="s">
        <v>29</v>
      </c>
      <c r="E17" s="125"/>
      <c r="F17" s="136"/>
    </row>
    <row r="18" s="106" customFormat="1" ht="19.9" customHeight="1" spans="1:6">
      <c r="A18" s="116"/>
      <c r="B18" s="162" t="s">
        <v>23</v>
      </c>
      <c r="C18" s="125"/>
      <c r="D18" s="162" t="s">
        <v>30</v>
      </c>
      <c r="E18" s="125"/>
      <c r="F18" s="136"/>
    </row>
    <row r="19" s="106" customFormat="1" ht="19.9" customHeight="1" spans="1:6">
      <c r="A19" s="116"/>
      <c r="B19" s="162" t="s">
        <v>23</v>
      </c>
      <c r="C19" s="125"/>
      <c r="D19" s="162" t="s">
        <v>31</v>
      </c>
      <c r="E19" s="125"/>
      <c r="F19" s="136"/>
    </row>
    <row r="20" s="106" customFormat="1" ht="19.9" customHeight="1" spans="1:6">
      <c r="A20" s="116"/>
      <c r="B20" s="162" t="s">
        <v>23</v>
      </c>
      <c r="C20" s="125"/>
      <c r="D20" s="162" t="s">
        <v>32</v>
      </c>
      <c r="E20" s="125"/>
      <c r="F20" s="136"/>
    </row>
    <row r="21" s="106" customFormat="1" ht="19.9" customHeight="1" spans="1:6">
      <c r="A21" s="116"/>
      <c r="B21" s="162" t="s">
        <v>23</v>
      </c>
      <c r="C21" s="125"/>
      <c r="D21" s="162" t="s">
        <v>33</v>
      </c>
      <c r="E21" s="125"/>
      <c r="F21" s="136"/>
    </row>
    <row r="22" s="106" customFormat="1" ht="19.9" customHeight="1" spans="1:6">
      <c r="A22" s="116"/>
      <c r="B22" s="162" t="s">
        <v>23</v>
      </c>
      <c r="C22" s="125"/>
      <c r="D22" s="162" t="s">
        <v>34</v>
      </c>
      <c r="E22" s="125"/>
      <c r="F22" s="136"/>
    </row>
    <row r="23" s="106" customFormat="1" ht="19.9" customHeight="1" spans="1:6">
      <c r="A23" s="116"/>
      <c r="B23" s="162" t="s">
        <v>23</v>
      </c>
      <c r="C23" s="125"/>
      <c r="D23" s="162" t="s">
        <v>35</v>
      </c>
      <c r="E23" s="125"/>
      <c r="F23" s="136"/>
    </row>
    <row r="24" s="106" customFormat="1" ht="19.9" customHeight="1" spans="1:6">
      <c r="A24" s="116"/>
      <c r="B24" s="162" t="s">
        <v>23</v>
      </c>
      <c r="C24" s="125"/>
      <c r="D24" s="162" t="s">
        <v>36</v>
      </c>
      <c r="E24" s="125"/>
      <c r="F24" s="136"/>
    </row>
    <row r="25" s="106" customFormat="1" ht="19.9" customHeight="1" spans="1:6">
      <c r="A25" s="116"/>
      <c r="B25" s="162" t="s">
        <v>23</v>
      </c>
      <c r="C25" s="125"/>
      <c r="D25" s="162" t="s">
        <v>37</v>
      </c>
      <c r="E25" s="125">
        <v>238232</v>
      </c>
      <c r="F25" s="136"/>
    </row>
    <row r="26" s="106" customFormat="1" ht="19.9" customHeight="1" spans="1:6">
      <c r="A26" s="116"/>
      <c r="B26" s="162" t="s">
        <v>23</v>
      </c>
      <c r="C26" s="125"/>
      <c r="D26" s="162" t="s">
        <v>38</v>
      </c>
      <c r="E26" s="125"/>
      <c r="F26" s="136"/>
    </row>
    <row r="27" s="106" customFormat="1" ht="19.9" customHeight="1" spans="1:6">
      <c r="A27" s="116"/>
      <c r="B27" s="162" t="s">
        <v>23</v>
      </c>
      <c r="C27" s="125"/>
      <c r="D27" s="162" t="s">
        <v>39</v>
      </c>
      <c r="E27" s="125"/>
      <c r="F27" s="136"/>
    </row>
    <row r="28" s="106" customFormat="1" ht="19.9" customHeight="1" spans="1:6">
      <c r="A28" s="116"/>
      <c r="B28" s="162" t="s">
        <v>23</v>
      </c>
      <c r="C28" s="125"/>
      <c r="D28" s="162" t="s">
        <v>40</v>
      </c>
      <c r="E28" s="125"/>
      <c r="F28" s="136"/>
    </row>
    <row r="29" s="106" customFormat="1" ht="19.9" customHeight="1" spans="1:6">
      <c r="A29" s="116"/>
      <c r="B29" s="162" t="s">
        <v>23</v>
      </c>
      <c r="C29" s="125"/>
      <c r="D29" s="162" t="s">
        <v>41</v>
      </c>
      <c r="E29" s="125"/>
      <c r="F29" s="136"/>
    </row>
    <row r="30" s="106" customFormat="1" ht="19.9" customHeight="1" spans="1:6">
      <c r="A30" s="116"/>
      <c r="B30" s="162" t="s">
        <v>23</v>
      </c>
      <c r="C30" s="125"/>
      <c r="D30" s="162" t="s">
        <v>42</v>
      </c>
      <c r="E30" s="125"/>
      <c r="F30" s="136"/>
    </row>
    <row r="31" s="106" customFormat="1" ht="19.9" customHeight="1" spans="1:6">
      <c r="A31" s="116"/>
      <c r="B31" s="162" t="s">
        <v>23</v>
      </c>
      <c r="C31" s="125"/>
      <c r="D31" s="162" t="s">
        <v>43</v>
      </c>
      <c r="E31" s="125"/>
      <c r="F31" s="136"/>
    </row>
    <row r="32" s="106" customFormat="1" ht="19.9" customHeight="1" spans="1:6">
      <c r="A32" s="116"/>
      <c r="B32" s="162" t="s">
        <v>23</v>
      </c>
      <c r="C32" s="125"/>
      <c r="D32" s="162" t="s">
        <v>44</v>
      </c>
      <c r="E32" s="125"/>
      <c r="F32" s="136"/>
    </row>
    <row r="33" s="106" customFormat="1" ht="19.9" customHeight="1" spans="1:6">
      <c r="A33" s="116"/>
      <c r="B33" s="162" t="s">
        <v>23</v>
      </c>
      <c r="C33" s="125"/>
      <c r="D33" s="162" t="s">
        <v>45</v>
      </c>
      <c r="E33" s="125"/>
      <c r="F33" s="136"/>
    </row>
    <row r="34" s="106" customFormat="1" ht="19.9" customHeight="1" spans="1:6">
      <c r="A34" s="116"/>
      <c r="B34" s="162" t="s">
        <v>23</v>
      </c>
      <c r="C34" s="125"/>
      <c r="D34" s="162" t="s">
        <v>46</v>
      </c>
      <c r="E34" s="125"/>
      <c r="F34" s="136"/>
    </row>
    <row r="35" s="106" customFormat="1" ht="19.9" customHeight="1" spans="1:6">
      <c r="A35" s="116"/>
      <c r="B35" s="162" t="s">
        <v>23</v>
      </c>
      <c r="C35" s="125"/>
      <c r="D35" s="162" t="s">
        <v>47</v>
      </c>
      <c r="E35" s="125"/>
      <c r="F35" s="136"/>
    </row>
    <row r="36" s="106" customFormat="1" ht="19.9" customHeight="1" spans="1:6">
      <c r="A36" s="137"/>
      <c r="B36" s="134" t="s">
        <v>48</v>
      </c>
      <c r="C36" s="119">
        <f>SUM(C6:C35)</f>
        <v>3572015.42</v>
      </c>
      <c r="D36" s="134" t="s">
        <v>49</v>
      </c>
      <c r="E36" s="119">
        <f>SUM(E6:E35)</f>
        <v>3572015.42</v>
      </c>
      <c r="F36" s="138"/>
    </row>
    <row r="37" s="106" customFormat="1" ht="19.9" customHeight="1" spans="1:6">
      <c r="A37" s="116"/>
      <c r="B37" s="161" t="s">
        <v>50</v>
      </c>
      <c r="C37" s="125"/>
      <c r="D37" s="161" t="s">
        <v>51</v>
      </c>
      <c r="E37" s="125"/>
      <c r="F37" s="174"/>
    </row>
    <row r="38" s="106" customFormat="1" ht="19.9" customHeight="1" spans="1:6">
      <c r="A38" s="175"/>
      <c r="B38" s="161" t="s">
        <v>52</v>
      </c>
      <c r="C38" s="125"/>
      <c r="D38" s="161" t="s">
        <v>53</v>
      </c>
      <c r="E38" s="125"/>
      <c r="F38" s="174"/>
    </row>
    <row r="39" s="106" customFormat="1" ht="19.9" customHeight="1" spans="1:6">
      <c r="A39" s="175"/>
      <c r="B39" s="176"/>
      <c r="C39" s="176"/>
      <c r="D39" s="161" t="s">
        <v>54</v>
      </c>
      <c r="E39" s="125"/>
      <c r="F39" s="174"/>
    </row>
    <row r="40" s="106" customFormat="1" ht="19.9" customHeight="1" spans="1:6">
      <c r="A40" s="177"/>
      <c r="B40" s="117" t="s">
        <v>55</v>
      </c>
      <c r="C40" s="119">
        <f>C36</f>
        <v>3572015.42</v>
      </c>
      <c r="D40" s="117" t="s">
        <v>56</v>
      </c>
      <c r="E40" s="119">
        <f>E36</f>
        <v>3572015.42</v>
      </c>
      <c r="F40" s="178"/>
    </row>
    <row r="41" s="106" customFormat="1" ht="8.5" customHeight="1" spans="1:6">
      <c r="A41" s="163"/>
      <c r="B41" s="163"/>
      <c r="C41" s="179"/>
      <c r="D41" s="179"/>
      <c r="E41" s="163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4.5" style="86" customWidth="1"/>
    <col min="4" max="4" width="15.75" style="86" customWidth="1"/>
    <col min="5" max="5" width="13" style="86" customWidth="1"/>
    <col min="6" max="6" width="15.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65"/>
      <c r="E1" s="165"/>
      <c r="F1" s="165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47"/>
      <c r="G3" s="92"/>
      <c r="H3" s="147"/>
      <c r="I3" s="147"/>
      <c r="J3" s="147"/>
      <c r="K3" s="147"/>
      <c r="L3" s="147"/>
      <c r="M3" s="147"/>
      <c r="N3" s="94" t="s">
        <v>6</v>
      </c>
      <c r="O3" s="95"/>
    </row>
    <row r="4" ht="24.4" customHeight="1" spans="1:15">
      <c r="A4" s="96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8"/>
    </row>
    <row r="5" ht="24.4" customHeight="1" spans="1:15">
      <c r="A5" s="96"/>
      <c r="B5" s="80" t="s">
        <v>70</v>
      </c>
      <c r="C5" s="173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8"/>
    </row>
    <row r="6" ht="24.4" customHeight="1" spans="1:15">
      <c r="A6" s="96"/>
      <c r="B6" s="80"/>
      <c r="C6" s="173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8"/>
    </row>
    <row r="7" ht="27" customHeight="1" spans="1:15">
      <c r="A7" s="99"/>
      <c r="B7" s="64">
        <v>145001</v>
      </c>
      <c r="C7" s="64" t="s">
        <v>72</v>
      </c>
      <c r="D7" s="81">
        <f>SUM(E7:N7)</f>
        <v>3572015.42</v>
      </c>
      <c r="E7" s="81">
        <f t="shared" ref="E7:N7" si="0">SUM(E8)</f>
        <v>0</v>
      </c>
      <c r="F7" s="81">
        <f t="shared" si="0"/>
        <v>3572015.42</v>
      </c>
      <c r="G7" s="81">
        <f t="shared" si="0"/>
        <v>0</v>
      </c>
      <c r="H7" s="81">
        <f t="shared" si="0"/>
        <v>0</v>
      </c>
      <c r="I7" s="81">
        <f t="shared" si="0"/>
        <v>0</v>
      </c>
      <c r="J7" s="81">
        <f t="shared" si="0"/>
        <v>0</v>
      </c>
      <c r="K7" s="81">
        <f t="shared" si="0"/>
        <v>0</v>
      </c>
      <c r="L7" s="81">
        <f t="shared" si="0"/>
        <v>0</v>
      </c>
      <c r="M7" s="81">
        <f t="shared" si="0"/>
        <v>0</v>
      </c>
      <c r="N7" s="81">
        <f t="shared" si="0"/>
        <v>0</v>
      </c>
      <c r="O7" s="100"/>
    </row>
    <row r="8" ht="27" customHeight="1" spans="1:15">
      <c r="A8" s="99"/>
      <c r="B8" s="72"/>
      <c r="C8" s="72" t="s">
        <v>0</v>
      </c>
      <c r="D8" s="76">
        <f>SUM(E8:N8)</f>
        <v>3572015.42</v>
      </c>
      <c r="E8" s="76"/>
      <c r="F8" s="125">
        <v>3572015.42</v>
      </c>
      <c r="G8" s="76"/>
      <c r="H8" s="76"/>
      <c r="I8" s="76"/>
      <c r="J8" s="76"/>
      <c r="K8" s="76"/>
      <c r="L8" s="76"/>
      <c r="M8" s="76"/>
      <c r="N8" s="76"/>
      <c r="O8" s="100"/>
    </row>
    <row r="9" ht="29" customHeight="1" spans="1:15">
      <c r="A9" s="99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ht="27" customHeight="1" spans="1:15">
      <c r="A10" s="99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0"/>
    </row>
    <row r="11" ht="27" customHeight="1" spans="1:15">
      <c r="A11" s="99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0"/>
    </row>
    <row r="12" ht="27" customHeight="1" spans="1:15">
      <c r="A12" s="99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0"/>
    </row>
    <row r="13" ht="27" customHeight="1" spans="1:15">
      <c r="A13" s="99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0"/>
    </row>
    <row r="14" ht="27" customHeight="1" spans="1:15">
      <c r="A14" s="99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0"/>
    </row>
    <row r="15" ht="27" customHeight="1" spans="1:15">
      <c r="A15" s="99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0"/>
    </row>
    <row r="16" ht="27" customHeight="1" spans="1:15">
      <c r="A16" s="99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0"/>
    </row>
    <row r="17" ht="27" customHeight="1" spans="1:15">
      <c r="A17" s="99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0"/>
    </row>
    <row r="18" ht="27" customHeight="1" spans="1:15">
      <c r="A18" s="99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0"/>
    </row>
    <row r="19" ht="27" customHeight="1" spans="1:15">
      <c r="A19" s="99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0"/>
    </row>
    <row r="20" ht="27" customHeight="1" spans="1:15">
      <c r="A20" s="99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0"/>
    </row>
    <row r="21" ht="27" customHeight="1" spans="1:15">
      <c r="A21" s="99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0"/>
    </row>
    <row r="22" ht="27" customHeight="1" spans="1:15">
      <c r="A22" s="99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0"/>
    </row>
    <row r="23" ht="27" customHeight="1" spans="1:15">
      <c r="A23" s="99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0"/>
    </row>
    <row r="24" ht="27" customHeight="1" spans="1:15">
      <c r="A24" s="99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0"/>
    </row>
    <row r="25" ht="27" customHeight="1" spans="1:15">
      <c r="A25" s="99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F7" sqref="F7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s="86" customFormat="1" ht="25" customHeight="1" spans="1:12">
      <c r="A1" s="87"/>
      <c r="B1" s="2"/>
      <c r="C1" s="2"/>
      <c r="D1" s="2"/>
      <c r="E1" s="88"/>
      <c r="F1" s="88"/>
      <c r="G1" s="165"/>
      <c r="H1" s="165"/>
      <c r="I1" s="165"/>
      <c r="J1" s="165"/>
      <c r="K1" s="89" t="s">
        <v>73</v>
      </c>
      <c r="L1" s="90"/>
    </row>
    <row r="2" s="86" customFormat="1" ht="22.8" customHeight="1" spans="1:12">
      <c r="A2" s="87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s="86" customFormat="1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47"/>
      <c r="J3" s="147"/>
      <c r="K3" s="94" t="s">
        <v>6</v>
      </c>
      <c r="L3" s="95"/>
    </row>
    <row r="4" s="86" customFormat="1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7"/>
    </row>
    <row r="5" s="86" customFormat="1" ht="24.4" customHeight="1" spans="1:12">
      <c r="A5" s="96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s="86" customFormat="1" ht="24.4" customHeight="1" spans="1:12">
      <c r="A6" s="9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98"/>
    </row>
    <row r="7" s="86" customFormat="1" ht="27" customHeight="1" spans="1:12">
      <c r="A7" s="99"/>
      <c r="B7" s="64"/>
      <c r="C7" s="64"/>
      <c r="D7" s="64"/>
      <c r="E7" s="64">
        <v>145001</v>
      </c>
      <c r="F7" s="64" t="s">
        <v>72</v>
      </c>
      <c r="G7" s="166">
        <f t="shared" ref="G7:G16" si="0">SUM(H7:I7)</f>
        <v>3572015.42</v>
      </c>
      <c r="H7" s="166">
        <f>SUM(H8:H19)</f>
        <v>3072015.42</v>
      </c>
      <c r="I7" s="166">
        <f>SUM(I8:I19)</f>
        <v>500000</v>
      </c>
      <c r="J7" s="81"/>
      <c r="K7" s="81"/>
      <c r="L7" s="100"/>
    </row>
    <row r="8" s="86" customFormat="1" ht="27" customHeight="1" spans="1:12">
      <c r="A8" s="99"/>
      <c r="B8" s="101">
        <v>201</v>
      </c>
      <c r="C8" s="184" t="s">
        <v>83</v>
      </c>
      <c r="D8" s="102" t="s">
        <v>84</v>
      </c>
      <c r="E8" s="101"/>
      <c r="F8" s="101" t="s">
        <v>85</v>
      </c>
      <c r="G8" s="139">
        <f t="shared" si="0"/>
        <v>986764.95</v>
      </c>
      <c r="H8" s="167">
        <v>986764.95</v>
      </c>
      <c r="I8" s="139"/>
      <c r="J8" s="76"/>
      <c r="K8" s="76"/>
      <c r="L8" s="100"/>
    </row>
    <row r="9" s="86" customFormat="1" ht="27" customHeight="1" spans="1:12">
      <c r="A9" s="99"/>
      <c r="B9" s="101">
        <v>201</v>
      </c>
      <c r="C9" s="184" t="s">
        <v>83</v>
      </c>
      <c r="D9" s="102" t="s">
        <v>86</v>
      </c>
      <c r="E9" s="101"/>
      <c r="F9" s="101" t="s">
        <v>87</v>
      </c>
      <c r="G9" s="139">
        <f t="shared" si="0"/>
        <v>1365833.66</v>
      </c>
      <c r="H9" s="168">
        <v>1365833.66</v>
      </c>
      <c r="I9" s="139"/>
      <c r="J9" s="76"/>
      <c r="K9" s="76"/>
      <c r="L9" s="100"/>
    </row>
    <row r="10" s="86" customFormat="1" ht="27" customHeight="1" spans="1:12">
      <c r="A10" s="99"/>
      <c r="B10" s="101">
        <v>201</v>
      </c>
      <c r="C10" s="184" t="s">
        <v>83</v>
      </c>
      <c r="D10" s="102" t="s">
        <v>88</v>
      </c>
      <c r="E10" s="101"/>
      <c r="F10" s="101" t="s">
        <v>89</v>
      </c>
      <c r="G10" s="139">
        <f t="shared" si="0"/>
        <v>500000</v>
      </c>
      <c r="H10" s="168"/>
      <c r="I10" s="168">
        <v>500000</v>
      </c>
      <c r="J10" s="76"/>
      <c r="K10" s="76"/>
      <c r="L10" s="100"/>
    </row>
    <row r="11" s="86" customFormat="1" ht="27" customHeight="1" spans="1:12">
      <c r="A11" s="99"/>
      <c r="B11" s="64">
        <v>208</v>
      </c>
      <c r="C11" s="140" t="s">
        <v>90</v>
      </c>
      <c r="D11" s="140" t="s">
        <v>90</v>
      </c>
      <c r="E11" s="64"/>
      <c r="F11" s="64" t="s">
        <v>91</v>
      </c>
      <c r="G11" s="139">
        <f t="shared" si="0"/>
        <v>310319.6</v>
      </c>
      <c r="H11" s="168">
        <v>310319.6</v>
      </c>
      <c r="I11" s="139"/>
      <c r="J11" s="76"/>
      <c r="K11" s="76"/>
      <c r="L11" s="100"/>
    </row>
    <row r="12" s="86" customFormat="1" ht="27" customHeight="1" spans="1:12">
      <c r="A12" s="99"/>
      <c r="B12" s="64">
        <v>210</v>
      </c>
      <c r="C12" s="140" t="s">
        <v>92</v>
      </c>
      <c r="D12" s="140" t="s">
        <v>84</v>
      </c>
      <c r="E12" s="64"/>
      <c r="F12" s="64" t="s">
        <v>93</v>
      </c>
      <c r="G12" s="139">
        <f t="shared" si="0"/>
        <v>56552.93</v>
      </c>
      <c r="H12" s="168">
        <v>56552.93</v>
      </c>
      <c r="I12" s="139"/>
      <c r="J12" s="76"/>
      <c r="K12" s="76"/>
      <c r="L12" s="100"/>
    </row>
    <row r="13" s="86" customFormat="1" ht="27" customHeight="1" spans="1:12">
      <c r="A13" s="99"/>
      <c r="B13" s="64">
        <v>210</v>
      </c>
      <c r="C13" s="140" t="s">
        <v>92</v>
      </c>
      <c r="D13" s="140" t="s">
        <v>94</v>
      </c>
      <c r="E13" s="64"/>
      <c r="F13" s="64" t="s">
        <v>95</v>
      </c>
      <c r="G13" s="139">
        <f t="shared" si="0"/>
        <v>96312.28</v>
      </c>
      <c r="H13" s="168">
        <v>96312.28</v>
      </c>
      <c r="I13" s="139"/>
      <c r="J13" s="76"/>
      <c r="K13" s="76"/>
      <c r="L13" s="100"/>
    </row>
    <row r="14" s="86" customFormat="1" ht="27" customHeight="1" spans="1:12">
      <c r="A14" s="99"/>
      <c r="B14" s="64">
        <v>210</v>
      </c>
      <c r="C14" s="140" t="s">
        <v>92</v>
      </c>
      <c r="D14" s="140" t="s">
        <v>83</v>
      </c>
      <c r="E14" s="64"/>
      <c r="F14" s="64" t="s">
        <v>96</v>
      </c>
      <c r="G14" s="139">
        <f t="shared" si="0"/>
        <v>6000</v>
      </c>
      <c r="H14" s="168">
        <v>6000</v>
      </c>
      <c r="I14" s="139"/>
      <c r="J14" s="76"/>
      <c r="K14" s="76"/>
      <c r="L14" s="100"/>
    </row>
    <row r="15" s="86" customFormat="1" ht="27" customHeight="1" spans="1:12">
      <c r="A15" s="99"/>
      <c r="B15" s="64">
        <v>210</v>
      </c>
      <c r="C15" s="140" t="s">
        <v>92</v>
      </c>
      <c r="D15" s="64">
        <v>99</v>
      </c>
      <c r="E15" s="64"/>
      <c r="F15" s="64" t="s">
        <v>97</v>
      </c>
      <c r="G15" s="139">
        <f t="shared" si="0"/>
        <v>12000</v>
      </c>
      <c r="H15" s="168">
        <v>12000</v>
      </c>
      <c r="I15" s="139"/>
      <c r="J15" s="76"/>
      <c r="K15" s="76"/>
      <c r="L15" s="100"/>
    </row>
    <row r="16" s="86" customFormat="1" ht="27" customHeight="1" spans="1:12">
      <c r="A16" s="99"/>
      <c r="B16" s="64">
        <v>221</v>
      </c>
      <c r="C16" s="140" t="s">
        <v>94</v>
      </c>
      <c r="D16" s="140" t="s">
        <v>84</v>
      </c>
      <c r="E16" s="64"/>
      <c r="F16" s="64" t="s">
        <v>98</v>
      </c>
      <c r="G16" s="139">
        <f t="shared" si="0"/>
        <v>238232</v>
      </c>
      <c r="H16" s="168">
        <v>238232</v>
      </c>
      <c r="I16" s="139"/>
      <c r="J16" s="76"/>
      <c r="K16" s="76"/>
      <c r="L16" s="100"/>
    </row>
    <row r="17" s="86" customFormat="1" ht="27" customHeight="1" spans="1:12">
      <c r="A17" s="99"/>
      <c r="B17" s="101"/>
      <c r="C17" s="102"/>
      <c r="D17" s="102"/>
      <c r="E17" s="101"/>
      <c r="F17" s="101"/>
      <c r="G17" s="139"/>
      <c r="H17" s="139"/>
      <c r="I17" s="139"/>
      <c r="J17" s="76"/>
      <c r="K17" s="76"/>
      <c r="L17" s="100"/>
    </row>
    <row r="18" s="86" customFormat="1" ht="27" customHeight="1" spans="1:12">
      <c r="A18" s="96"/>
      <c r="B18" s="101"/>
      <c r="C18" s="102"/>
      <c r="D18" s="101"/>
      <c r="E18" s="101"/>
      <c r="F18" s="101"/>
      <c r="G18" s="139"/>
      <c r="H18" s="139"/>
      <c r="I18" s="139"/>
      <c r="J18" s="76"/>
      <c r="K18" s="76"/>
      <c r="L18" s="97"/>
    </row>
    <row r="19" s="86" customFormat="1" ht="27" customHeight="1" spans="1:12">
      <c r="A19" s="169"/>
      <c r="B19" s="101"/>
      <c r="C19" s="102"/>
      <c r="D19" s="102"/>
      <c r="E19" s="101"/>
      <c r="F19" s="101"/>
      <c r="G19" s="139"/>
      <c r="H19" s="139"/>
      <c r="I19" s="170"/>
      <c r="J19" s="171"/>
      <c r="K19" s="171"/>
      <c r="L19" s="172"/>
    </row>
    <row r="20" s="86" customFormat="1" ht="9.75" customHeight="1" spans="1:12">
      <c r="A20" s="103"/>
      <c r="B20" s="104"/>
      <c r="C20" s="104"/>
      <c r="D20" s="104"/>
      <c r="E20" s="104"/>
      <c r="F20" s="103"/>
      <c r="G20" s="103"/>
      <c r="H20" s="103"/>
      <c r="I20" s="103"/>
      <c r="J20" s="104"/>
      <c r="K20" s="104"/>
      <c r="L20" s="10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0" defaultRowHeight="13.5"/>
  <cols>
    <col min="1" max="1" width="1.53333333333333" style="106" customWidth="1"/>
    <col min="2" max="2" width="33.3416666666667" style="106" customWidth="1"/>
    <col min="3" max="3" width="16.4083333333333" style="106" customWidth="1"/>
    <col min="4" max="4" width="33.3416666666667" style="106" customWidth="1"/>
    <col min="5" max="7" width="16.4083333333333" style="106" customWidth="1"/>
    <col min="8" max="8" width="18.2833333333333" style="106" customWidth="1"/>
    <col min="9" max="9" width="1.53333333333333" style="106" customWidth="1"/>
    <col min="10" max="11" width="9.76666666666667" style="106" customWidth="1"/>
    <col min="12" max="16384" width="10" style="106"/>
  </cols>
  <sheetData>
    <row r="1" s="106" customFormat="1" ht="14.2" customHeight="1" spans="1:9">
      <c r="A1" s="152"/>
      <c r="B1" s="107"/>
      <c r="C1" s="153"/>
      <c r="D1" s="153"/>
      <c r="E1" s="108"/>
      <c r="F1" s="108"/>
      <c r="G1" s="108"/>
      <c r="H1" s="154" t="s">
        <v>99</v>
      </c>
      <c r="I1" s="155" t="s">
        <v>3</v>
      </c>
    </row>
    <row r="2" s="106" customFormat="1" ht="19.9" customHeight="1" spans="1:9">
      <c r="A2" s="153"/>
      <c r="B2" s="156" t="s">
        <v>100</v>
      </c>
      <c r="C2" s="156"/>
      <c r="D2" s="156"/>
      <c r="E2" s="156"/>
      <c r="F2" s="156"/>
      <c r="G2" s="156"/>
      <c r="H2" s="156"/>
      <c r="I2" s="155"/>
    </row>
    <row r="3" s="106" customFormat="1" ht="17.05" customHeight="1" spans="1:9">
      <c r="A3" s="157"/>
      <c r="B3" s="114" t="s">
        <v>5</v>
      </c>
      <c r="C3" s="114"/>
      <c r="D3" s="133"/>
      <c r="E3" s="133"/>
      <c r="F3" s="133"/>
      <c r="G3" s="133"/>
      <c r="H3" s="158" t="s">
        <v>6</v>
      </c>
      <c r="I3" s="159"/>
    </row>
    <row r="4" s="106" customFormat="1" ht="21.35" customHeight="1" spans="1:9">
      <c r="A4" s="160"/>
      <c r="B4" s="117" t="s">
        <v>7</v>
      </c>
      <c r="C4" s="117"/>
      <c r="D4" s="117" t="s">
        <v>8</v>
      </c>
      <c r="E4" s="117"/>
      <c r="F4" s="117"/>
      <c r="G4" s="117"/>
      <c r="H4" s="117"/>
      <c r="I4" s="111"/>
    </row>
    <row r="5" s="106" customFormat="1" ht="21.35" customHeight="1" spans="1:9">
      <c r="A5" s="160"/>
      <c r="B5" s="117" t="s">
        <v>9</v>
      </c>
      <c r="C5" s="117" t="s">
        <v>10</v>
      </c>
      <c r="D5" s="117" t="s">
        <v>9</v>
      </c>
      <c r="E5" s="117" t="s">
        <v>59</v>
      </c>
      <c r="F5" s="117" t="s">
        <v>101</v>
      </c>
      <c r="G5" s="117" t="s">
        <v>102</v>
      </c>
      <c r="H5" s="117" t="s">
        <v>103</v>
      </c>
      <c r="I5" s="111"/>
    </row>
    <row r="6" s="106" customFormat="1" ht="19.9" customHeight="1" spans="1:9">
      <c r="A6" s="116"/>
      <c r="B6" s="161" t="s">
        <v>104</v>
      </c>
      <c r="C6" s="119">
        <f>SUM(C7:C9)</f>
        <v>3572015.42</v>
      </c>
      <c r="D6" s="161" t="s">
        <v>105</v>
      </c>
      <c r="E6" s="119">
        <f>SUM(F6:H6)</f>
        <v>3572015.42</v>
      </c>
      <c r="F6" s="119">
        <f>SUM(F7:F34)</f>
        <v>3572015.42</v>
      </c>
      <c r="G6" s="119">
        <f>SUM(G7:G34)</f>
        <v>0</v>
      </c>
      <c r="H6" s="119">
        <f>SUM(H7:H34)</f>
        <v>0</v>
      </c>
      <c r="I6" s="136"/>
    </row>
    <row r="7" s="106" customFormat="1" ht="19.9" customHeight="1" spans="1:9">
      <c r="A7" s="116"/>
      <c r="B7" s="162" t="s">
        <v>106</v>
      </c>
      <c r="C7" s="125">
        <v>3572015.42</v>
      </c>
      <c r="D7" s="162" t="s">
        <v>107</v>
      </c>
      <c r="E7" s="125">
        <f>SUM(F7:H7)</f>
        <v>2852598.61</v>
      </c>
      <c r="F7" s="125">
        <v>2852598.61</v>
      </c>
      <c r="G7" s="125"/>
      <c r="H7" s="125"/>
      <c r="I7" s="136"/>
    </row>
    <row r="8" s="106" customFormat="1" ht="19.9" customHeight="1" spans="1:9">
      <c r="A8" s="116"/>
      <c r="B8" s="162" t="s">
        <v>108</v>
      </c>
      <c r="C8" s="125"/>
      <c r="D8" s="162" t="s">
        <v>109</v>
      </c>
      <c r="E8" s="125"/>
      <c r="F8" s="125"/>
      <c r="G8" s="125"/>
      <c r="H8" s="125"/>
      <c r="I8" s="136"/>
    </row>
    <row r="9" s="106" customFormat="1" ht="19.9" customHeight="1" spans="1:9">
      <c r="A9" s="116"/>
      <c r="B9" s="162" t="s">
        <v>110</v>
      </c>
      <c r="C9" s="125"/>
      <c r="D9" s="162" t="s">
        <v>111</v>
      </c>
      <c r="E9" s="125"/>
      <c r="F9" s="125"/>
      <c r="G9" s="125"/>
      <c r="H9" s="125"/>
      <c r="I9" s="136"/>
    </row>
    <row r="10" s="106" customFormat="1" ht="19.9" customHeight="1" spans="1:9">
      <c r="A10" s="116"/>
      <c r="B10" s="161" t="s">
        <v>112</v>
      </c>
      <c r="C10" s="125"/>
      <c r="D10" s="162" t="s">
        <v>113</v>
      </c>
      <c r="E10" s="125"/>
      <c r="F10" s="125"/>
      <c r="G10" s="125"/>
      <c r="H10" s="125"/>
      <c r="I10" s="136"/>
    </row>
    <row r="11" s="106" customFormat="1" ht="19.9" customHeight="1" spans="1:9">
      <c r="A11" s="116"/>
      <c r="B11" s="162" t="s">
        <v>106</v>
      </c>
      <c r="C11" s="125"/>
      <c r="D11" s="162" t="s">
        <v>114</v>
      </c>
      <c r="E11" s="125"/>
      <c r="F11" s="125"/>
      <c r="G11" s="125"/>
      <c r="H11" s="125"/>
      <c r="I11" s="136"/>
    </row>
    <row r="12" s="106" customFormat="1" ht="19.9" customHeight="1" spans="1:9">
      <c r="A12" s="116"/>
      <c r="B12" s="162" t="s">
        <v>108</v>
      </c>
      <c r="C12" s="125"/>
      <c r="D12" s="162" t="s">
        <v>115</v>
      </c>
      <c r="E12" s="125"/>
      <c r="F12" s="125"/>
      <c r="G12" s="125"/>
      <c r="H12" s="125"/>
      <c r="I12" s="136"/>
    </row>
    <row r="13" s="106" customFormat="1" ht="19.9" customHeight="1" spans="1:9">
      <c r="A13" s="116"/>
      <c r="B13" s="162" t="s">
        <v>110</v>
      </c>
      <c r="C13" s="125"/>
      <c r="D13" s="162" t="s">
        <v>116</v>
      </c>
      <c r="E13" s="125"/>
      <c r="F13" s="125"/>
      <c r="G13" s="125"/>
      <c r="H13" s="125"/>
      <c r="I13" s="136"/>
    </row>
    <row r="14" s="106" customFormat="1" ht="19.9" customHeight="1" spans="1:9">
      <c r="A14" s="116"/>
      <c r="B14" s="162" t="s">
        <v>117</v>
      </c>
      <c r="C14" s="125"/>
      <c r="D14" s="162" t="s">
        <v>118</v>
      </c>
      <c r="E14" s="125">
        <f>SUM(F14:H14)</f>
        <v>310319.6</v>
      </c>
      <c r="F14" s="125">
        <v>310319.6</v>
      </c>
      <c r="G14" s="125"/>
      <c r="H14" s="125"/>
      <c r="I14" s="136"/>
    </row>
    <row r="15" s="106" customFormat="1" ht="19.9" customHeight="1" spans="1:9">
      <c r="A15" s="116"/>
      <c r="B15" s="162" t="s">
        <v>117</v>
      </c>
      <c r="C15" s="125"/>
      <c r="D15" s="162" t="s">
        <v>119</v>
      </c>
      <c r="E15" s="125"/>
      <c r="F15" s="125"/>
      <c r="G15" s="125"/>
      <c r="H15" s="125"/>
      <c r="I15" s="136"/>
    </row>
    <row r="16" s="106" customFormat="1" ht="19.9" customHeight="1" spans="1:9">
      <c r="A16" s="116"/>
      <c r="B16" s="162" t="s">
        <v>117</v>
      </c>
      <c r="C16" s="125"/>
      <c r="D16" s="162" t="s">
        <v>120</v>
      </c>
      <c r="E16" s="125">
        <f>SUM(F16:H16)</f>
        <v>170865.21</v>
      </c>
      <c r="F16" s="125">
        <v>170865.21</v>
      </c>
      <c r="G16" s="125"/>
      <c r="H16" s="125"/>
      <c r="I16" s="136"/>
    </row>
    <row r="17" s="106" customFormat="1" ht="19.9" customHeight="1" spans="1:9">
      <c r="A17" s="116"/>
      <c r="B17" s="162" t="s">
        <v>117</v>
      </c>
      <c r="C17" s="125"/>
      <c r="D17" s="162" t="s">
        <v>121</v>
      </c>
      <c r="E17" s="125"/>
      <c r="F17" s="125"/>
      <c r="G17" s="125"/>
      <c r="H17" s="125"/>
      <c r="I17" s="136"/>
    </row>
    <row r="18" s="106" customFormat="1" ht="19.9" customHeight="1" spans="1:9">
      <c r="A18" s="116"/>
      <c r="B18" s="162" t="s">
        <v>117</v>
      </c>
      <c r="C18" s="125"/>
      <c r="D18" s="162" t="s">
        <v>122</v>
      </c>
      <c r="E18" s="125"/>
      <c r="F18" s="125"/>
      <c r="G18" s="125"/>
      <c r="H18" s="125"/>
      <c r="I18" s="136"/>
    </row>
    <row r="19" s="106" customFormat="1" ht="19.9" customHeight="1" spans="1:9">
      <c r="A19" s="116"/>
      <c r="B19" s="162" t="s">
        <v>117</v>
      </c>
      <c r="C19" s="125"/>
      <c r="D19" s="162" t="s">
        <v>123</v>
      </c>
      <c r="E19" s="125"/>
      <c r="F19" s="125"/>
      <c r="G19" s="125"/>
      <c r="H19" s="125"/>
      <c r="I19" s="136"/>
    </row>
    <row r="20" s="106" customFormat="1" ht="19.9" customHeight="1" spans="1:9">
      <c r="A20" s="116"/>
      <c r="B20" s="162" t="s">
        <v>117</v>
      </c>
      <c r="C20" s="125"/>
      <c r="D20" s="162" t="s">
        <v>124</v>
      </c>
      <c r="E20" s="125"/>
      <c r="F20" s="125"/>
      <c r="G20" s="125"/>
      <c r="H20" s="125"/>
      <c r="I20" s="136"/>
    </row>
    <row r="21" s="106" customFormat="1" ht="19.9" customHeight="1" spans="1:9">
      <c r="A21" s="116"/>
      <c r="B21" s="162" t="s">
        <v>117</v>
      </c>
      <c r="C21" s="125"/>
      <c r="D21" s="162" t="s">
        <v>125</v>
      </c>
      <c r="E21" s="125"/>
      <c r="F21" s="125"/>
      <c r="G21" s="125"/>
      <c r="H21" s="125"/>
      <c r="I21" s="136"/>
    </row>
    <row r="22" s="106" customFormat="1" ht="19.9" customHeight="1" spans="1:9">
      <c r="A22" s="116"/>
      <c r="B22" s="162" t="s">
        <v>117</v>
      </c>
      <c r="C22" s="125"/>
      <c r="D22" s="162" t="s">
        <v>126</v>
      </c>
      <c r="E22" s="125"/>
      <c r="F22" s="125"/>
      <c r="G22" s="125"/>
      <c r="H22" s="125"/>
      <c r="I22" s="136"/>
    </row>
    <row r="23" s="106" customFormat="1" ht="19.9" customHeight="1" spans="1:9">
      <c r="A23" s="116"/>
      <c r="B23" s="162" t="s">
        <v>117</v>
      </c>
      <c r="C23" s="125"/>
      <c r="D23" s="162" t="s">
        <v>127</v>
      </c>
      <c r="E23" s="125"/>
      <c r="F23" s="125"/>
      <c r="G23" s="125"/>
      <c r="H23" s="125"/>
      <c r="I23" s="136"/>
    </row>
    <row r="24" s="106" customFormat="1" ht="19.9" customHeight="1" spans="1:9">
      <c r="A24" s="116"/>
      <c r="B24" s="162" t="s">
        <v>117</v>
      </c>
      <c r="C24" s="125"/>
      <c r="D24" s="162" t="s">
        <v>128</v>
      </c>
      <c r="E24" s="125"/>
      <c r="F24" s="125"/>
      <c r="G24" s="125"/>
      <c r="H24" s="125"/>
      <c r="I24" s="136"/>
    </row>
    <row r="25" s="106" customFormat="1" ht="19.9" customHeight="1" spans="1:9">
      <c r="A25" s="116"/>
      <c r="B25" s="162" t="s">
        <v>117</v>
      </c>
      <c r="C25" s="125"/>
      <c r="D25" s="162" t="s">
        <v>129</v>
      </c>
      <c r="E25" s="125"/>
      <c r="F25" s="125"/>
      <c r="G25" s="125"/>
      <c r="H25" s="125"/>
      <c r="I25" s="136"/>
    </row>
    <row r="26" s="106" customFormat="1" ht="19.9" customHeight="1" spans="1:9">
      <c r="A26" s="116"/>
      <c r="B26" s="162" t="s">
        <v>117</v>
      </c>
      <c r="C26" s="125"/>
      <c r="D26" s="162" t="s">
        <v>130</v>
      </c>
      <c r="E26" s="125">
        <f>SUM(F26:H26)</f>
        <v>238232</v>
      </c>
      <c r="F26" s="125">
        <v>238232</v>
      </c>
      <c r="G26" s="125"/>
      <c r="H26" s="125"/>
      <c r="I26" s="136"/>
    </row>
    <row r="27" s="106" customFormat="1" ht="19.9" customHeight="1" spans="1:9">
      <c r="A27" s="116"/>
      <c r="B27" s="162" t="s">
        <v>117</v>
      </c>
      <c r="C27" s="125"/>
      <c r="D27" s="162" t="s">
        <v>131</v>
      </c>
      <c r="E27" s="125"/>
      <c r="F27" s="125"/>
      <c r="G27" s="125"/>
      <c r="H27" s="125"/>
      <c r="I27" s="136"/>
    </row>
    <row r="28" s="106" customFormat="1" ht="19.9" customHeight="1" spans="1:9">
      <c r="A28" s="116"/>
      <c r="B28" s="162" t="s">
        <v>117</v>
      </c>
      <c r="C28" s="125"/>
      <c r="D28" s="162" t="s">
        <v>132</v>
      </c>
      <c r="E28" s="125"/>
      <c r="F28" s="125"/>
      <c r="G28" s="125"/>
      <c r="H28" s="125"/>
      <c r="I28" s="136"/>
    </row>
    <row r="29" s="106" customFormat="1" ht="19.9" customHeight="1" spans="1:9">
      <c r="A29" s="116"/>
      <c r="B29" s="162" t="s">
        <v>117</v>
      </c>
      <c r="C29" s="125"/>
      <c r="D29" s="162" t="s">
        <v>133</v>
      </c>
      <c r="E29" s="125"/>
      <c r="F29" s="125"/>
      <c r="G29" s="125"/>
      <c r="H29" s="125"/>
      <c r="I29" s="136"/>
    </row>
    <row r="30" s="106" customFormat="1" ht="19.9" customHeight="1" spans="1:9">
      <c r="A30" s="116"/>
      <c r="B30" s="162" t="s">
        <v>117</v>
      </c>
      <c r="C30" s="125"/>
      <c r="D30" s="162" t="s">
        <v>134</v>
      </c>
      <c r="E30" s="125"/>
      <c r="F30" s="125"/>
      <c r="G30" s="125"/>
      <c r="H30" s="125"/>
      <c r="I30" s="136"/>
    </row>
    <row r="31" s="106" customFormat="1" ht="19.9" customHeight="1" spans="1:9">
      <c r="A31" s="116"/>
      <c r="B31" s="162" t="s">
        <v>117</v>
      </c>
      <c r="C31" s="125"/>
      <c r="D31" s="162" t="s">
        <v>135</v>
      </c>
      <c r="E31" s="125"/>
      <c r="F31" s="125"/>
      <c r="G31" s="125"/>
      <c r="H31" s="125"/>
      <c r="I31" s="136"/>
    </row>
    <row r="32" s="106" customFormat="1" ht="19.9" customHeight="1" spans="1:9">
      <c r="A32" s="116"/>
      <c r="B32" s="162" t="s">
        <v>117</v>
      </c>
      <c r="C32" s="125"/>
      <c r="D32" s="162" t="s">
        <v>136</v>
      </c>
      <c r="E32" s="125"/>
      <c r="F32" s="125"/>
      <c r="G32" s="125"/>
      <c r="H32" s="125"/>
      <c r="I32" s="136"/>
    </row>
    <row r="33" s="106" customFormat="1" ht="19.9" customHeight="1" spans="1:9">
      <c r="A33" s="116"/>
      <c r="B33" s="162" t="s">
        <v>117</v>
      </c>
      <c r="C33" s="125"/>
      <c r="D33" s="162" t="s">
        <v>137</v>
      </c>
      <c r="E33" s="125"/>
      <c r="F33" s="125"/>
      <c r="G33" s="125"/>
      <c r="H33" s="125"/>
      <c r="I33" s="136"/>
    </row>
    <row r="34" s="106" customFormat="1" ht="19.9" customHeight="1" spans="1:9">
      <c r="A34" s="116"/>
      <c r="B34" s="162" t="s">
        <v>117</v>
      </c>
      <c r="C34" s="125"/>
      <c r="D34" s="162" t="s">
        <v>138</v>
      </c>
      <c r="E34" s="125"/>
      <c r="F34" s="125"/>
      <c r="G34" s="125"/>
      <c r="H34" s="125"/>
      <c r="I34" s="136"/>
    </row>
    <row r="35" s="106" customFormat="1" ht="8.5" customHeight="1" spans="1:9">
      <c r="A35" s="163"/>
      <c r="B35" s="163"/>
      <c r="C35" s="163"/>
      <c r="D35" s="118"/>
      <c r="E35" s="163"/>
      <c r="F35" s="163"/>
      <c r="G35" s="163"/>
      <c r="H35" s="163"/>
      <c r="I35" s="16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0"/>
  <sheetViews>
    <sheetView workbookViewId="0">
      <pane ySplit="6" topLeftCell="A7" activePane="bottomLeft" state="frozen"/>
      <selection/>
      <selection pane="bottomLeft" activeCell="F9" sqref="F9"/>
    </sheetView>
  </sheetViews>
  <sheetFormatPr defaultColWidth="10" defaultRowHeight="13.5"/>
  <cols>
    <col min="1" max="1" width="1.53333333333333" style="86" customWidth="1"/>
    <col min="2" max="3" width="5.88333333333333" style="86" customWidth="1"/>
    <col min="4" max="4" width="11.6333333333333" style="86" customWidth="1"/>
    <col min="5" max="5" width="23.5" style="86" customWidth="1"/>
    <col min="6" max="10" width="14.25" style="86" customWidth="1"/>
    <col min="11" max="13" width="5.75" style="86" customWidth="1"/>
    <col min="14" max="23" width="5.625" style="86" customWidth="1"/>
    <col min="24" max="26" width="7.25" style="86" customWidth="1"/>
    <col min="27" max="33" width="5.88333333333333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41"/>
      <c r="B1" s="2"/>
      <c r="C1" s="2"/>
      <c r="D1" s="142"/>
      <c r="E1" s="142"/>
      <c r="F1" s="87"/>
      <c r="G1" s="87"/>
      <c r="H1" s="87"/>
      <c r="I1" s="142"/>
      <c r="J1" s="142"/>
      <c r="K1" s="87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3" t="s">
        <v>139</v>
      </c>
      <c r="AN1" s="144"/>
    </row>
    <row r="2" ht="22.8" customHeight="1" spans="1:40">
      <c r="A2" s="87"/>
      <c r="B2" s="91" t="s">
        <v>140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44"/>
    </row>
    <row r="3" ht="19.55" customHeight="1" spans="1:40">
      <c r="A3" s="92"/>
      <c r="B3" s="93" t="s">
        <v>5</v>
      </c>
      <c r="C3" s="93"/>
      <c r="D3" s="93"/>
      <c r="E3" s="93"/>
      <c r="F3" s="145"/>
      <c r="G3" s="92"/>
      <c r="H3" s="146"/>
      <c r="I3" s="145"/>
      <c r="J3" s="145"/>
      <c r="K3" s="147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6" t="s">
        <v>6</v>
      </c>
      <c r="AM3" s="146"/>
      <c r="AN3" s="148"/>
    </row>
    <row r="4" ht="24.4" customHeight="1" spans="1:40">
      <c r="A4" s="90"/>
      <c r="B4" s="80" t="s">
        <v>9</v>
      </c>
      <c r="C4" s="80"/>
      <c r="D4" s="80"/>
      <c r="E4" s="80"/>
      <c r="F4" s="80" t="s">
        <v>141</v>
      </c>
      <c r="G4" s="80" t="s">
        <v>142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143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144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9"/>
    </row>
    <row r="5" ht="24.4" customHeight="1" spans="1:40">
      <c r="A5" s="90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145</v>
      </c>
      <c r="I5" s="80"/>
      <c r="J5" s="80"/>
      <c r="K5" s="80" t="s">
        <v>146</v>
      </c>
      <c r="L5" s="80"/>
      <c r="M5" s="80"/>
      <c r="N5" s="80" t="s">
        <v>147</v>
      </c>
      <c r="O5" s="80"/>
      <c r="P5" s="80"/>
      <c r="Q5" s="80" t="s">
        <v>59</v>
      </c>
      <c r="R5" s="80" t="s">
        <v>145</v>
      </c>
      <c r="S5" s="80"/>
      <c r="T5" s="80"/>
      <c r="U5" s="80" t="s">
        <v>146</v>
      </c>
      <c r="V5" s="80"/>
      <c r="W5" s="80"/>
      <c r="X5" s="80" t="s">
        <v>147</v>
      </c>
      <c r="Y5" s="80"/>
      <c r="Z5" s="80"/>
      <c r="AA5" s="80" t="s">
        <v>59</v>
      </c>
      <c r="AB5" s="80" t="s">
        <v>145</v>
      </c>
      <c r="AC5" s="80"/>
      <c r="AD5" s="80"/>
      <c r="AE5" s="80" t="s">
        <v>146</v>
      </c>
      <c r="AF5" s="80"/>
      <c r="AG5" s="80"/>
      <c r="AH5" s="80" t="s">
        <v>147</v>
      </c>
      <c r="AI5" s="80"/>
      <c r="AJ5" s="80"/>
      <c r="AK5" s="80" t="s">
        <v>148</v>
      </c>
      <c r="AL5" s="80"/>
      <c r="AM5" s="80"/>
      <c r="AN5" s="149"/>
    </row>
    <row r="6" ht="39" customHeight="1" spans="1:40">
      <c r="A6" s="88"/>
      <c r="B6" s="80" t="s">
        <v>80</v>
      </c>
      <c r="C6" s="80" t="s">
        <v>81</v>
      </c>
      <c r="D6" s="80"/>
      <c r="E6" s="80"/>
      <c r="F6" s="80"/>
      <c r="G6" s="80"/>
      <c r="H6" s="80" t="s">
        <v>149</v>
      </c>
      <c r="I6" s="80" t="s">
        <v>75</v>
      </c>
      <c r="J6" s="80" t="s">
        <v>76</v>
      </c>
      <c r="K6" s="80" t="s">
        <v>149</v>
      </c>
      <c r="L6" s="80" t="s">
        <v>75</v>
      </c>
      <c r="M6" s="80" t="s">
        <v>76</v>
      </c>
      <c r="N6" s="80" t="s">
        <v>149</v>
      </c>
      <c r="O6" s="80" t="s">
        <v>150</v>
      </c>
      <c r="P6" s="80" t="s">
        <v>151</v>
      </c>
      <c r="Q6" s="80"/>
      <c r="R6" s="80" t="s">
        <v>149</v>
      </c>
      <c r="S6" s="80" t="s">
        <v>75</v>
      </c>
      <c r="T6" s="80" t="s">
        <v>76</v>
      </c>
      <c r="U6" s="80" t="s">
        <v>149</v>
      </c>
      <c r="V6" s="80" t="s">
        <v>75</v>
      </c>
      <c r="W6" s="80" t="s">
        <v>76</v>
      </c>
      <c r="X6" s="80" t="s">
        <v>149</v>
      </c>
      <c r="Y6" s="80" t="s">
        <v>150</v>
      </c>
      <c r="Z6" s="80" t="s">
        <v>151</v>
      </c>
      <c r="AA6" s="80"/>
      <c r="AB6" s="80" t="s">
        <v>149</v>
      </c>
      <c r="AC6" s="80" t="s">
        <v>75</v>
      </c>
      <c r="AD6" s="80" t="s">
        <v>76</v>
      </c>
      <c r="AE6" s="80" t="s">
        <v>149</v>
      </c>
      <c r="AF6" s="80" t="s">
        <v>75</v>
      </c>
      <c r="AG6" s="80" t="s">
        <v>76</v>
      </c>
      <c r="AH6" s="80" t="s">
        <v>149</v>
      </c>
      <c r="AI6" s="80" t="s">
        <v>150</v>
      </c>
      <c r="AJ6" s="80" t="s">
        <v>151</v>
      </c>
      <c r="AK6" s="80" t="s">
        <v>149</v>
      </c>
      <c r="AL6" s="80" t="s">
        <v>150</v>
      </c>
      <c r="AM6" s="80" t="s">
        <v>151</v>
      </c>
      <c r="AN6" s="149"/>
    </row>
    <row r="7" ht="21" customHeight="1" spans="1:40">
      <c r="A7" s="90"/>
      <c r="B7" s="64"/>
      <c r="C7" s="64"/>
      <c r="D7" s="64">
        <v>145001</v>
      </c>
      <c r="E7" s="64" t="s">
        <v>72</v>
      </c>
      <c r="F7" s="81">
        <f t="shared" ref="F7:F40" si="0">Q7+G7</f>
        <v>3572015.42</v>
      </c>
      <c r="G7" s="81">
        <f t="shared" ref="G7:G40" si="1">N7+K7+H7</f>
        <v>3572015.42</v>
      </c>
      <c r="H7" s="81">
        <f t="shared" ref="H7:H40" si="2">SUM(I7:J7)</f>
        <v>3572015.42</v>
      </c>
      <c r="I7" s="81">
        <f>SUM(I8:I40)</f>
        <v>3072015.42</v>
      </c>
      <c r="J7" s="81">
        <f>SUM(J8:J40)</f>
        <v>500000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49"/>
    </row>
    <row r="8" ht="22" customHeight="1" spans="1:40">
      <c r="A8" s="90"/>
      <c r="B8" s="64">
        <v>301</v>
      </c>
      <c r="C8" s="140" t="s">
        <v>84</v>
      </c>
      <c r="D8" s="72"/>
      <c r="E8" s="150" t="s">
        <v>152</v>
      </c>
      <c r="F8" s="76">
        <f t="shared" si="0"/>
        <v>287124</v>
      </c>
      <c r="G8" s="76">
        <f t="shared" si="1"/>
        <v>287124</v>
      </c>
      <c r="H8" s="76">
        <f t="shared" si="2"/>
        <v>287124</v>
      </c>
      <c r="I8" s="124">
        <v>287124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49"/>
    </row>
    <row r="9" ht="22" customHeight="1" spans="1:40">
      <c r="A9" s="90"/>
      <c r="B9" s="64">
        <v>301</v>
      </c>
      <c r="C9" s="140" t="s">
        <v>84</v>
      </c>
      <c r="D9" s="72"/>
      <c r="E9" s="150" t="s">
        <v>152</v>
      </c>
      <c r="F9" s="76">
        <f t="shared" si="0"/>
        <v>468840</v>
      </c>
      <c r="G9" s="76">
        <f t="shared" si="1"/>
        <v>468840</v>
      </c>
      <c r="H9" s="76">
        <f t="shared" si="2"/>
        <v>468840</v>
      </c>
      <c r="I9" s="124">
        <v>468840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49"/>
    </row>
    <row r="10" ht="22" customHeight="1" spans="1:40">
      <c r="A10" s="90"/>
      <c r="B10" s="64">
        <v>301</v>
      </c>
      <c r="C10" s="140" t="s">
        <v>94</v>
      </c>
      <c r="D10" s="72"/>
      <c r="E10" s="150" t="s">
        <v>153</v>
      </c>
      <c r="F10" s="76">
        <f t="shared" si="0"/>
        <v>197983.68</v>
      </c>
      <c r="G10" s="76">
        <f t="shared" si="1"/>
        <v>197983.68</v>
      </c>
      <c r="H10" s="76">
        <f t="shared" si="2"/>
        <v>197983.68</v>
      </c>
      <c r="I10" s="124">
        <v>197983.68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49"/>
    </row>
    <row r="11" ht="22" customHeight="1" spans="1:40">
      <c r="A11" s="90"/>
      <c r="B11" s="64">
        <v>301</v>
      </c>
      <c r="C11" s="140" t="s">
        <v>94</v>
      </c>
      <c r="D11" s="72"/>
      <c r="E11" s="150" t="s">
        <v>153</v>
      </c>
      <c r="F11" s="76">
        <f t="shared" si="0"/>
        <v>53806.8</v>
      </c>
      <c r="G11" s="76">
        <f t="shared" si="1"/>
        <v>53806.8</v>
      </c>
      <c r="H11" s="76">
        <f t="shared" si="2"/>
        <v>53806.8</v>
      </c>
      <c r="I11" s="124">
        <v>53806.8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49"/>
    </row>
    <row r="12" ht="22" customHeight="1" spans="1:40">
      <c r="A12" s="90"/>
      <c r="B12" s="64">
        <v>301</v>
      </c>
      <c r="C12" s="140" t="s">
        <v>83</v>
      </c>
      <c r="D12" s="72"/>
      <c r="E12" s="150" t="s">
        <v>154</v>
      </c>
      <c r="F12" s="76">
        <f t="shared" si="0"/>
        <v>249346</v>
      </c>
      <c r="G12" s="76">
        <f t="shared" si="1"/>
        <v>249346</v>
      </c>
      <c r="H12" s="76">
        <f t="shared" si="2"/>
        <v>249346</v>
      </c>
      <c r="I12" s="124">
        <v>249346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49"/>
    </row>
    <row r="13" ht="22" customHeight="1" spans="1:40">
      <c r="A13" s="90"/>
      <c r="B13" s="64">
        <v>301</v>
      </c>
      <c r="C13" s="140" t="s">
        <v>155</v>
      </c>
      <c r="D13" s="72"/>
      <c r="E13" s="150" t="s">
        <v>156</v>
      </c>
      <c r="F13" s="76">
        <f t="shared" si="0"/>
        <v>728102</v>
      </c>
      <c r="G13" s="76">
        <f t="shared" si="1"/>
        <v>728102</v>
      </c>
      <c r="H13" s="76">
        <f t="shared" si="2"/>
        <v>728102</v>
      </c>
      <c r="I13" s="124">
        <v>728102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49"/>
    </row>
    <row r="14" ht="22" customHeight="1" spans="1:40">
      <c r="A14" s="90"/>
      <c r="B14" s="64">
        <v>301</v>
      </c>
      <c r="C14" s="140" t="s">
        <v>157</v>
      </c>
      <c r="D14" s="72"/>
      <c r="E14" s="150" t="s">
        <v>158</v>
      </c>
      <c r="F14" s="76">
        <f t="shared" si="0"/>
        <v>110190.19</v>
      </c>
      <c r="G14" s="76">
        <f t="shared" si="1"/>
        <v>110190.19</v>
      </c>
      <c r="H14" s="76">
        <f t="shared" si="2"/>
        <v>110190.19</v>
      </c>
      <c r="I14" s="124">
        <v>110190.19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49"/>
    </row>
    <row r="15" ht="22" customHeight="1" spans="1:40">
      <c r="A15" s="90"/>
      <c r="B15" s="64">
        <v>301</v>
      </c>
      <c r="C15" s="140" t="s">
        <v>157</v>
      </c>
      <c r="D15" s="72"/>
      <c r="E15" s="150" t="s">
        <v>158</v>
      </c>
      <c r="F15" s="76">
        <f t="shared" si="0"/>
        <v>200129.41</v>
      </c>
      <c r="G15" s="76">
        <f t="shared" si="1"/>
        <v>200129.41</v>
      </c>
      <c r="H15" s="76">
        <f t="shared" si="2"/>
        <v>200129.41</v>
      </c>
      <c r="I15" s="124">
        <v>200129.41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49"/>
    </row>
    <row r="16" ht="22" customHeight="1" spans="1:40">
      <c r="A16" s="90"/>
      <c r="B16" s="64">
        <v>301</v>
      </c>
      <c r="C16" s="140" t="s">
        <v>159</v>
      </c>
      <c r="D16" s="72"/>
      <c r="E16" s="150" t="s">
        <v>160</v>
      </c>
      <c r="F16" s="76">
        <f t="shared" si="0"/>
        <v>56552.93</v>
      </c>
      <c r="G16" s="76">
        <f t="shared" si="1"/>
        <v>56552.93</v>
      </c>
      <c r="H16" s="76">
        <f t="shared" si="2"/>
        <v>56552.93</v>
      </c>
      <c r="I16" s="124">
        <v>56552.93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49"/>
    </row>
    <row r="17" ht="22" customHeight="1" spans="1:40">
      <c r="A17" s="90"/>
      <c r="B17" s="64">
        <v>301</v>
      </c>
      <c r="C17" s="140" t="s">
        <v>159</v>
      </c>
      <c r="D17" s="72"/>
      <c r="E17" s="150" t="s">
        <v>160</v>
      </c>
      <c r="F17" s="76">
        <f t="shared" si="0"/>
        <v>96312.28</v>
      </c>
      <c r="G17" s="76">
        <f t="shared" si="1"/>
        <v>96312.28</v>
      </c>
      <c r="H17" s="76">
        <f t="shared" si="2"/>
        <v>96312.28</v>
      </c>
      <c r="I17" s="124">
        <v>96312.28</v>
      </c>
      <c r="J17" s="76"/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49"/>
    </row>
    <row r="18" ht="22" customHeight="1" spans="1:40">
      <c r="A18" s="90"/>
      <c r="B18" s="64">
        <v>301</v>
      </c>
      <c r="C18" s="140" t="s">
        <v>92</v>
      </c>
      <c r="D18" s="72"/>
      <c r="E18" s="150" t="s">
        <v>161</v>
      </c>
      <c r="F18" s="76">
        <f t="shared" si="0"/>
        <v>6000</v>
      </c>
      <c r="G18" s="76">
        <f t="shared" si="1"/>
        <v>6000</v>
      </c>
      <c r="H18" s="76">
        <f t="shared" si="2"/>
        <v>6000</v>
      </c>
      <c r="I18" s="124">
        <v>6000</v>
      </c>
      <c r="J18" s="76"/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49"/>
    </row>
    <row r="19" ht="22" customHeight="1" spans="1:40">
      <c r="A19" s="90"/>
      <c r="B19" s="64">
        <v>301</v>
      </c>
      <c r="C19" s="140" t="s">
        <v>92</v>
      </c>
      <c r="D19" s="72"/>
      <c r="E19" s="150" t="s">
        <v>161</v>
      </c>
      <c r="F19" s="76">
        <f t="shared" si="0"/>
        <v>12000</v>
      </c>
      <c r="G19" s="76">
        <f t="shared" si="1"/>
        <v>12000</v>
      </c>
      <c r="H19" s="76">
        <f t="shared" si="2"/>
        <v>12000</v>
      </c>
      <c r="I19" s="124">
        <v>12000</v>
      </c>
      <c r="J19" s="76"/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49"/>
    </row>
    <row r="20" ht="22" customHeight="1" spans="1:40">
      <c r="A20" s="90"/>
      <c r="B20" s="64">
        <v>301</v>
      </c>
      <c r="C20" s="140" t="s">
        <v>162</v>
      </c>
      <c r="D20" s="72"/>
      <c r="E20" s="150" t="s">
        <v>163</v>
      </c>
      <c r="F20" s="76">
        <f t="shared" si="0"/>
        <v>1468.9</v>
      </c>
      <c r="G20" s="76">
        <f t="shared" si="1"/>
        <v>1468.9</v>
      </c>
      <c r="H20" s="76">
        <f t="shared" si="2"/>
        <v>1468.9</v>
      </c>
      <c r="I20" s="124">
        <v>1468.9</v>
      </c>
      <c r="J20" s="76"/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49"/>
    </row>
    <row r="21" ht="22" customHeight="1" spans="1:40">
      <c r="A21" s="90"/>
      <c r="B21" s="64">
        <v>301</v>
      </c>
      <c r="C21" s="140" t="s">
        <v>162</v>
      </c>
      <c r="D21" s="72"/>
      <c r="E21" s="150" t="s">
        <v>163</v>
      </c>
      <c r="F21" s="76">
        <f t="shared" si="0"/>
        <v>17511.33</v>
      </c>
      <c r="G21" s="76">
        <f t="shared" si="1"/>
        <v>17511.33</v>
      </c>
      <c r="H21" s="76">
        <f t="shared" si="2"/>
        <v>17511.33</v>
      </c>
      <c r="I21" s="124">
        <v>17511.33</v>
      </c>
      <c r="J21" s="76"/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49"/>
    </row>
    <row r="22" ht="22" customHeight="1" spans="1:40">
      <c r="A22" s="90"/>
      <c r="B22" s="64">
        <v>301</v>
      </c>
      <c r="C22" s="140" t="s">
        <v>164</v>
      </c>
      <c r="D22" s="64"/>
      <c r="E22" s="150" t="s">
        <v>165</v>
      </c>
      <c r="F22" s="76">
        <f t="shared" si="0"/>
        <v>88135</v>
      </c>
      <c r="G22" s="76">
        <f t="shared" si="1"/>
        <v>88135</v>
      </c>
      <c r="H22" s="76">
        <f t="shared" si="2"/>
        <v>88135</v>
      </c>
      <c r="I22" s="124">
        <v>88135</v>
      </c>
      <c r="J22" s="76"/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49"/>
    </row>
    <row r="23" ht="22" customHeight="1" spans="1:40">
      <c r="A23" s="90"/>
      <c r="B23" s="64">
        <v>301</v>
      </c>
      <c r="C23" s="140" t="s">
        <v>164</v>
      </c>
      <c r="D23" s="64"/>
      <c r="E23" s="150" t="s">
        <v>165</v>
      </c>
      <c r="F23" s="76">
        <f t="shared" si="0"/>
        <v>150097</v>
      </c>
      <c r="G23" s="76">
        <f t="shared" si="1"/>
        <v>150097</v>
      </c>
      <c r="H23" s="76">
        <f t="shared" si="2"/>
        <v>150097</v>
      </c>
      <c r="I23" s="124">
        <v>150097</v>
      </c>
      <c r="J23" s="76"/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49"/>
    </row>
    <row r="24" ht="22" customHeight="1" spans="1:40">
      <c r="A24" s="90"/>
      <c r="B24" s="64">
        <v>301</v>
      </c>
      <c r="C24" s="140" t="s">
        <v>88</v>
      </c>
      <c r="D24" s="64"/>
      <c r="E24" s="150" t="s">
        <v>166</v>
      </c>
      <c r="F24" s="76">
        <f t="shared" si="0"/>
        <v>150799.73</v>
      </c>
      <c r="G24" s="76">
        <f t="shared" si="1"/>
        <v>150799.73</v>
      </c>
      <c r="H24" s="76">
        <f t="shared" si="2"/>
        <v>150799.73</v>
      </c>
      <c r="I24" s="124">
        <v>150799.73</v>
      </c>
      <c r="J24" s="76"/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49"/>
    </row>
    <row r="25" ht="22" customHeight="1" spans="1:40">
      <c r="A25" s="90"/>
      <c r="B25" s="101">
        <v>302</v>
      </c>
      <c r="C25" s="102" t="s">
        <v>84</v>
      </c>
      <c r="D25" s="101"/>
      <c r="E25" s="150" t="s">
        <v>167</v>
      </c>
      <c r="F25" s="76">
        <f t="shared" si="0"/>
        <v>125000</v>
      </c>
      <c r="G25" s="76">
        <f t="shared" si="1"/>
        <v>125000</v>
      </c>
      <c r="H25" s="76">
        <f t="shared" si="2"/>
        <v>125000</v>
      </c>
      <c r="I25" s="124">
        <v>15000</v>
      </c>
      <c r="J25" s="76">
        <v>110000</v>
      </c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49"/>
    </row>
    <row r="26" ht="22" customHeight="1" spans="1:40">
      <c r="A26" s="90"/>
      <c r="B26" s="101">
        <v>302</v>
      </c>
      <c r="C26" s="102" t="s">
        <v>84</v>
      </c>
      <c r="D26" s="101"/>
      <c r="E26" s="150" t="s">
        <v>167</v>
      </c>
      <c r="F26" s="76">
        <f t="shared" si="0"/>
        <v>70000</v>
      </c>
      <c r="G26" s="76">
        <f t="shared" si="1"/>
        <v>70000</v>
      </c>
      <c r="H26" s="76">
        <f t="shared" si="2"/>
        <v>70000</v>
      </c>
      <c r="I26" s="124">
        <v>60000</v>
      </c>
      <c r="J26" s="76">
        <v>10000</v>
      </c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49"/>
    </row>
    <row r="27" ht="22" customHeight="1" spans="1:40">
      <c r="A27" s="90"/>
      <c r="B27" s="101">
        <v>302</v>
      </c>
      <c r="C27" s="102" t="s">
        <v>155</v>
      </c>
      <c r="D27" s="101"/>
      <c r="E27" s="150" t="s">
        <v>168</v>
      </c>
      <c r="F27" s="76">
        <f t="shared" si="0"/>
        <v>30000</v>
      </c>
      <c r="G27" s="76">
        <f t="shared" si="1"/>
        <v>30000</v>
      </c>
      <c r="H27" s="76">
        <f t="shared" si="2"/>
        <v>30000</v>
      </c>
      <c r="I27" s="124"/>
      <c r="J27" s="76">
        <v>30000</v>
      </c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49"/>
    </row>
    <row r="28" ht="22" customHeight="1" spans="1:40">
      <c r="A28" s="90"/>
      <c r="B28" s="101">
        <v>302</v>
      </c>
      <c r="C28" s="102" t="s">
        <v>169</v>
      </c>
      <c r="D28" s="101"/>
      <c r="E28" s="150" t="s">
        <v>170</v>
      </c>
      <c r="F28" s="76">
        <f t="shared" si="0"/>
        <v>220000</v>
      </c>
      <c r="G28" s="76">
        <f t="shared" si="1"/>
        <v>220000</v>
      </c>
      <c r="H28" s="76">
        <f t="shared" si="2"/>
        <v>220000</v>
      </c>
      <c r="I28" s="124"/>
      <c r="J28" s="76">
        <v>220000</v>
      </c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49"/>
    </row>
    <row r="29" ht="22" customHeight="1" spans="1:40">
      <c r="A29" s="90"/>
      <c r="B29" s="101">
        <v>302</v>
      </c>
      <c r="C29" s="102" t="s">
        <v>92</v>
      </c>
      <c r="D29" s="101"/>
      <c r="E29" s="150" t="s">
        <v>171</v>
      </c>
      <c r="F29" s="76">
        <f t="shared" si="0"/>
        <v>30000</v>
      </c>
      <c r="G29" s="76">
        <f t="shared" si="1"/>
        <v>30000</v>
      </c>
      <c r="H29" s="76">
        <f t="shared" si="2"/>
        <v>30000</v>
      </c>
      <c r="I29" s="124">
        <v>30000</v>
      </c>
      <c r="J29" s="76"/>
      <c r="K29" s="76"/>
      <c r="L29" s="76"/>
      <c r="M29" s="76"/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49"/>
    </row>
    <row r="30" ht="22" customHeight="1" spans="1:40">
      <c r="A30" s="90"/>
      <c r="B30" s="101">
        <v>302</v>
      </c>
      <c r="C30" s="102" t="s">
        <v>164</v>
      </c>
      <c r="D30" s="101"/>
      <c r="E30" s="150" t="s">
        <v>172</v>
      </c>
      <c r="F30" s="76">
        <f t="shared" si="0"/>
        <v>50000</v>
      </c>
      <c r="G30" s="76">
        <f t="shared" si="1"/>
        <v>50000</v>
      </c>
      <c r="H30" s="76">
        <f t="shared" si="2"/>
        <v>50000</v>
      </c>
      <c r="I30" s="124"/>
      <c r="J30" s="76">
        <v>50000</v>
      </c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49"/>
    </row>
    <row r="31" ht="22" customHeight="1" spans="1:40">
      <c r="A31" s="90"/>
      <c r="B31" s="101">
        <v>302</v>
      </c>
      <c r="C31" s="102" t="s">
        <v>173</v>
      </c>
      <c r="D31" s="101"/>
      <c r="E31" s="150" t="s">
        <v>174</v>
      </c>
      <c r="F31" s="76">
        <f t="shared" si="0"/>
        <v>20000</v>
      </c>
      <c r="G31" s="76">
        <f t="shared" si="1"/>
        <v>20000</v>
      </c>
      <c r="H31" s="76">
        <f t="shared" si="2"/>
        <v>20000</v>
      </c>
      <c r="I31" s="124"/>
      <c r="J31" s="76">
        <v>20000</v>
      </c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49"/>
    </row>
    <row r="32" ht="22" customHeight="1" spans="1:40">
      <c r="A32" s="90"/>
      <c r="B32" s="101">
        <v>302</v>
      </c>
      <c r="C32" s="102" t="s">
        <v>175</v>
      </c>
      <c r="D32" s="101"/>
      <c r="E32" s="150" t="s">
        <v>176</v>
      </c>
      <c r="F32" s="76">
        <f t="shared" si="0"/>
        <v>1000</v>
      </c>
      <c r="G32" s="76">
        <f t="shared" si="1"/>
        <v>1000</v>
      </c>
      <c r="H32" s="76">
        <f t="shared" si="2"/>
        <v>1000</v>
      </c>
      <c r="I32" s="124">
        <v>1000</v>
      </c>
      <c r="J32" s="76"/>
      <c r="K32" s="76"/>
      <c r="L32" s="76"/>
      <c r="M32" s="76"/>
      <c r="N32" s="76"/>
      <c r="O32" s="76"/>
      <c r="P32" s="76"/>
      <c r="Q32" s="76"/>
      <c r="R32" s="76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149"/>
    </row>
    <row r="33" ht="22" customHeight="1" spans="1:40">
      <c r="A33" s="90"/>
      <c r="B33" s="101">
        <v>302</v>
      </c>
      <c r="C33" s="102" t="s">
        <v>177</v>
      </c>
      <c r="D33" s="101"/>
      <c r="E33" s="150" t="s">
        <v>178</v>
      </c>
      <c r="F33" s="76">
        <f t="shared" si="0"/>
        <v>40000</v>
      </c>
      <c r="G33" s="76">
        <f t="shared" si="1"/>
        <v>40000</v>
      </c>
      <c r="H33" s="76">
        <f t="shared" si="2"/>
        <v>40000</v>
      </c>
      <c r="I33" s="124"/>
      <c r="J33" s="76">
        <v>40000</v>
      </c>
      <c r="K33" s="76"/>
      <c r="L33" s="76"/>
      <c r="M33" s="76"/>
      <c r="N33" s="76"/>
      <c r="O33" s="76"/>
      <c r="P33" s="76"/>
      <c r="Q33" s="76"/>
      <c r="R33" s="76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149"/>
    </row>
    <row r="34" ht="22" customHeight="1" spans="1:40">
      <c r="A34" s="90"/>
      <c r="B34" s="101">
        <v>302</v>
      </c>
      <c r="C34" s="102" t="s">
        <v>179</v>
      </c>
      <c r="D34" s="101"/>
      <c r="E34" s="150" t="s">
        <v>180</v>
      </c>
      <c r="F34" s="76">
        <f t="shared" si="0"/>
        <v>20000</v>
      </c>
      <c r="G34" s="76">
        <f t="shared" si="1"/>
        <v>20000</v>
      </c>
      <c r="H34" s="76">
        <f t="shared" si="2"/>
        <v>20000</v>
      </c>
      <c r="I34" s="124"/>
      <c r="J34" s="76">
        <v>20000</v>
      </c>
      <c r="K34" s="76"/>
      <c r="L34" s="76"/>
      <c r="M34" s="76"/>
      <c r="N34" s="76"/>
      <c r="O34" s="76"/>
      <c r="P34" s="76"/>
      <c r="Q34" s="76"/>
      <c r="R34" s="76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149"/>
    </row>
    <row r="35" ht="22" customHeight="1" spans="1:40">
      <c r="A35" s="90"/>
      <c r="B35" s="101">
        <v>302</v>
      </c>
      <c r="C35" s="102" t="s">
        <v>181</v>
      </c>
      <c r="D35" s="101"/>
      <c r="E35" s="150" t="s">
        <v>182</v>
      </c>
      <c r="F35" s="76">
        <f t="shared" si="0"/>
        <v>12100.16</v>
      </c>
      <c r="G35" s="76">
        <f t="shared" si="1"/>
        <v>12100.16</v>
      </c>
      <c r="H35" s="76">
        <f t="shared" si="2"/>
        <v>12100.16</v>
      </c>
      <c r="I35" s="124">
        <v>12100.16</v>
      </c>
      <c r="J35" s="76"/>
      <c r="K35" s="76"/>
      <c r="L35" s="76"/>
      <c r="M35" s="76"/>
      <c r="N35" s="76"/>
      <c r="O35" s="76"/>
      <c r="P35" s="76"/>
      <c r="Q35" s="76"/>
      <c r="R35" s="76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49"/>
    </row>
    <row r="36" ht="22" customHeight="1" spans="1:40">
      <c r="A36" s="90"/>
      <c r="B36" s="101">
        <v>302</v>
      </c>
      <c r="C36" s="102" t="s">
        <v>181</v>
      </c>
      <c r="D36" s="101"/>
      <c r="E36" s="150" t="s">
        <v>182</v>
      </c>
      <c r="F36" s="76">
        <f t="shared" si="0"/>
        <v>18136.73</v>
      </c>
      <c r="G36" s="76">
        <f t="shared" si="1"/>
        <v>18136.73</v>
      </c>
      <c r="H36" s="76">
        <f t="shared" si="2"/>
        <v>18136.73</v>
      </c>
      <c r="I36" s="124">
        <v>18136.73</v>
      </c>
      <c r="J36" s="76"/>
      <c r="K36" s="76"/>
      <c r="L36" s="76"/>
      <c r="M36" s="76"/>
      <c r="N36" s="76"/>
      <c r="O36" s="76"/>
      <c r="P36" s="76"/>
      <c r="Q36" s="76"/>
      <c r="R36" s="76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149"/>
    </row>
    <row r="37" ht="22" customHeight="1" spans="1:40">
      <c r="B37" s="101">
        <v>302</v>
      </c>
      <c r="C37" s="102" t="s">
        <v>183</v>
      </c>
      <c r="D37" s="101"/>
      <c r="E37" s="150" t="s">
        <v>184</v>
      </c>
      <c r="F37" s="76">
        <f t="shared" si="0"/>
        <v>45000</v>
      </c>
      <c r="G37" s="76">
        <f t="shared" si="1"/>
        <v>45000</v>
      </c>
      <c r="H37" s="76">
        <f t="shared" si="2"/>
        <v>45000</v>
      </c>
      <c r="I37" s="124">
        <v>45000</v>
      </c>
      <c r="J37" s="76"/>
      <c r="K37" s="76"/>
      <c r="L37" s="76"/>
      <c r="M37" s="76"/>
      <c r="N37" s="76"/>
      <c r="O37" s="76"/>
      <c r="P37" s="76"/>
      <c r="Q37" s="76"/>
      <c r="R37" s="76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</row>
    <row r="38" ht="22" customHeight="1" spans="1:40">
      <c r="B38" s="101">
        <v>302</v>
      </c>
      <c r="C38" s="102" t="s">
        <v>88</v>
      </c>
      <c r="D38" s="101"/>
      <c r="E38" s="150" t="s">
        <v>185</v>
      </c>
      <c r="F38" s="76">
        <f t="shared" si="0"/>
        <v>6942.48</v>
      </c>
      <c r="G38" s="76">
        <f t="shared" si="1"/>
        <v>6942.48</v>
      </c>
      <c r="H38" s="76">
        <f t="shared" si="2"/>
        <v>6942.48</v>
      </c>
      <c r="I38" s="124">
        <v>6942.48</v>
      </c>
      <c r="J38" s="76"/>
      <c r="K38" s="76"/>
      <c r="L38" s="76"/>
      <c r="M38" s="76"/>
      <c r="N38" s="76"/>
      <c r="O38" s="76"/>
      <c r="P38" s="76"/>
      <c r="Q38" s="76"/>
      <c r="R38" s="76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</row>
    <row r="39" ht="22" customHeight="1" spans="1:40">
      <c r="B39" s="101">
        <v>302</v>
      </c>
      <c r="C39" s="102" t="s">
        <v>88</v>
      </c>
      <c r="D39" s="101"/>
      <c r="E39" s="150" t="s">
        <v>185</v>
      </c>
      <c r="F39" s="76">
        <f t="shared" si="0"/>
        <v>9376.8</v>
      </c>
      <c r="G39" s="76">
        <f t="shared" si="1"/>
        <v>9376.8</v>
      </c>
      <c r="H39" s="76">
        <f t="shared" si="2"/>
        <v>9376.8</v>
      </c>
      <c r="I39" s="124">
        <v>9376.8</v>
      </c>
      <c r="J39" s="76"/>
      <c r="K39" s="76"/>
      <c r="L39" s="76"/>
      <c r="M39" s="76"/>
      <c r="N39" s="76"/>
      <c r="O39" s="76"/>
      <c r="P39" s="76"/>
      <c r="Q39" s="76"/>
      <c r="R39" s="76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</row>
    <row r="40" ht="22" customHeight="1" spans="1:40">
      <c r="B40" s="101">
        <v>303</v>
      </c>
      <c r="C40" s="102" t="s">
        <v>169</v>
      </c>
      <c r="D40" s="101"/>
      <c r="E40" s="150" t="s">
        <v>186</v>
      </c>
      <c r="F40" s="76">
        <f t="shared" si="0"/>
        <v>60</v>
      </c>
      <c r="G40" s="76">
        <f t="shared" si="1"/>
        <v>60</v>
      </c>
      <c r="H40" s="76">
        <f t="shared" si="2"/>
        <v>60</v>
      </c>
      <c r="I40" s="124">
        <v>60</v>
      </c>
      <c r="J40" s="76"/>
      <c r="K40" s="76"/>
      <c r="L40" s="76"/>
      <c r="M40" s="76"/>
      <c r="N40" s="76"/>
      <c r="O40" s="76"/>
      <c r="P40" s="76"/>
      <c r="Q40" s="76"/>
      <c r="R40" s="76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9" sqref="F9"/>
    </sheetView>
  </sheetViews>
  <sheetFormatPr defaultColWidth="10" defaultRowHeight="13.5"/>
  <cols>
    <col min="1" max="1" width="1.53333333333333" style="106" customWidth="1"/>
    <col min="2" max="4" width="6.15" style="106" customWidth="1"/>
    <col min="5" max="5" width="16.825" style="106" customWidth="1"/>
    <col min="6" max="6" width="41.0333333333333" style="106" customWidth="1"/>
    <col min="7" max="7" width="16.4083333333333" style="106" customWidth="1"/>
    <col min="8" max="8" width="16.6333333333333" style="106" customWidth="1"/>
    <col min="9" max="9" width="16.4083333333333" style="106" customWidth="1"/>
    <col min="10" max="10" width="1.53333333333333" style="106" customWidth="1"/>
    <col min="11" max="11" width="9.76666666666667" style="106" customWidth="1"/>
    <col min="12" max="16384" width="10" style="106"/>
  </cols>
  <sheetData>
    <row r="1" s="106" customFormat="1" ht="14.3" customHeight="1" spans="1:10">
      <c r="A1" s="109"/>
      <c r="B1" s="107"/>
      <c r="C1" s="107"/>
      <c r="D1" s="107"/>
      <c r="E1" s="108"/>
      <c r="F1" s="108"/>
      <c r="G1" s="131" t="s">
        <v>187</v>
      </c>
      <c r="H1" s="131"/>
      <c r="I1" s="131"/>
      <c r="J1" s="132"/>
    </row>
    <row r="2" s="106" customFormat="1" ht="19.9" customHeight="1" spans="1:10">
      <c r="A2" s="109"/>
      <c r="B2" s="112" t="s">
        <v>188</v>
      </c>
      <c r="C2" s="112"/>
      <c r="D2" s="112"/>
      <c r="E2" s="112"/>
      <c r="F2" s="112"/>
      <c r="G2" s="112"/>
      <c r="H2" s="112"/>
      <c r="I2" s="112"/>
      <c r="J2" s="132" t="s">
        <v>3</v>
      </c>
    </row>
    <row r="3" s="106" customFormat="1" ht="17.05" customHeight="1" spans="1:10">
      <c r="A3" s="113"/>
      <c r="B3" s="114" t="s">
        <v>5</v>
      </c>
      <c r="C3" s="114"/>
      <c r="D3" s="114"/>
      <c r="E3" s="114"/>
      <c r="F3" s="114"/>
      <c r="G3" s="113"/>
      <c r="H3" s="133"/>
      <c r="I3" s="115" t="s">
        <v>6</v>
      </c>
      <c r="J3" s="132"/>
    </row>
    <row r="4" s="106" customFormat="1" ht="21.35" customHeight="1" spans="1:10">
      <c r="A4" s="118"/>
      <c r="B4" s="117" t="s">
        <v>9</v>
      </c>
      <c r="C4" s="117"/>
      <c r="D4" s="117"/>
      <c r="E4" s="117"/>
      <c r="F4" s="117"/>
      <c r="G4" s="117" t="s">
        <v>59</v>
      </c>
      <c r="H4" s="134" t="s">
        <v>189</v>
      </c>
      <c r="I4" s="134" t="s">
        <v>144</v>
      </c>
      <c r="J4" s="111"/>
    </row>
    <row r="5" s="106" customFormat="1" ht="21.35" customHeight="1" spans="1:10">
      <c r="A5" s="118"/>
      <c r="B5" s="117" t="s">
        <v>79</v>
      </c>
      <c r="C5" s="117"/>
      <c r="D5" s="117"/>
      <c r="E5" s="117" t="s">
        <v>70</v>
      </c>
      <c r="F5" s="117" t="s">
        <v>71</v>
      </c>
      <c r="G5" s="117"/>
      <c r="H5" s="134"/>
      <c r="I5" s="134"/>
      <c r="J5" s="111"/>
    </row>
    <row r="6" s="106" customFormat="1" ht="21.35" customHeight="1" spans="1:10">
      <c r="A6" s="135"/>
      <c r="B6" s="117" t="s">
        <v>80</v>
      </c>
      <c r="C6" s="117" t="s">
        <v>81</v>
      </c>
      <c r="D6" s="117" t="s">
        <v>82</v>
      </c>
      <c r="E6" s="117"/>
      <c r="F6" s="117"/>
      <c r="G6" s="117"/>
      <c r="H6" s="134"/>
      <c r="I6" s="134"/>
      <c r="J6" s="136"/>
    </row>
    <row r="7" s="106" customFormat="1" ht="22" customHeight="1" spans="1:10">
      <c r="A7" s="137"/>
      <c r="B7" s="117"/>
      <c r="C7" s="117"/>
      <c r="D7" s="117"/>
      <c r="E7" s="117">
        <v>145001</v>
      </c>
      <c r="F7" s="117" t="s">
        <v>72</v>
      </c>
      <c r="G7" s="119">
        <f>SUM(H7)</f>
        <v>3572015.42</v>
      </c>
      <c r="H7" s="119">
        <f>SUM(H8:H18)</f>
        <v>3572015.42</v>
      </c>
      <c r="I7" s="119"/>
      <c r="J7" s="138"/>
    </row>
    <row r="8" s="106" customFormat="1" ht="22" customHeight="1" spans="1:10">
      <c r="A8" s="135"/>
      <c r="B8" s="101">
        <v>201</v>
      </c>
      <c r="C8" s="184" t="s">
        <v>83</v>
      </c>
      <c r="D8" s="102" t="s">
        <v>84</v>
      </c>
      <c r="E8" s="101"/>
      <c r="F8" s="101" t="s">
        <v>85</v>
      </c>
      <c r="G8" s="139">
        <f t="shared" ref="G8:G16" si="0">SUM(H8:I8)</f>
        <v>986764.95</v>
      </c>
      <c r="H8" s="139">
        <v>986764.95</v>
      </c>
      <c r="I8" s="125"/>
      <c r="J8" s="132"/>
    </row>
    <row r="9" s="106" customFormat="1" ht="22" customHeight="1" spans="1:10">
      <c r="A9" s="135"/>
      <c r="B9" s="101">
        <v>201</v>
      </c>
      <c r="C9" s="184" t="s">
        <v>83</v>
      </c>
      <c r="D9" s="102" t="s">
        <v>86</v>
      </c>
      <c r="E9" s="101"/>
      <c r="F9" s="101" t="s">
        <v>87</v>
      </c>
      <c r="G9" s="139">
        <f t="shared" si="0"/>
        <v>1365833.66</v>
      </c>
      <c r="H9" s="139">
        <v>1365833.66</v>
      </c>
      <c r="I9" s="125"/>
      <c r="J9" s="132"/>
    </row>
    <row r="10" s="106" customFormat="1" ht="22" customHeight="1" spans="1:10">
      <c r="A10" s="135"/>
      <c r="B10" s="101">
        <v>201</v>
      </c>
      <c r="C10" s="184" t="s">
        <v>83</v>
      </c>
      <c r="D10" s="102" t="s">
        <v>88</v>
      </c>
      <c r="E10" s="101"/>
      <c r="F10" s="101" t="s">
        <v>89</v>
      </c>
      <c r="G10" s="139">
        <f t="shared" si="0"/>
        <v>500000</v>
      </c>
      <c r="H10" s="139">
        <v>500000</v>
      </c>
      <c r="I10" s="125"/>
      <c r="J10" s="132"/>
    </row>
    <row r="11" s="106" customFormat="1" ht="22" customHeight="1" spans="1:10">
      <c r="A11" s="135"/>
      <c r="B11" s="64">
        <v>208</v>
      </c>
      <c r="C11" s="140" t="s">
        <v>90</v>
      </c>
      <c r="D11" s="140" t="s">
        <v>90</v>
      </c>
      <c r="E11" s="64"/>
      <c r="F11" s="64" t="s">
        <v>91</v>
      </c>
      <c r="G11" s="139">
        <f t="shared" si="0"/>
        <v>310319.6</v>
      </c>
      <c r="H11" s="139">
        <v>310319.6</v>
      </c>
      <c r="I11" s="125"/>
      <c r="J11" s="132"/>
    </row>
    <row r="12" s="106" customFormat="1" ht="22" customHeight="1" spans="1:10">
      <c r="A12" s="135"/>
      <c r="B12" s="64">
        <v>210</v>
      </c>
      <c r="C12" s="140" t="s">
        <v>92</v>
      </c>
      <c r="D12" s="140" t="s">
        <v>84</v>
      </c>
      <c r="E12" s="64"/>
      <c r="F12" s="64" t="s">
        <v>93</v>
      </c>
      <c r="G12" s="139">
        <f t="shared" si="0"/>
        <v>56552.93</v>
      </c>
      <c r="H12" s="139">
        <v>56552.93</v>
      </c>
      <c r="I12" s="125"/>
      <c r="J12" s="132"/>
    </row>
    <row r="13" s="106" customFormat="1" ht="22" customHeight="1" spans="1:10">
      <c r="A13" s="135"/>
      <c r="B13" s="64">
        <v>210</v>
      </c>
      <c r="C13" s="140" t="s">
        <v>92</v>
      </c>
      <c r="D13" s="140" t="s">
        <v>94</v>
      </c>
      <c r="E13" s="64"/>
      <c r="F13" s="64" t="s">
        <v>95</v>
      </c>
      <c r="G13" s="139">
        <f t="shared" si="0"/>
        <v>96312.28</v>
      </c>
      <c r="H13" s="139">
        <v>96312.28</v>
      </c>
      <c r="I13" s="125"/>
      <c r="J13" s="132"/>
    </row>
    <row r="14" s="106" customFormat="1" ht="22" customHeight="1" spans="1:10">
      <c r="A14" s="135"/>
      <c r="B14" s="64">
        <v>210</v>
      </c>
      <c r="C14" s="140" t="s">
        <v>92</v>
      </c>
      <c r="D14" s="140" t="s">
        <v>83</v>
      </c>
      <c r="E14" s="64"/>
      <c r="F14" s="64" t="s">
        <v>96</v>
      </c>
      <c r="G14" s="139">
        <f t="shared" si="0"/>
        <v>6000</v>
      </c>
      <c r="H14" s="139">
        <v>6000</v>
      </c>
      <c r="I14" s="125"/>
      <c r="J14" s="132"/>
    </row>
    <row r="15" s="106" customFormat="1" ht="22" customHeight="1" spans="1:10">
      <c r="A15" s="135"/>
      <c r="B15" s="64">
        <v>210</v>
      </c>
      <c r="C15" s="140" t="s">
        <v>92</v>
      </c>
      <c r="D15" s="64">
        <v>99</v>
      </c>
      <c r="E15" s="64"/>
      <c r="F15" s="64" t="s">
        <v>97</v>
      </c>
      <c r="G15" s="139">
        <f t="shared" si="0"/>
        <v>12000</v>
      </c>
      <c r="H15" s="139">
        <v>12000</v>
      </c>
      <c r="I15" s="125"/>
      <c r="J15" s="132"/>
    </row>
    <row r="16" s="106" customFormat="1" ht="22" customHeight="1" spans="1:10">
      <c r="A16" s="135"/>
      <c r="B16" s="64">
        <v>221</v>
      </c>
      <c r="C16" s="140" t="s">
        <v>94</v>
      </c>
      <c r="D16" s="140" t="s">
        <v>84</v>
      </c>
      <c r="E16" s="64"/>
      <c r="F16" s="64" t="s">
        <v>98</v>
      </c>
      <c r="G16" s="139">
        <f t="shared" si="0"/>
        <v>238232</v>
      </c>
      <c r="H16" s="139">
        <v>238232</v>
      </c>
      <c r="I16" s="125"/>
      <c r="J16" s="132"/>
    </row>
    <row r="17" s="106" customFormat="1" ht="22" customHeight="1" spans="1:10">
      <c r="A17" s="135"/>
      <c r="B17" s="101"/>
      <c r="C17" s="102"/>
      <c r="D17" s="101"/>
      <c r="E17" s="101"/>
      <c r="F17" s="101"/>
      <c r="G17" s="139"/>
      <c r="H17" s="139"/>
      <c r="I17" s="125"/>
      <c r="J17" s="132"/>
    </row>
    <row r="18" s="106" customFormat="1" ht="22" customHeight="1" spans="1:10">
      <c r="A18" s="135"/>
      <c r="B18" s="101"/>
      <c r="C18" s="102"/>
      <c r="D18" s="102"/>
      <c r="E18" s="101"/>
      <c r="F18" s="101"/>
      <c r="G18" s="139"/>
      <c r="H18" s="139"/>
      <c r="I18" s="125"/>
      <c r="J18" s="136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selection activeCell="E11" sqref="E11"/>
    </sheetView>
  </sheetViews>
  <sheetFormatPr defaultColWidth="10" defaultRowHeight="13.5"/>
  <cols>
    <col min="1" max="1" width="1.53333333333333" style="106" customWidth="1"/>
    <col min="2" max="3" width="6.15" style="106" customWidth="1"/>
    <col min="4" max="4" width="16.4083333333333" style="106" customWidth="1"/>
    <col min="5" max="5" width="41.0333333333333" style="106" customWidth="1"/>
    <col min="6" max="8" width="16.4083333333333" style="106" customWidth="1"/>
    <col min="9" max="9" width="1.53333333333333" style="106" customWidth="1"/>
    <col min="10" max="16384" width="10" style="106"/>
  </cols>
  <sheetData>
    <row r="1" s="106" customFormat="1" ht="14.3" customHeight="1" spans="1:9">
      <c r="A1" s="107"/>
      <c r="B1" s="107"/>
      <c r="C1" s="107"/>
      <c r="D1" s="108"/>
      <c r="E1" s="108"/>
      <c r="F1" s="109"/>
      <c r="G1" s="109"/>
      <c r="H1" s="110" t="s">
        <v>190</v>
      </c>
      <c r="I1" s="111"/>
    </row>
    <row r="2" s="106" customFormat="1" ht="19.9" customHeight="1" spans="1:9">
      <c r="A2" s="109"/>
      <c r="B2" s="112" t="s">
        <v>191</v>
      </c>
      <c r="C2" s="112"/>
      <c r="D2" s="112"/>
      <c r="E2" s="112"/>
      <c r="F2" s="112"/>
      <c r="G2" s="112"/>
      <c r="H2" s="112"/>
      <c r="I2" s="111"/>
    </row>
    <row r="3" s="106" customFormat="1" ht="17.05" customHeight="1" spans="1:9">
      <c r="A3" s="113"/>
      <c r="B3" s="114" t="s">
        <v>5</v>
      </c>
      <c r="C3" s="114"/>
      <c r="D3" s="114"/>
      <c r="E3" s="114"/>
      <c r="G3" s="113"/>
      <c r="H3" s="115" t="s">
        <v>6</v>
      </c>
      <c r="I3" s="111"/>
    </row>
    <row r="4" s="106" customFormat="1" ht="21.35" customHeight="1" spans="1:9">
      <c r="A4" s="116"/>
      <c r="B4" s="117" t="s">
        <v>9</v>
      </c>
      <c r="C4" s="117"/>
      <c r="D4" s="117"/>
      <c r="E4" s="117"/>
      <c r="F4" s="117" t="s">
        <v>75</v>
      </c>
      <c r="G4" s="117"/>
      <c r="H4" s="117"/>
      <c r="I4" s="111"/>
    </row>
    <row r="5" s="106" customFormat="1" ht="21.35" customHeight="1" spans="1:9">
      <c r="A5" s="116"/>
      <c r="B5" s="117" t="s">
        <v>79</v>
      </c>
      <c r="C5" s="117"/>
      <c r="D5" s="117" t="s">
        <v>70</v>
      </c>
      <c r="E5" s="117" t="s">
        <v>71</v>
      </c>
      <c r="F5" s="117" t="s">
        <v>59</v>
      </c>
      <c r="G5" s="117" t="s">
        <v>192</v>
      </c>
      <c r="H5" s="117" t="s">
        <v>193</v>
      </c>
      <c r="I5" s="111"/>
    </row>
    <row r="6" s="106" customFormat="1" ht="21.35" customHeight="1" spans="1:9">
      <c r="A6" s="118"/>
      <c r="B6" s="117" t="s">
        <v>80</v>
      </c>
      <c r="C6" s="117" t="s">
        <v>81</v>
      </c>
      <c r="D6" s="117"/>
      <c r="E6" s="117"/>
      <c r="F6" s="117"/>
      <c r="G6" s="117"/>
      <c r="H6" s="117"/>
      <c r="I6" s="111"/>
    </row>
    <row r="7" s="106" customFormat="1" ht="27" customHeight="1" spans="1:9">
      <c r="A7" s="116"/>
      <c r="B7" s="117"/>
      <c r="C7" s="117"/>
      <c r="D7" s="117">
        <v>145001</v>
      </c>
      <c r="E7" s="117" t="s">
        <v>72</v>
      </c>
      <c r="F7" s="119">
        <f t="shared" ref="F7:F17" si="0">SUM(G7:H7)</f>
        <v>3072015.42</v>
      </c>
      <c r="G7" s="119">
        <f>SUM(G8:G34)</f>
        <v>2874459.25</v>
      </c>
      <c r="H7" s="119">
        <f>SUM(H8:H34)</f>
        <v>197556.17</v>
      </c>
      <c r="I7" s="111"/>
    </row>
    <row r="8" s="106" customFormat="1" ht="27" customHeight="1" spans="1:9">
      <c r="A8" s="116"/>
      <c r="B8" s="120">
        <v>501</v>
      </c>
      <c r="C8" s="185" t="s">
        <v>84</v>
      </c>
      <c r="D8" s="121"/>
      <c r="E8" s="122" t="s">
        <v>194</v>
      </c>
      <c r="F8" s="123">
        <f t="shared" si="0"/>
        <v>287124</v>
      </c>
      <c r="G8" s="124">
        <v>287124</v>
      </c>
      <c r="H8" s="125"/>
      <c r="I8" s="111"/>
    </row>
    <row r="9" s="106" customFormat="1" ht="27" customHeight="1" spans="1:9">
      <c r="A9" s="116"/>
      <c r="B9" s="120">
        <v>505</v>
      </c>
      <c r="C9" s="185" t="s">
        <v>84</v>
      </c>
      <c r="D9" s="121"/>
      <c r="E9" s="122" t="s">
        <v>195</v>
      </c>
      <c r="F9" s="123">
        <f t="shared" si="0"/>
        <v>468840</v>
      </c>
      <c r="G9" s="124">
        <v>468840</v>
      </c>
      <c r="H9" s="125"/>
      <c r="I9" s="111"/>
    </row>
    <row r="10" s="106" customFormat="1" ht="27" customHeight="1" spans="1:9">
      <c r="A10" s="116"/>
      <c r="B10" s="120">
        <v>501</v>
      </c>
      <c r="C10" s="185" t="s">
        <v>84</v>
      </c>
      <c r="D10" s="121"/>
      <c r="E10" s="122" t="s">
        <v>194</v>
      </c>
      <c r="F10" s="123">
        <f t="shared" si="0"/>
        <v>197983.68</v>
      </c>
      <c r="G10" s="124">
        <v>197983.68</v>
      </c>
      <c r="H10" s="125"/>
      <c r="I10" s="111"/>
    </row>
    <row r="11" s="106" customFormat="1" ht="27" customHeight="1" spans="1:9">
      <c r="A11" s="116"/>
      <c r="B11" s="120">
        <v>505</v>
      </c>
      <c r="C11" s="185" t="s">
        <v>84</v>
      </c>
      <c r="D11" s="121"/>
      <c r="E11" s="122" t="s">
        <v>195</v>
      </c>
      <c r="F11" s="123">
        <f t="shared" si="0"/>
        <v>53806.8</v>
      </c>
      <c r="G11" s="124">
        <v>53806.8</v>
      </c>
      <c r="H11" s="125"/>
      <c r="I11" s="111"/>
    </row>
    <row r="12" s="106" customFormat="1" ht="27" customHeight="1" spans="1:9">
      <c r="B12" s="120">
        <v>501</v>
      </c>
      <c r="C12" s="185" t="s">
        <v>84</v>
      </c>
      <c r="D12" s="121"/>
      <c r="E12" s="122" t="s">
        <v>194</v>
      </c>
      <c r="F12" s="123">
        <f t="shared" si="0"/>
        <v>249346</v>
      </c>
      <c r="G12" s="124">
        <v>249346</v>
      </c>
      <c r="H12" s="125"/>
      <c r="I12" s="111"/>
    </row>
    <row r="13" s="106" customFormat="1" ht="27" customHeight="1" spans="1:9">
      <c r="B13" s="120">
        <v>505</v>
      </c>
      <c r="C13" s="185" t="s">
        <v>84</v>
      </c>
      <c r="D13" s="121"/>
      <c r="E13" s="122" t="s">
        <v>195</v>
      </c>
      <c r="F13" s="123">
        <f t="shared" si="0"/>
        <v>728102</v>
      </c>
      <c r="G13" s="124">
        <v>728102</v>
      </c>
      <c r="H13" s="125"/>
      <c r="I13" s="111"/>
    </row>
    <row r="14" s="106" customFormat="1" ht="27" customHeight="1" spans="1:9">
      <c r="B14" s="120">
        <v>501</v>
      </c>
      <c r="C14" s="185" t="s">
        <v>94</v>
      </c>
      <c r="D14" s="121"/>
      <c r="E14" s="122" t="s">
        <v>196</v>
      </c>
      <c r="F14" s="123">
        <f t="shared" si="0"/>
        <v>110190.19</v>
      </c>
      <c r="G14" s="126">
        <v>110190.19</v>
      </c>
      <c r="H14" s="125"/>
      <c r="I14" s="111"/>
    </row>
    <row r="15" s="106" customFormat="1" ht="27" customHeight="1" spans="1:9">
      <c r="B15" s="120">
        <v>505</v>
      </c>
      <c r="C15" s="185" t="s">
        <v>84</v>
      </c>
      <c r="D15" s="121"/>
      <c r="E15" s="122" t="s">
        <v>195</v>
      </c>
      <c r="F15" s="123">
        <f t="shared" si="0"/>
        <v>200129.41</v>
      </c>
      <c r="G15" s="126">
        <v>200129.41</v>
      </c>
      <c r="H15" s="125"/>
      <c r="I15" s="111"/>
    </row>
    <row r="16" s="106" customFormat="1" ht="27" customHeight="1" spans="1:9">
      <c r="B16" s="120">
        <v>501</v>
      </c>
      <c r="C16" s="185" t="s">
        <v>94</v>
      </c>
      <c r="D16" s="121"/>
      <c r="E16" s="122" t="s">
        <v>196</v>
      </c>
      <c r="F16" s="123">
        <f t="shared" si="0"/>
        <v>56552.93</v>
      </c>
      <c r="G16" s="126">
        <v>56552.93</v>
      </c>
      <c r="H16" s="125"/>
      <c r="I16" s="111"/>
    </row>
    <row r="17" s="106" customFormat="1" ht="27" customHeight="1" spans="1:9">
      <c r="B17" s="120">
        <v>505</v>
      </c>
      <c r="C17" s="185" t="s">
        <v>84</v>
      </c>
      <c r="D17" s="121"/>
      <c r="E17" s="122" t="s">
        <v>195</v>
      </c>
      <c r="F17" s="123">
        <f t="shared" si="0"/>
        <v>96312.28</v>
      </c>
      <c r="G17" s="126">
        <v>96312.28</v>
      </c>
      <c r="H17" s="125"/>
      <c r="I17" s="111"/>
    </row>
    <row r="18" s="106" customFormat="1" ht="27" customHeight="1" spans="1:9">
      <c r="B18" s="120">
        <v>501</v>
      </c>
      <c r="C18" s="185" t="s">
        <v>94</v>
      </c>
      <c r="D18" s="121"/>
      <c r="E18" s="122" t="s">
        <v>196</v>
      </c>
      <c r="F18" s="123">
        <f t="shared" ref="F18:F35" si="1">SUM(G18:H18)</f>
        <v>6000</v>
      </c>
      <c r="G18" s="126">
        <v>6000</v>
      </c>
      <c r="H18" s="125"/>
      <c r="I18" s="111"/>
    </row>
    <row r="19" s="106" customFormat="1" ht="27" customHeight="1" spans="1:9">
      <c r="B19" s="120">
        <v>505</v>
      </c>
      <c r="C19" s="185" t="s">
        <v>84</v>
      </c>
      <c r="D19" s="121"/>
      <c r="E19" s="122" t="s">
        <v>195</v>
      </c>
      <c r="F19" s="123">
        <f t="shared" si="1"/>
        <v>12000</v>
      </c>
      <c r="G19" s="126">
        <v>12000</v>
      </c>
      <c r="H19" s="125"/>
      <c r="I19" s="111"/>
    </row>
    <row r="20" s="106" customFormat="1" ht="27" customHeight="1" spans="1:9">
      <c r="B20" s="120">
        <v>501</v>
      </c>
      <c r="C20" s="185" t="s">
        <v>94</v>
      </c>
      <c r="D20" s="121"/>
      <c r="E20" s="122" t="s">
        <v>196</v>
      </c>
      <c r="F20" s="123">
        <f t="shared" si="1"/>
        <v>1468.9</v>
      </c>
      <c r="G20" s="126">
        <v>1468.9</v>
      </c>
      <c r="H20" s="125"/>
      <c r="I20" s="111"/>
    </row>
    <row r="21" s="106" customFormat="1" ht="27" customHeight="1" spans="1:9">
      <c r="B21" s="120">
        <v>505</v>
      </c>
      <c r="C21" s="185" t="s">
        <v>84</v>
      </c>
      <c r="D21" s="121"/>
      <c r="E21" s="122" t="s">
        <v>195</v>
      </c>
      <c r="F21" s="123">
        <f t="shared" si="1"/>
        <v>17511.33</v>
      </c>
      <c r="G21" s="126">
        <v>17511.33</v>
      </c>
      <c r="H21" s="125"/>
      <c r="I21" s="111"/>
    </row>
    <row r="22" s="106" customFormat="1" ht="27" customHeight="1" spans="1:9">
      <c r="B22" s="120">
        <v>501</v>
      </c>
      <c r="C22" s="185" t="s">
        <v>83</v>
      </c>
      <c r="D22" s="121"/>
      <c r="E22" s="122" t="s">
        <v>197</v>
      </c>
      <c r="F22" s="123">
        <f t="shared" si="1"/>
        <v>88135</v>
      </c>
      <c r="G22" s="126">
        <v>88135</v>
      </c>
      <c r="H22" s="125"/>
      <c r="I22" s="111"/>
    </row>
    <row r="23" s="106" customFormat="1" ht="27" customHeight="1" spans="1:9">
      <c r="B23" s="120">
        <v>505</v>
      </c>
      <c r="C23" s="185" t="s">
        <v>84</v>
      </c>
      <c r="D23" s="121"/>
      <c r="E23" s="122" t="s">
        <v>195</v>
      </c>
      <c r="F23" s="123">
        <f t="shared" si="1"/>
        <v>150097</v>
      </c>
      <c r="G23" s="126">
        <v>150097</v>
      </c>
      <c r="H23" s="125"/>
      <c r="I23" s="111"/>
    </row>
    <row r="24" s="106" customFormat="1" ht="27" customHeight="1" spans="1:9">
      <c r="B24" s="120">
        <v>501</v>
      </c>
      <c r="C24" s="120">
        <v>99</v>
      </c>
      <c r="D24" s="121"/>
      <c r="E24" s="122" t="s">
        <v>198</v>
      </c>
      <c r="F24" s="123">
        <f t="shared" si="1"/>
        <v>150799.73</v>
      </c>
      <c r="G24" s="126">
        <v>150799.73</v>
      </c>
      <c r="H24" s="125"/>
      <c r="I24" s="111"/>
    </row>
    <row r="25" s="106" customFormat="1" ht="27" customHeight="1" spans="1:9">
      <c r="B25" s="120">
        <v>502</v>
      </c>
      <c r="C25" s="185" t="s">
        <v>84</v>
      </c>
      <c r="D25" s="121"/>
      <c r="E25" s="122" t="s">
        <v>199</v>
      </c>
      <c r="F25" s="123">
        <f t="shared" si="1"/>
        <v>15000</v>
      </c>
      <c r="G25" s="126"/>
      <c r="H25" s="126">
        <v>15000</v>
      </c>
      <c r="I25" s="111"/>
    </row>
    <row r="26" s="106" customFormat="1" ht="27" customHeight="1" spans="1:9">
      <c r="B26" s="120">
        <v>505</v>
      </c>
      <c r="C26" s="185" t="s">
        <v>94</v>
      </c>
      <c r="D26" s="121"/>
      <c r="E26" s="122" t="s">
        <v>200</v>
      </c>
      <c r="F26" s="123">
        <f t="shared" si="1"/>
        <v>60000</v>
      </c>
      <c r="G26" s="126"/>
      <c r="H26" s="126">
        <v>60000</v>
      </c>
      <c r="I26" s="111"/>
    </row>
    <row r="27" s="106" customFormat="1" ht="27" customHeight="1" spans="1:9">
      <c r="A27" s="116"/>
      <c r="B27" s="120">
        <v>502</v>
      </c>
      <c r="C27" s="185" t="s">
        <v>84</v>
      </c>
      <c r="D27" s="121"/>
      <c r="E27" s="122" t="s">
        <v>199</v>
      </c>
      <c r="F27" s="123">
        <f t="shared" si="1"/>
        <v>30000</v>
      </c>
      <c r="G27" s="126"/>
      <c r="H27" s="126">
        <v>30000</v>
      </c>
      <c r="I27" s="111"/>
    </row>
    <row r="28" s="106" customFormat="1" ht="27" customHeight="1" spans="1:9">
      <c r="B28" s="120">
        <v>502</v>
      </c>
      <c r="C28" s="185" t="s">
        <v>201</v>
      </c>
      <c r="D28" s="121"/>
      <c r="E28" s="122" t="s">
        <v>202</v>
      </c>
      <c r="F28" s="123">
        <f t="shared" si="1"/>
        <v>1000</v>
      </c>
      <c r="G28" s="126"/>
      <c r="H28" s="126">
        <v>1000</v>
      </c>
      <c r="I28" s="111"/>
    </row>
    <row r="29" s="106" customFormat="1" ht="27" customHeight="1" spans="1:9">
      <c r="B29" s="120">
        <v>502</v>
      </c>
      <c r="C29" s="185" t="s">
        <v>84</v>
      </c>
      <c r="D29" s="121"/>
      <c r="E29" s="122" t="s">
        <v>199</v>
      </c>
      <c r="F29" s="123">
        <f t="shared" si="1"/>
        <v>12100.16</v>
      </c>
      <c r="G29" s="126"/>
      <c r="H29" s="126">
        <v>12100.16</v>
      </c>
      <c r="I29" s="111"/>
    </row>
    <row r="30" s="106" customFormat="1" ht="27" customHeight="1" spans="1:9">
      <c r="A30" s="127"/>
      <c r="B30" s="120">
        <v>505</v>
      </c>
      <c r="C30" s="185" t="s">
        <v>94</v>
      </c>
      <c r="D30" s="128"/>
      <c r="E30" s="122" t="s">
        <v>200</v>
      </c>
      <c r="F30" s="123">
        <f t="shared" si="1"/>
        <v>18136.73</v>
      </c>
      <c r="G30" s="126"/>
      <c r="H30" s="126">
        <v>18136.73</v>
      </c>
      <c r="I30" s="129"/>
    </row>
    <row r="31" ht="27" customHeight="1" spans="1:9">
      <c r="B31" s="120">
        <v>502</v>
      </c>
      <c r="C31" s="185" t="s">
        <v>84</v>
      </c>
      <c r="D31" s="130"/>
      <c r="E31" s="122" t="s">
        <v>199</v>
      </c>
      <c r="F31" s="123">
        <f t="shared" si="1"/>
        <v>45000</v>
      </c>
      <c r="G31" s="126"/>
      <c r="H31" s="126">
        <v>45000</v>
      </c>
    </row>
    <row r="32" ht="27" customHeight="1" spans="1:9">
      <c r="B32" s="120">
        <v>502</v>
      </c>
      <c r="C32" s="120">
        <v>99</v>
      </c>
      <c r="D32" s="130"/>
      <c r="E32" s="122" t="s">
        <v>203</v>
      </c>
      <c r="F32" s="123">
        <f t="shared" si="1"/>
        <v>6942.48</v>
      </c>
      <c r="G32" s="126"/>
      <c r="H32" s="126">
        <v>6942.48</v>
      </c>
    </row>
    <row r="33" ht="27" customHeight="1" spans="2:8">
      <c r="B33" s="120">
        <v>505</v>
      </c>
      <c r="C33" s="185" t="s">
        <v>94</v>
      </c>
      <c r="D33" s="130"/>
      <c r="E33" s="122" t="s">
        <v>200</v>
      </c>
      <c r="F33" s="123">
        <f t="shared" si="1"/>
        <v>9376.8</v>
      </c>
      <c r="G33" s="126"/>
      <c r="H33" s="126">
        <v>9376.8</v>
      </c>
    </row>
    <row r="34" ht="27" customHeight="1" spans="2:8">
      <c r="B34" s="120">
        <v>509</v>
      </c>
      <c r="C34" s="185" t="s">
        <v>84</v>
      </c>
      <c r="D34" s="130"/>
      <c r="E34" s="122" t="s">
        <v>204</v>
      </c>
      <c r="F34" s="123">
        <f t="shared" si="1"/>
        <v>60</v>
      </c>
      <c r="G34" s="126">
        <v>60</v>
      </c>
      <c r="H34" s="130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8" sqref="E8"/>
    </sheetView>
  </sheetViews>
  <sheetFormatPr defaultColWidth="10" defaultRowHeight="13.5" outlineLevelCol="7"/>
  <cols>
    <col min="1" max="1" width="1.53333333333333" style="86" customWidth="1"/>
    <col min="2" max="4" width="6.63333333333333" style="86" customWidth="1"/>
    <col min="5" max="5" width="19.5" style="86" customWidth="1"/>
    <col min="6" max="6" width="48.6333333333333" style="86" customWidth="1"/>
    <col min="7" max="7" width="26.6333333333333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205</v>
      </c>
      <c r="H1" s="90"/>
    </row>
    <row r="2" ht="22.8" customHeight="1" spans="1:8">
      <c r="A2" s="87"/>
      <c r="B2" s="91" t="s">
        <v>206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79</v>
      </c>
      <c r="C4" s="64"/>
      <c r="D4" s="64"/>
      <c r="E4" s="64" t="s">
        <v>70</v>
      </c>
      <c r="F4" s="64" t="s">
        <v>71</v>
      </c>
      <c r="G4" s="64" t="s">
        <v>207</v>
      </c>
      <c r="H4" s="97"/>
    </row>
    <row r="5" ht="24" customHeight="1" spans="1:8">
      <c r="A5" s="96"/>
      <c r="B5" s="64" t="s">
        <v>80</v>
      </c>
      <c r="C5" s="64" t="s">
        <v>81</v>
      </c>
      <c r="D5" s="64" t="s">
        <v>82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>
        <v>145001</v>
      </c>
      <c r="F6" s="64" t="s">
        <v>72</v>
      </c>
      <c r="G6" s="81">
        <f>SUM(G7:G18)</f>
        <v>500000</v>
      </c>
      <c r="H6" s="100"/>
    </row>
    <row r="7" ht="31" customHeight="1" spans="1:8">
      <c r="A7" s="99"/>
      <c r="B7" s="101">
        <v>201</v>
      </c>
      <c r="C7" s="184" t="s">
        <v>83</v>
      </c>
      <c r="D7" s="102" t="s">
        <v>88</v>
      </c>
      <c r="E7" s="101"/>
      <c r="F7" s="101" t="s">
        <v>89</v>
      </c>
      <c r="G7" s="76">
        <v>500000</v>
      </c>
      <c r="H7" s="100"/>
    </row>
    <row r="8" ht="22.8" customHeight="1" spans="1:8">
      <c r="A8" s="99"/>
      <c r="B8" s="64"/>
      <c r="C8" s="64"/>
      <c r="D8" s="64"/>
      <c r="E8" s="64"/>
      <c r="F8" s="64"/>
      <c r="G8" s="76"/>
      <c r="H8" s="100"/>
    </row>
    <row r="9" ht="22.8" customHeight="1" spans="1:8">
      <c r="A9" s="99"/>
      <c r="B9" s="64"/>
      <c r="C9" s="64"/>
      <c r="D9" s="64"/>
      <c r="E9" s="64"/>
      <c r="F9" s="64"/>
      <c r="G9" s="76"/>
      <c r="H9" s="100"/>
    </row>
    <row r="10" ht="22.8" customHeight="1" spans="1:8">
      <c r="A10" s="99"/>
      <c r="B10" s="64"/>
      <c r="C10" s="64"/>
      <c r="D10" s="64"/>
      <c r="E10" s="64"/>
      <c r="F10" s="64"/>
      <c r="G10" s="76"/>
      <c r="H10" s="100"/>
    </row>
    <row r="11" ht="22.8" customHeight="1" spans="1:8">
      <c r="A11" s="99"/>
      <c r="B11" s="64"/>
      <c r="C11" s="64"/>
      <c r="D11" s="64"/>
      <c r="E11" s="64"/>
      <c r="F11" s="64"/>
      <c r="G11" s="76"/>
      <c r="H11" s="100"/>
    </row>
    <row r="12" ht="22.8" customHeight="1" spans="1:8">
      <c r="A12" s="99"/>
      <c r="B12" s="64"/>
      <c r="C12" s="64"/>
      <c r="D12" s="64"/>
      <c r="E12" s="64"/>
      <c r="F12" s="64"/>
      <c r="G12" s="76"/>
      <c r="H12" s="100"/>
    </row>
    <row r="13" ht="22.8" customHeight="1" spans="1:8">
      <c r="A13" s="99"/>
      <c r="B13" s="64"/>
      <c r="C13" s="64"/>
      <c r="D13" s="64"/>
      <c r="E13" s="64"/>
      <c r="F13" s="64"/>
      <c r="G13" s="76"/>
      <c r="H13" s="100"/>
    </row>
    <row r="14" ht="22.8" customHeight="1" spans="1:8">
      <c r="A14" s="99"/>
      <c r="B14" s="64"/>
      <c r="C14" s="64"/>
      <c r="D14" s="64"/>
      <c r="E14" s="64"/>
      <c r="F14" s="64"/>
      <c r="G14" s="76"/>
      <c r="H14" s="100"/>
    </row>
    <row r="15" ht="22.8" customHeight="1" spans="1:8">
      <c r="A15" s="96"/>
      <c r="B15" s="75"/>
      <c r="C15" s="75"/>
      <c r="D15" s="75"/>
      <c r="E15" s="75"/>
      <c r="F15" s="75" t="s">
        <v>23</v>
      </c>
      <c r="G15" s="76"/>
      <c r="H15" s="97"/>
    </row>
    <row r="16" ht="22.8" customHeight="1" spans="1:8">
      <c r="A16" s="96"/>
      <c r="B16" s="75"/>
      <c r="C16" s="75"/>
      <c r="D16" s="75"/>
      <c r="E16" s="75"/>
      <c r="F16" s="75" t="s">
        <v>23</v>
      </c>
      <c r="G16" s="76"/>
      <c r="H16" s="97"/>
    </row>
    <row r="17" ht="28" customHeight="1" spans="1:8">
      <c r="A17" s="96"/>
      <c r="B17" s="75"/>
      <c r="C17" s="75"/>
      <c r="D17" s="75"/>
      <c r="E17" s="75"/>
      <c r="F17" s="75"/>
      <c r="G17" s="76"/>
      <c r="H17" s="98"/>
    </row>
    <row r="18" ht="28" customHeight="1" spans="1:8">
      <c r="A18" s="96"/>
      <c r="B18" s="75"/>
      <c r="C18" s="75"/>
      <c r="D18" s="75"/>
      <c r="E18" s="75"/>
      <c r="F18" s="75"/>
      <c r="G18" s="76"/>
      <c r="H18" s="98"/>
    </row>
    <row r="19" ht="9.75" customHeight="1" spans="1:8">
      <c r="A19" s="103"/>
      <c r="B19" s="104"/>
      <c r="C19" s="104"/>
      <c r="D19" s="104"/>
      <c r="E19" s="104"/>
      <c r="F19" s="103"/>
      <c r="G19" s="103"/>
      <c r="H19" s="105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邓菊华</cp:lastModifiedBy>
  <dcterms:created xsi:type="dcterms:W3CDTF">2022-03-05T03:28:00Z</dcterms:created>
  <dcterms:modified xsi:type="dcterms:W3CDTF">2026-03-30T01:37:03Z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36777F613DEB48F4A6F91CAC19E4536C_13</vt:lpwstr>
  </property>
  <property fmtid="{D5CDD505-2E9C-101B-9397-08002B2CF9AE}" pid="4" name="CalculationRule">
    <vt:i4>0</vt:i4>
  </property>
</Properties>
</file>