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<sst xmlns="http://schemas.openxmlformats.org/spreadsheetml/2006/main" count="922" uniqueCount="431">
  <si>
    <t>攀枝花市西区文化广播电视和旅游局</t>
  </si>
  <si>
    <t>2026年单位预算</t>
  </si>
  <si>
    <t xml:space="preserve">
表1</t>
  </si>
  <si>
    <t xml:space="preserve"> </t>
  </si>
  <si>
    <t>单位收支总表</t>
  </si>
  <si>
    <t>单位：攀枝花市西区文化广播电视和旅游局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</si>
  <si>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</si>
  <si>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</si>
  <si>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</si>
  <si>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</si>
  <si>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</si>
  <si>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</si>
  <si>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</si>
  <si>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</si>
  <si>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</si>
  <si>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</si>
  <si>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</si>
  <si>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</si>
  <si>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</si>
  <si>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</si>
  <si>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</si>
  <si>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</si>
  <si>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</si>
  <si>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</si>
  <si>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</si>
  <si>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</si>
  <si>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</si>
  <si>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</si>
  <si>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</si>
  <si>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</si>
  <si>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</si>
  <si>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</si>
  <si>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</si>
  <si>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</si>
  <si>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</si>
  <si>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</si>
  <si>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</si>
  <si>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</si>
  <si>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</si>
  <si>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</si>
  <si>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</si>
  <si>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</si>
  <si>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</si>
  <si>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</si>
  <si>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</si>
  <si>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</si>
  <si>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</si>
  <si>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</si>
  <si>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</si>
  <si>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</si>
  <si>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</si>
  <si>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</si>
  <si>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</si>
  <si>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</si>
  <si>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</si>
  <si>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</si>
  <si>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</si>
  <si>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</si>
  <si>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</si>
  <si>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</si>
  <si>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</si>
  <si>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</si>
  <si>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</si>
  <si>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</si>
  <si>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</si>
  <si>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</si>
  <si>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</si>
  <si>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</si>
  <si>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</si>
  <si>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</si>
  <si>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</si>
  <si>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</si>
  <si>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</si>
  <si>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</si>
  <si>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</si>
  <si>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部门：攀枝花市西区文化广播电视和旅游局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</si>
  <si>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</si>
  <si>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</si>
  <si>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</si>
  <si>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</si>
  <si>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</si>
  <si>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</si>
  <si>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</si>
  <si>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</si>
  <si>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</si>
  <si>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</si>
  <si>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99</t>
  </si>
  <si>
    <t>其他文化和旅游支出</t>
  </si>
  <si>
    <t>05</t>
  </si>
  <si>
    <t>行政单位离退休</t>
  </si>
  <si>
    <t>机关事业单位基本养老保险缴费支出</t>
  </si>
  <si>
    <t>11</t>
  </si>
  <si>
    <t>行政单位医疗</t>
  </si>
  <si>
    <t>02</t>
  </si>
  <si>
    <t>事业单位医疗</t>
  </si>
  <si>
    <t>03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</si>
  <si>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</si>
  <si>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</si>
  <si>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</si>
  <si>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</si>
  <si>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</si>
  <si>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</si>
  <si>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</si>
  <si>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</si>
  <si>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</si>
  <si>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</si>
  <si>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</si>
  <si>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</si>
  <si>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</si>
  <si>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</si>
  <si>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</si>
  <si>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</si>
  <si>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</si>
  <si>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</si>
  <si>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</si>
  <si>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</si>
  <si>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</si>
  <si>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</si>
  <si>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</si>
  <si>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</si>
  <si>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</si>
  <si>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</si>
  <si>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</si>
  <si>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</si>
  <si>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</si>
  <si>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</si>
  <si>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</si>
  <si>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</si>
  <si>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</si>
  <si>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</si>
  <si>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</si>
  <si>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</si>
  <si>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</si>
  <si>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</si>
  <si>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</si>
  <si>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</si>
  <si>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</si>
  <si>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</si>
  <si>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</si>
  <si>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</si>
  <si>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</si>
  <si>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</si>
  <si>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</si>
  <si>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</si>
  <si>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</si>
  <si>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</si>
  <si>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</si>
  <si>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</si>
  <si>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</si>
  <si>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</si>
  <si>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</si>
  <si>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</si>
  <si>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</si>
  <si>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</si>
  <si>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</si>
  <si>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</si>
  <si>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</si>
  <si>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</si>
  <si>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</si>
  <si>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</si>
  <si>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</si>
  <si>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</si>
  <si>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</si>
  <si>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</si>
  <si>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</si>
  <si>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</si>
  <si>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</si>
  <si>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</si>
  <si>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</si>
  <si>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</si>
  <si>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</si>
  <si>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</si>
  <si>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</si>
  <si>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</si>
  <si>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</si>
  <si>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</si>
  <si>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</si>
  <si>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</si>
  <si>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</si>
  <si>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</si>
  <si>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</si>
  <si>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</si>
  <si>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</si>
  <si>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</si>
  <si>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</si>
  <si>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</si>
  <si>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</si>
  <si>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</si>
  <si>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</si>
  <si>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</si>
  <si>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</si>
  <si>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</si>
  <si>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</si>
  <si>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</si>
  <si>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</si>
  <si>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</si>
  <si>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</si>
  <si>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</si>
  <si>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</si>
  <si>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</si>
  <si>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</si>
  <si>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</si>
  <si>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</si>
  <si>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</si>
  <si>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</si>
  <si>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</si>
  <si>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</si>
  <si>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</si>
  <si>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</si>
  <si>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</si>
  <si>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</si>
  <si>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</si>
  <si>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</si>
  <si>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</si>
  <si>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</si>
  <si>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</si>
  <si>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</si>
  <si>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</si>
  <si>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</si>
  <si>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</si>
  <si>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</si>
  <si>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</si>
  <si>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</si>
  <si>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</si>
  <si>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</si>
  <si>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</si>
  <si>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</si>
  <si>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</si>
  <si>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</si>
  <si>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</si>
  <si>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</si>
  <si>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基层公共文化服务站点建设维护运行经费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</si>
  <si>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</si>
  <si>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</si>
  <si>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</si>
  <si>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</si>
  <si>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</si>
  <si>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</si>
  <si>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西区基层公共文化服务站点设施完善、环境优良、正常开放。通过提供优质文化产品与服务，满足群众基本文化需求，提升公共文化服务满意度与利用率。确保财政资金规范使用，实现资源高效配置，促进基层文化事业可持续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</si>
  <si>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</si>
  <si>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</si>
  <si>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</si>
  <si>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</si>
  <si>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</si>
  <si>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</si>
  <si>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</si>
  <si>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基层公共文化服务站点数量</t>
  </si>
  <si>
    <t>26个</t>
  </si>
  <si>
    <t>质量指标</t>
  </si>
  <si>
    <t>站点运行内容与服务水平</t>
  </si>
  <si>
    <t>提供文化娱乐、体育健身、宣传教育、图书借阅、电影放映等服务；开展讲座、展览、文化活动、骨干辅导、文化传承、设施维护等，运行规范、服务达标</t>
  </si>
  <si>
    <t>时效指标</t>
  </si>
  <si>
    <t xml:space="preserve"> 站点免费开放时长</t>
  </si>
  <si>
    <t>每周开放时间不少于42小时</t>
  </si>
  <si>
    <t>成本指标</t>
  </si>
  <si>
    <t>站点建设维护运行总经费</t>
  </si>
  <si>
    <t>7.8万元（26个站点）</t>
  </si>
  <si>
    <t>项目效益</t>
  </si>
  <si>
    <t>社会效益指标</t>
  </si>
  <si>
    <t>文化服务水平提升情况</t>
  </si>
  <si>
    <t>服务水平有明显提高</t>
  </si>
  <si>
    <t>西区特色文化展示效果</t>
  </si>
  <si>
    <t>有效凸显西区特色文化</t>
  </si>
  <si>
    <t>可持续影响指标</t>
  </si>
  <si>
    <t>基层文化事业持续发展能力</t>
  </si>
  <si>
    <t>站点长期稳定运行，服务覆盖面持续扩大，群众参与度稳步提升</t>
  </si>
  <si>
    <t>满意度指标</t>
  </si>
  <si>
    <t>服务对象满意度指标</t>
  </si>
  <si>
    <t>群众满意度调查结果</t>
  </si>
  <si>
    <t>≥90%</t>
  </si>
  <si>
    <t>西区农村广播电视维护运行工作经费</t>
  </si>
  <si>
    <t>通过规范使用运维资金，确保农村广播电视网络传输畅通、终端设备有效覆盖与正常运转，显著提升信号质量与公共服务水平，保障广大农村群众听好广播、看好电视的基本文化权益，助力乡村文化振兴。</t>
  </si>
  <si>
    <t xml:space="preserve"> 镇级广播平台</t>
  </si>
  <si>
    <t>1个</t>
  </si>
  <si>
    <t xml:space="preserve"> 村级广播平台</t>
  </si>
  <si>
    <t>15个</t>
  </si>
  <si>
    <t>户户通网络维护数</t>
  </si>
  <si>
    <t xml:space="preserve"> 27个</t>
  </si>
  <si>
    <t>广播播放音效保障</t>
  </si>
  <si>
    <t>格里坪镇所有村“村村响”广播正常播放</t>
  </si>
  <si>
    <t>户户通收视质量保障</t>
  </si>
  <si>
    <t>户户通用户能够正常观看电</t>
  </si>
  <si>
    <t>项目实施周期</t>
  </si>
  <si>
    <t>2026年全年</t>
  </si>
  <si>
    <t>镇级广播平台维护费</t>
  </si>
  <si>
    <t>0.2万元/个·年，共计0.2万元</t>
  </si>
  <si>
    <t xml:space="preserve"> 村级广播平台维护费</t>
  </si>
  <si>
    <t>0.1万元/个·年，共计1.5万元</t>
  </si>
  <si>
    <t xml:space="preserve"> 户户通网络维护费</t>
  </si>
  <si>
    <t>0.09326万元/个·年，共计2.518万元</t>
  </si>
  <si>
    <t xml:space="preserve"> 保障群众文化权益</t>
  </si>
  <si>
    <t>确保农村群众收听收看广播电视权益，丰富精神文化生活</t>
  </si>
  <si>
    <t>广播电视网络长效运行</t>
  </si>
  <si>
    <t xml:space="preserve"> 建立健全运维机制，保障系统长期稳定运行，服务乡村文化振兴</t>
  </si>
  <si>
    <t>群众满意度</t>
  </si>
  <si>
    <t xml:space="preserve"> ≥90%</t>
  </si>
  <si>
    <t>文旅产业宣传推广和对外交流项目</t>
  </si>
  <si>
    <t>开发设计和制作具有西区特色文创产品及宣传辅料；
赴外推介西区景区景点，文创产品等，至少全年完成4次赴外推介；参加市级组织的各种城市推介活动。</t>
  </si>
  <si>
    <t>赴外推介活动场次</t>
  </si>
  <si>
    <t>≥4次</t>
  </si>
  <si>
    <t>文创产品及宣传辅料开发种类</t>
  </si>
  <si>
    <t>≥5类</t>
  </si>
  <si>
    <t>活动执行完成率</t>
  </si>
  <si>
    <t>100%（按计划完成）</t>
  </si>
  <si>
    <t>宣传推广内容覆盖面</t>
  </si>
  <si>
    <t>涵盖景区景点、旅游线路、特色美食、文创产品等</t>
  </si>
  <si>
    <t>活动开展时间分布</t>
  </si>
  <si>
    <t>分季度推进，全年覆盖</t>
  </si>
  <si>
    <t>宣传辅料设计制作费</t>
  </si>
  <si>
    <t>≤1万元</t>
  </si>
  <si>
    <t>参展及推介活动经费</t>
  </si>
  <si>
    <t>经济效益指标</t>
  </si>
  <si>
    <t>旅游收入增长率</t>
  </si>
  <si>
    <t>较上年提升≥8%</t>
  </si>
  <si>
    <t>招商引资环境改善</t>
  </si>
  <si>
    <t>提升西区项目对外吸引力</t>
  </si>
  <si>
    <t>群众幸福感与满意度</t>
  </si>
  <si>
    <t>幸福指数提升，社会和谐发展</t>
  </si>
  <si>
    <t>生态效益指标</t>
  </si>
  <si>
    <t>景区环境与生态改善</t>
  </si>
  <si>
    <t>辖区景区、网红打卡点环境持续优化</t>
  </si>
  <si>
    <t>品牌影响力持续提升</t>
  </si>
  <si>
    <t>西区文旅品牌知晓度与美誉度持续增强</t>
  </si>
  <si>
    <t>游客与群众满意度</t>
  </si>
  <si>
    <t>“五老”网吧义务监督员补助经费</t>
  </si>
  <si>
    <t>2026年度，“五老”网吧义务监督员为20名，根据《攀枝花市人民政府办公室关于给予“五老”网吧义务监督员经费支持的通知》文件要求，每人每年发放400元工作补助，故20*400=8000元。</t>
  </si>
  <si>
    <t>网吧义务监督员人数</t>
  </si>
  <si>
    <t>20名</t>
  </si>
  <si>
    <t>文旅市场监管覆盖率</t>
  </si>
  <si>
    <t>组织“五老”监督员对辖区内网吧及文化旅游场所开展常态化、综合性监督检查</t>
  </si>
  <si>
    <t>补助标准及总额</t>
  </si>
  <si>
    <t>400元/人·年，共计0.8万元</t>
  </si>
  <si>
    <t>违法违规行为查处效果</t>
  </si>
  <si>
    <t>各类违法违规问题得到有效查处</t>
  </si>
  <si>
    <t>文旅市场运行秩序</t>
  </si>
  <si>
    <t>全年运行平稳有序，未成年人进入网吧等违规现象得到遏制</t>
  </si>
  <si>
    <t>监督机制长效运行</t>
  </si>
  <si>
    <t>建立稳定的“五老”监督员队伍，形成常态化监管机制，促进文旅市场健康持续发展</t>
  </si>
  <si>
    <t>群众投诉情况</t>
  </si>
  <si>
    <t>群众对网吧和娱乐场所接待未成年人的投诉为零或显著下降</t>
  </si>
  <si>
    <t>国家公共文化服务体系示范区创新发展工作经费</t>
  </si>
  <si>
    <t>开展新建、改造提升文化新空间工作，推动社会组织通过共建空间、共办活动等形式参与文化事业建设，推动公共文化智慧化发展相关工作，办好“苏铁”系列文化品牌活动，以线下线上相结合的方式提供文化活动；持续推进文艺作品和文创产品创作</t>
  </si>
  <si>
    <t>图书馆总分馆数量</t>
  </si>
  <si>
    <t xml:space="preserve"> 1个总馆 + 10个分馆</t>
  </si>
  <si>
    <t>文化馆总分馆数量</t>
  </si>
  <si>
    <t xml:space="preserve"> 1个总馆 + 4个分馆</t>
  </si>
  <si>
    <t>数字化服务平台建设</t>
  </si>
  <si>
    <t>建成网上图书馆、网上文化馆，提供图书导读、视频讲座、线上互动等服务</t>
  </si>
  <si>
    <t xml:space="preserve"> 城乡一体化建设进展</t>
  </si>
  <si>
    <t xml:space="preserve"> 推进城乡公共文化服务体系一体化建设，服务效能显著提升</t>
  </si>
  <si>
    <t>公共文化服务融合发展</t>
  </si>
  <si>
    <t xml:space="preserve"> 推动公共文化服务数字化、社会化、融合发展与区域均衡发展</t>
  </si>
  <si>
    <t>项目推进计划完成率</t>
  </si>
  <si>
    <t>全年按计划推进，完成率100%</t>
  </si>
  <si>
    <t xml:space="preserve"> 总投入控制</t>
  </si>
  <si>
    <t xml:space="preserve"> ≤8万元</t>
  </si>
  <si>
    <t>城市文化形象提升</t>
  </si>
  <si>
    <t>优化投资环境，为经济社会发展奠定文化基础</t>
  </si>
  <si>
    <t>文化服务水平提升</t>
  </si>
  <si>
    <t xml:space="preserve"> 服务水平明显提高，西区特色文化得到有效凸显</t>
  </si>
  <si>
    <t xml:space="preserve"> 自然生态保护</t>
  </si>
  <si>
    <t>无自然生态破坏</t>
  </si>
  <si>
    <t>长效机制建立</t>
  </si>
  <si>
    <t>形成可持续的公共文化服务运行机制，促进区域文化繁荣</t>
  </si>
  <si>
    <t xml:space="preserve"> ≥95%（群众办事非常满意）</t>
  </si>
  <si>
    <t>民生工程免费开放经费（区）</t>
  </si>
  <si>
    <t xml:space="preserve"> 综合文化站数量</t>
  </si>
  <si>
    <t>7个</t>
  </si>
  <si>
    <t>开展文化活动类型</t>
  </si>
  <si>
    <t xml:space="preserve"> 公益性讲座、展览、宣传、群众文化活动、骨干辅导、文化传承等</t>
  </si>
  <si>
    <t xml:space="preserve"> 设施与环境达标率</t>
  </si>
  <si>
    <t>100%（符合开放标准）</t>
  </si>
  <si>
    <t>活动开展规范性</t>
  </si>
  <si>
    <t xml:space="preserve"> 按计划执行，服务内容符合群众需求</t>
  </si>
  <si>
    <t>项目推进周期</t>
  </si>
  <si>
    <t xml:space="preserve"> 2026年全年</t>
  </si>
  <si>
    <t>综合文化站配套经费</t>
  </si>
  <si>
    <t xml:space="preserve"> 6.3万元（7个站）</t>
  </si>
  <si>
    <t>塑造良好城市文化形象，优化区域发展环境</t>
  </si>
  <si>
    <t>群众文化生活丰富度</t>
  </si>
  <si>
    <t>文化艺术生活活跃，身心健康提升，文化文艺知识普及</t>
  </si>
  <si>
    <t xml:space="preserve"> 基层文化服务长效机制</t>
  </si>
  <si>
    <t>文化站持续运行，服务覆盖面稳步扩大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</si>
  <si>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</si>
  <si>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</si>
  <si>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</si>
  <si>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</si>
  <si>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</si>
  <si>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</si>
  <si>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</si>
  <si>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</si>
  <si>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</si>
  <si>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</si>
  <si>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</si>
  <si>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</si>
  <si>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</si>
  <si>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</si>
  <si>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以推动文旅深度融合高质量发展为目标,通过财政资金精准投入，持续提升公共文化服务效能与文旅产业竞争力，不断增强人民群众文化获得感与旅游满意度</t>
  </si>
  <si>
    <t>年度绩效指标</t>
  </si>
  <si>
    <t>指标值
（包含数字及文字描述）</t>
  </si>
  <si>
    <t>产出指标</t>
  </si>
  <si>
    <t xml:space="preserve">人员经费保障 </t>
  </si>
  <si>
    <t>保障全局在职人员25人</t>
  </si>
  <si>
    <t xml:space="preserve">公用经费支出  </t>
  </si>
  <si>
    <t xml:space="preserve">保障日常办公运行需要  </t>
  </si>
  <si>
    <t>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</si>
  <si>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</si>
  <si>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</si>
  <si>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</si>
  <si>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</si>
  <si>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</si>
  <si>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</si>
  <si>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</si>
  <si>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</si>
  <si>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</si>
  <si>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2950520.03元</t>
  </si>
  <si>
    <t>291180元</t>
  </si>
  <si>
    <t>效益指标</t>
  </si>
  <si>
    <t>社会稳定维护</t>
  </si>
  <si>
    <t>重大维稳事件零发生</t>
  </si>
  <si>
    <t>法治环境建设</t>
  </si>
  <si>
    <t>法治宣传覆盖率≥90%</t>
  </si>
  <si>
    <t>矛盾纠纷化解</t>
  </si>
  <si>
    <t>矛盾纠纷调解成功率≥85%</t>
  </si>
  <si>
    <t>长效机制建设</t>
  </si>
  <si>
    <t>建立健全政法工作长效机制</t>
  </si>
  <si>
    <t xml:space="preserve">群众安全感满意度 </t>
  </si>
  <si>
    <t>企业和群众满意度</t>
  </si>
  <si>
    <t xml:space="preserve"> ≥85% </t>
  </si>
  <si>
    <t>内部职工满意度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</si>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</sst>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  <numFmt numFmtId="177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3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4" applyNumberFormat="0" applyAlignment="0" applyProtection="0">
      <alignment vertical="center"/>
    </xf>
    <xf numFmtId="0" fontId="41" fillId="4" borderId="35" applyNumberFormat="0" applyAlignment="0" applyProtection="0">
      <alignment vertical="center"/>
    </xf>
    <xf numFmtId="0" fontId="42" fillId="4" borderId="34" applyNumberFormat="0" applyAlignment="0" applyProtection="0">
      <alignment vertical="center"/>
    </xf>
    <xf numFmtId="0" fontId="43" fillId="5" borderId="36" applyNumberFormat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0" fontId="22" fillId="0" borderId="25" xfId="0" applyNumberFormat="1" applyFont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4" fontId="22" fillId="0" borderId="26" xfId="0" applyNumberFormat="1" applyFont="1" applyBorder="1" applyAlignment="1">
      <alignment horizontal="right" vertical="center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27" xfId="0" applyNumberFormat="1" applyFont="1" applyBorder="1" applyAlignment="1">
      <alignment horizontal="right" vertical="center"/>
    </xf>
    <xf numFmtId="4" fontId="22" fillId="0" borderId="25" xfId="0" applyNumberFormat="1" applyFont="1" applyFill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4" fontId="22" fillId="0" borderId="28" xfId="0" applyNumberFormat="1" applyFont="1" applyFill="1" applyBorder="1" applyAlignment="1">
      <alignment horizontal="right"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5" sqref="A5"/>
    </sheetView>
  </sheetViews>
  <sheetFormatPr defaultColWidth="9" defaultRowHeight="14.25" outlineLevelRow="2"/>
  <cols>
    <col min="1" max="1" width="123.133333333333" style="185" customWidth="1"/>
    <col min="2" max="16384" width="9" style="185"/>
  </cols>
  <sheetData>
    <row r="1" ht="137" customHeight="1" spans="1:1">
      <c r="A1" s="186" t="s">
        <v>0</v>
      </c>
    </row>
    <row r="2" ht="96" customHeight="1" spans="1:1">
      <c r="A2" s="186" t="s">
        <v>1</v>
      </c>
    </row>
    <row r="3" ht="60" customHeight="1" spans="1:1">
      <c r="A3" s="187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208</v>
      </c>
      <c r="J1" s="58"/>
    </row>
    <row r="2" ht="22.8" customHeight="1" spans="1:10">
      <c r="A2" s="54"/>
      <c r="B2" s="3" t="s">
        <v>209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210</v>
      </c>
      <c r="C4" s="63" t="s">
        <v>71</v>
      </c>
      <c r="D4" s="63" t="s">
        <v>211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212</v>
      </c>
      <c r="F5" s="63" t="s">
        <v>213</v>
      </c>
      <c r="G5" s="63"/>
      <c r="H5" s="63"/>
      <c r="I5" s="63" t="s">
        <v>214</v>
      </c>
      <c r="J5" s="64"/>
    </row>
    <row r="6" ht="24.4" customHeight="1" spans="1:10">
      <c r="A6" s="65"/>
      <c r="B6" s="63"/>
      <c r="C6" s="63"/>
      <c r="D6" s="63"/>
      <c r="E6" s="79"/>
      <c r="F6" s="63" t="s">
        <v>149</v>
      </c>
      <c r="G6" s="63" t="s">
        <v>215</v>
      </c>
      <c r="H6" s="63" t="s">
        <v>216</v>
      </c>
      <c r="I6" s="63"/>
      <c r="J6" s="66"/>
    </row>
    <row r="7" ht="22.8" customHeight="1" spans="1:10">
      <c r="A7" s="67"/>
      <c r="B7" s="63">
        <v>126001</v>
      </c>
      <c r="C7" s="63" t="s">
        <v>72</v>
      </c>
      <c r="D7" s="80">
        <f>SUM(D8)</f>
        <v>5000</v>
      </c>
      <c r="E7" s="80"/>
      <c r="F7" s="80">
        <f>SUM(F8)</f>
        <v>0</v>
      </c>
      <c r="G7" s="80"/>
      <c r="H7" s="80"/>
      <c r="I7" s="80">
        <f>SUM(I8)</f>
        <v>5000</v>
      </c>
      <c r="J7" s="69"/>
    </row>
    <row r="8" s="53" customFormat="1" ht="22.8" customHeight="1" spans="1:10">
      <c r="A8" s="82"/>
      <c r="B8" s="71"/>
      <c r="C8" s="83" t="s">
        <v>0</v>
      </c>
      <c r="D8" s="75">
        <f>E8+F8+I8</f>
        <v>5000</v>
      </c>
      <c r="E8" s="75"/>
      <c r="F8" s="75">
        <f>SUM(G8:H8)</f>
        <v>0</v>
      </c>
      <c r="G8" s="72"/>
      <c r="H8" s="72"/>
      <c r="I8" s="72">
        <v>5000</v>
      </c>
      <c r="J8" s="84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63"/>
      <c r="C12" s="63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spans="2:9">
      <c r="B17" s="53"/>
      <c r="C17" s="53"/>
      <c r="D17" s="53"/>
      <c r="E17" s="53"/>
      <c r="F17" s="53"/>
      <c r="G17" s="53"/>
      <c r="H17" s="53"/>
      <c r="I17" s="53"/>
    </row>
    <row r="18" spans="2:9">
      <c r="B18" s="53"/>
      <c r="C18" s="53"/>
      <c r="D18" s="53"/>
      <c r="E18" s="53"/>
      <c r="F18" s="53"/>
      <c r="G18" s="53"/>
      <c r="H18" s="53"/>
      <c r="I18" s="53"/>
    </row>
    <row r="19" spans="2:9">
      <c r="B19" s="53"/>
      <c r="C19" s="53"/>
      <c r="D19" s="53"/>
      <c r="E19" s="53"/>
      <c r="F19" s="53"/>
      <c r="G19" s="53"/>
      <c r="H19" s="53"/>
      <c r="I19" s="53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217</v>
      </c>
      <c r="J1" s="58"/>
    </row>
    <row r="2" ht="22.8" customHeight="1" spans="1:10">
      <c r="A2" s="54"/>
      <c r="B2" s="3" t="s">
        <v>218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219</v>
      </c>
      <c r="H4" s="63"/>
      <c r="I4" s="63"/>
      <c r="J4" s="64"/>
    </row>
    <row r="5" ht="24.4" customHeight="1" spans="1:10">
      <c r="A5" s="65"/>
      <c r="B5" s="63" t="s">
        <v>80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76</v>
      </c>
      <c r="I5" s="63" t="s">
        <v>77</v>
      </c>
      <c r="J5" s="64"/>
    </row>
    <row r="6" ht="24.4" customHeight="1" spans="1:10">
      <c r="A6" s="65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126001</v>
      </c>
      <c r="F7" s="63" t="s">
        <v>72</v>
      </c>
      <c r="G7" s="80">
        <f>SUM(H7:I7)</f>
        <v>0</v>
      </c>
      <c r="H7" s="80">
        <f>SUM(H8:H17)</f>
        <v>0</v>
      </c>
      <c r="I7" s="80">
        <f>SUM(I8:I17)</f>
        <v>0</v>
      </c>
      <c r="J7" s="69"/>
    </row>
    <row r="8" ht="22.8" customHeight="1" spans="1:10">
      <c r="A8" s="67"/>
      <c r="B8" s="63"/>
      <c r="C8" s="63"/>
      <c r="D8" s="63"/>
      <c r="E8" s="71"/>
      <c r="F8" s="71"/>
      <c r="G8" s="75">
        <f>SUM(H8:I8)</f>
        <v>0</v>
      </c>
      <c r="H8" s="80"/>
      <c r="I8" s="80"/>
      <c r="J8" s="69"/>
    </row>
    <row r="9" ht="22.8" customHeight="1" spans="1:10">
      <c r="A9" s="67"/>
      <c r="B9" s="63"/>
      <c r="C9" s="63"/>
      <c r="D9" s="63"/>
      <c r="E9" s="71"/>
      <c r="F9" s="71"/>
      <c r="G9" s="75"/>
      <c r="H9" s="80"/>
      <c r="I9" s="80"/>
      <c r="J9" s="69"/>
    </row>
    <row r="10" ht="22.8" customHeight="1" spans="1:10">
      <c r="A10" s="67"/>
      <c r="B10" s="63"/>
      <c r="C10" s="63"/>
      <c r="D10" s="63"/>
      <c r="E10" s="63"/>
      <c r="F10" s="63"/>
      <c r="G10" s="75"/>
      <c r="H10" s="80"/>
      <c r="I10" s="80"/>
      <c r="J10" s="69"/>
    </row>
    <row r="11" ht="22.8" customHeight="1" spans="1:10">
      <c r="A11" s="67"/>
      <c r="B11" s="63"/>
      <c r="C11" s="63"/>
      <c r="D11" s="63"/>
      <c r="E11" s="63"/>
      <c r="F11" s="63"/>
      <c r="G11" s="75"/>
      <c r="H11" s="80"/>
      <c r="I11" s="80"/>
      <c r="J11" s="69"/>
    </row>
    <row r="12" ht="22.8" customHeight="1" spans="1:10">
      <c r="A12" s="67"/>
      <c r="B12" s="63"/>
      <c r="C12" s="63"/>
      <c r="D12" s="63"/>
      <c r="E12" s="63"/>
      <c r="F12" s="63"/>
      <c r="G12" s="75"/>
      <c r="H12" s="80"/>
      <c r="I12" s="80"/>
      <c r="J12" s="69"/>
    </row>
    <row r="13" ht="22.8" customHeight="1" spans="1:10">
      <c r="A13" s="67"/>
      <c r="B13" s="63"/>
      <c r="C13" s="63"/>
      <c r="D13" s="63"/>
      <c r="E13" s="63"/>
      <c r="F13" s="63"/>
      <c r="G13" s="75"/>
      <c r="H13" s="80"/>
      <c r="I13" s="80"/>
      <c r="J13" s="69"/>
    </row>
    <row r="14" ht="22.8" customHeight="1" spans="1:10">
      <c r="A14" s="67"/>
      <c r="B14" s="63"/>
      <c r="C14" s="63"/>
      <c r="D14" s="63"/>
      <c r="E14" s="63"/>
      <c r="F14" s="63"/>
      <c r="G14" s="75"/>
      <c r="H14" s="80"/>
      <c r="I14" s="80"/>
      <c r="J14" s="69"/>
    </row>
    <row r="15" ht="22.8" customHeight="1" spans="1:10">
      <c r="A15" s="67"/>
      <c r="B15" s="63"/>
      <c r="C15" s="63"/>
      <c r="D15" s="63"/>
      <c r="E15" s="63"/>
      <c r="F15" s="63"/>
      <c r="G15" s="75"/>
      <c r="H15" s="80"/>
      <c r="I15" s="80"/>
      <c r="J15" s="69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23</v>
      </c>
      <c r="G17" s="75"/>
      <c r="H17" s="75"/>
      <c r="I17" s="75"/>
      <c r="J17" s="64"/>
    </row>
    <row r="18" spans="1:10">
      <c r="B18" s="81" t="s">
        <v>220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  <row r="20" spans="1:10">
      <c r="B20" s="81"/>
      <c r="C20" s="81"/>
      <c r="D20" s="81"/>
      <c r="E20" s="81"/>
      <c r="F20" s="81"/>
      <c r="G20" s="81"/>
      <c r="H20" s="81"/>
      <c r="I20" s="81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4"/>
      <c r="B1" s="2"/>
      <c r="C1" s="55"/>
      <c r="D1" s="56"/>
      <c r="E1" s="56"/>
      <c r="F1" s="56"/>
      <c r="G1" s="56"/>
      <c r="H1" s="56"/>
      <c r="I1" s="57" t="s">
        <v>221</v>
      </c>
      <c r="J1" s="58"/>
    </row>
    <row r="2" ht="22.8" customHeight="1" spans="1:10">
      <c r="A2" s="54"/>
      <c r="B2" s="3" t="s">
        <v>222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4.4" customHeight="1" spans="1:10">
      <c r="A4" s="58"/>
      <c r="B4" s="63" t="s">
        <v>210</v>
      </c>
      <c r="C4" s="63" t="s">
        <v>71</v>
      </c>
      <c r="D4" s="63" t="s">
        <v>211</v>
      </c>
      <c r="E4" s="63"/>
      <c r="F4" s="63"/>
      <c r="G4" s="63"/>
      <c r="H4" s="63"/>
      <c r="I4" s="63"/>
      <c r="J4" s="64"/>
    </row>
    <row r="5" ht="24.4" customHeight="1" spans="1:10">
      <c r="A5" s="65"/>
      <c r="B5" s="63"/>
      <c r="C5" s="63"/>
      <c r="D5" s="63" t="s">
        <v>59</v>
      </c>
      <c r="E5" s="79" t="s">
        <v>212</v>
      </c>
      <c r="F5" s="63" t="s">
        <v>213</v>
      </c>
      <c r="G5" s="63"/>
      <c r="H5" s="63"/>
      <c r="I5" s="63" t="s">
        <v>214</v>
      </c>
      <c r="J5" s="64"/>
    </row>
    <row r="6" ht="24.4" customHeight="1" spans="1:10">
      <c r="A6" s="65"/>
      <c r="B6" s="63"/>
      <c r="C6" s="63"/>
      <c r="D6" s="63"/>
      <c r="E6" s="79"/>
      <c r="F6" s="63" t="s">
        <v>149</v>
      </c>
      <c r="G6" s="63" t="s">
        <v>215</v>
      </c>
      <c r="H6" s="63" t="s">
        <v>216</v>
      </c>
      <c r="I6" s="63"/>
      <c r="J6" s="66"/>
    </row>
    <row r="7" ht="22.8" customHeight="1" spans="1:10">
      <c r="A7" s="67"/>
      <c r="B7" s="63">
        <v>126001</v>
      </c>
      <c r="C7" s="63" t="s">
        <v>72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69"/>
    </row>
    <row r="8" ht="22.8" customHeight="1" spans="1:10">
      <c r="A8" s="67"/>
      <c r="B8" s="71"/>
      <c r="C8" s="71"/>
      <c r="D8" s="80"/>
      <c r="E8" s="80"/>
      <c r="F8" s="80"/>
      <c r="G8" s="80"/>
      <c r="H8" s="80"/>
      <c r="I8" s="80"/>
      <c r="J8" s="69"/>
    </row>
    <row r="9" ht="22.8" customHeight="1" spans="1:10">
      <c r="A9" s="67"/>
      <c r="B9" s="63"/>
      <c r="C9" s="63"/>
      <c r="D9" s="80"/>
      <c r="E9" s="80"/>
      <c r="F9" s="80"/>
      <c r="G9" s="80"/>
      <c r="H9" s="80"/>
      <c r="I9" s="80"/>
      <c r="J9" s="69"/>
    </row>
    <row r="10" ht="22.8" customHeight="1" spans="1:10">
      <c r="A10" s="67"/>
      <c r="B10" s="63"/>
      <c r="C10" s="63"/>
      <c r="D10" s="80"/>
      <c r="E10" s="80"/>
      <c r="F10" s="80"/>
      <c r="G10" s="80"/>
      <c r="H10" s="80"/>
      <c r="I10" s="80"/>
      <c r="J10" s="69"/>
    </row>
    <row r="11" ht="22.8" customHeight="1" spans="1:10">
      <c r="A11" s="67"/>
      <c r="B11" s="63"/>
      <c r="C11" s="63"/>
      <c r="D11" s="80"/>
      <c r="E11" s="80"/>
      <c r="F11" s="80"/>
      <c r="G11" s="80"/>
      <c r="H11" s="80"/>
      <c r="I11" s="80"/>
      <c r="J11" s="69"/>
    </row>
    <row r="12" ht="22.8" customHeight="1" spans="1:10">
      <c r="A12" s="67"/>
      <c r="B12" s="71"/>
      <c r="C12" s="71"/>
      <c r="D12" s="80"/>
      <c r="E12" s="80"/>
      <c r="F12" s="80"/>
      <c r="G12" s="80"/>
      <c r="H12" s="80"/>
      <c r="I12" s="80"/>
      <c r="J12" s="69"/>
    </row>
    <row r="13" ht="22.8" customHeight="1" spans="1:10">
      <c r="A13" s="67"/>
      <c r="B13" s="63"/>
      <c r="C13" s="63"/>
      <c r="D13" s="80"/>
      <c r="E13" s="80"/>
      <c r="F13" s="80"/>
      <c r="G13" s="80"/>
      <c r="H13" s="80"/>
      <c r="I13" s="80"/>
      <c r="J13" s="69"/>
    </row>
    <row r="14" ht="22.8" customHeight="1" spans="1:10">
      <c r="A14" s="67"/>
      <c r="B14" s="63"/>
      <c r="C14" s="63"/>
      <c r="D14" s="80"/>
      <c r="E14" s="80"/>
      <c r="F14" s="80"/>
      <c r="G14" s="80"/>
      <c r="H14" s="80"/>
      <c r="I14" s="80"/>
      <c r="J14" s="69"/>
    </row>
    <row r="15" ht="22.8" customHeight="1" spans="1:10">
      <c r="A15" s="67"/>
      <c r="B15" s="63"/>
      <c r="C15" s="63"/>
      <c r="D15" s="80"/>
      <c r="E15" s="80"/>
      <c r="F15" s="80"/>
      <c r="G15" s="80"/>
      <c r="H15" s="80"/>
      <c r="I15" s="80"/>
      <c r="J15" s="69"/>
    </row>
    <row r="16" ht="22.8" customHeight="1" spans="1:10">
      <c r="A16" s="67"/>
      <c r="B16" s="63"/>
      <c r="C16" s="63"/>
      <c r="D16" s="80"/>
      <c r="E16" s="80"/>
      <c r="F16" s="80"/>
      <c r="G16" s="80"/>
      <c r="H16" s="80"/>
      <c r="I16" s="80"/>
      <c r="J16" s="69"/>
    </row>
    <row r="17" ht="22.8" customHeight="1" spans="1:10">
      <c r="A17" s="67"/>
      <c r="B17" s="63"/>
      <c r="C17" s="63"/>
      <c r="D17" s="80"/>
      <c r="E17" s="80"/>
      <c r="F17" s="80"/>
      <c r="G17" s="80"/>
      <c r="H17" s="80"/>
      <c r="I17" s="80"/>
      <c r="J17" s="69"/>
    </row>
    <row r="18" spans="1:10">
      <c r="B18" s="81" t="s">
        <v>220</v>
      </c>
      <c r="C18" s="81"/>
      <c r="D18" s="81"/>
      <c r="E18" s="81"/>
      <c r="F18" s="81"/>
      <c r="G18" s="81"/>
      <c r="H18" s="81"/>
      <c r="I18" s="81"/>
    </row>
    <row r="19" spans="1:10">
      <c r="B19" s="81"/>
      <c r="C19" s="81"/>
      <c r="D19" s="81"/>
      <c r="E19" s="81"/>
      <c r="F19" s="81"/>
      <c r="G19" s="81"/>
      <c r="H19" s="81"/>
      <c r="I19" s="81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4"/>
      <c r="B1" s="2"/>
      <c r="C1" s="2"/>
      <c r="D1" s="2"/>
      <c r="E1" s="55"/>
      <c r="F1" s="55"/>
      <c r="G1" s="56"/>
      <c r="H1" s="56"/>
      <c r="I1" s="57" t="s">
        <v>223</v>
      </c>
      <c r="J1" s="58"/>
    </row>
    <row r="2" ht="22.8" customHeight="1" spans="1:10">
      <c r="A2" s="54"/>
      <c r="B2" s="3" t="s">
        <v>224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4.4" customHeight="1" spans="1:10">
      <c r="A4" s="58"/>
      <c r="B4" s="63" t="s">
        <v>9</v>
      </c>
      <c r="C4" s="63"/>
      <c r="D4" s="63"/>
      <c r="E4" s="63"/>
      <c r="F4" s="63"/>
      <c r="G4" s="63" t="s">
        <v>225</v>
      </c>
      <c r="H4" s="63"/>
      <c r="I4" s="63"/>
      <c r="J4" s="64"/>
    </row>
    <row r="5" ht="24.4" customHeight="1" spans="1:10">
      <c r="A5" s="65"/>
      <c r="B5" s="63" t="s">
        <v>80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76</v>
      </c>
      <c r="I5" s="63" t="s">
        <v>77</v>
      </c>
      <c r="J5" s="64"/>
    </row>
    <row r="6" ht="24.4" customHeight="1" spans="1:10">
      <c r="A6" s="65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66"/>
    </row>
    <row r="7" ht="22.8" customHeight="1" spans="1:10">
      <c r="A7" s="67"/>
      <c r="B7" s="63"/>
      <c r="C7" s="63"/>
      <c r="D7" s="63"/>
      <c r="E7" s="63">
        <v>126001</v>
      </c>
      <c r="F7" s="63" t="s">
        <v>72</v>
      </c>
      <c r="G7" s="68">
        <v>0</v>
      </c>
      <c r="H7" s="68">
        <v>0</v>
      </c>
      <c r="I7" s="68">
        <v>0</v>
      </c>
      <c r="J7" s="69"/>
    </row>
    <row r="8" s="53" customFormat="1" ht="22.8" customHeight="1" spans="1:10">
      <c r="A8" s="70"/>
      <c r="B8" s="71"/>
      <c r="C8" s="71"/>
      <c r="D8" s="71"/>
      <c r="E8" s="71"/>
      <c r="F8" s="71"/>
      <c r="G8" s="72">
        <v>0</v>
      </c>
      <c r="H8" s="72">
        <v>0</v>
      </c>
      <c r="I8" s="72">
        <v>0</v>
      </c>
      <c r="J8" s="73"/>
    </row>
    <row r="9" ht="22.8" customHeight="1" spans="1:10">
      <c r="A9" s="65"/>
      <c r="B9" s="74"/>
      <c r="C9" s="74"/>
      <c r="D9" s="74"/>
      <c r="E9" s="74"/>
      <c r="F9" s="74"/>
      <c r="G9" s="75"/>
      <c r="H9" s="75"/>
      <c r="I9" s="75"/>
      <c r="J9" s="64"/>
    </row>
    <row r="10" ht="22.8" customHeight="1" spans="1:10">
      <c r="A10" s="65"/>
      <c r="B10" s="74"/>
      <c r="C10" s="74"/>
      <c r="D10" s="74"/>
      <c r="E10" s="74"/>
      <c r="F10" s="74"/>
      <c r="G10" s="75"/>
      <c r="H10" s="75"/>
      <c r="I10" s="75"/>
      <c r="J10" s="64"/>
    </row>
    <row r="11" ht="22.8" customHeight="1" spans="1:10">
      <c r="A11" s="65"/>
      <c r="B11" s="74"/>
      <c r="C11" s="74"/>
      <c r="D11" s="74"/>
      <c r="E11" s="74"/>
      <c r="F11" s="74"/>
      <c r="G11" s="75"/>
      <c r="H11" s="75"/>
      <c r="I11" s="75"/>
      <c r="J11" s="64"/>
    </row>
    <row r="12" ht="22.8" customHeight="1" spans="1:10">
      <c r="A12" s="65"/>
      <c r="B12" s="74"/>
      <c r="C12" s="74"/>
      <c r="D12" s="74"/>
      <c r="E12" s="74"/>
      <c r="F12" s="74"/>
      <c r="G12" s="75"/>
      <c r="H12" s="75"/>
      <c r="I12" s="75"/>
      <c r="J12" s="64"/>
    </row>
    <row r="13" ht="22.8" customHeight="1" spans="1:10">
      <c r="A13" s="65"/>
      <c r="B13" s="74"/>
      <c r="C13" s="74"/>
      <c r="D13" s="74"/>
      <c r="E13" s="74"/>
      <c r="F13" s="74"/>
      <c r="G13" s="75"/>
      <c r="H13" s="75"/>
      <c r="I13" s="75"/>
      <c r="J13" s="64"/>
    </row>
    <row r="14" ht="22.8" customHeight="1" spans="1:10">
      <c r="A14" s="65"/>
      <c r="B14" s="74"/>
      <c r="C14" s="74"/>
      <c r="D14" s="74"/>
      <c r="E14" s="74"/>
      <c r="F14" s="74"/>
      <c r="G14" s="75"/>
      <c r="H14" s="75"/>
      <c r="I14" s="75"/>
      <c r="J14" s="64"/>
    </row>
    <row r="15" ht="22.8" customHeight="1" spans="1:10">
      <c r="A15" s="65"/>
      <c r="B15" s="74"/>
      <c r="C15" s="74"/>
      <c r="D15" s="74"/>
      <c r="E15" s="74"/>
      <c r="F15" s="74"/>
      <c r="G15" s="75"/>
      <c r="H15" s="75"/>
      <c r="I15" s="75"/>
      <c r="J15" s="64"/>
    </row>
    <row r="16" ht="22.8" customHeight="1" spans="1:10">
      <c r="A16" s="65"/>
      <c r="B16" s="74"/>
      <c r="C16" s="74"/>
      <c r="D16" s="74"/>
      <c r="E16" s="74"/>
      <c r="F16" s="74" t="s">
        <v>23</v>
      </c>
      <c r="G16" s="75"/>
      <c r="H16" s="75"/>
      <c r="I16" s="75"/>
      <c r="J16" s="64"/>
    </row>
    <row r="17" ht="22.8" customHeight="1" spans="1:10">
      <c r="A17" s="65"/>
      <c r="B17" s="74"/>
      <c r="C17" s="74"/>
      <c r="D17" s="74"/>
      <c r="E17" s="74"/>
      <c r="F17" s="74" t="s">
        <v>226</v>
      </c>
      <c r="G17" s="75"/>
      <c r="H17" s="75"/>
      <c r="I17" s="75"/>
      <c r="J17" s="66"/>
    </row>
    <row r="18" ht="9.75" customHeight="1" spans="1:10">
      <c r="A18" s="76"/>
      <c r="B18" s="77" t="s">
        <v>220</v>
      </c>
      <c r="C18" s="77"/>
      <c r="D18" s="77"/>
      <c r="E18" s="77"/>
      <c r="F18" s="77"/>
      <c r="G18" s="77"/>
      <c r="H18" s="77"/>
      <c r="I18" s="77"/>
      <c r="J18" s="78"/>
    </row>
    <row r="19" spans="1:10">
      <c r="B19" s="77"/>
      <c r="C19" s="77"/>
      <c r="D19" s="77"/>
      <c r="E19" s="77"/>
      <c r="F19" s="77"/>
      <c r="G19" s="77"/>
      <c r="H19" s="77"/>
      <c r="I19" s="77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5" sqref="C5:J5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1.25" style="1" customWidth="1"/>
    <col min="5" max="5" width="10.25" style="1" customWidth="1"/>
    <col min="6" max="6" width="10.375" style="1" customWidth="1"/>
    <col min="7" max="7" width="17.5" style="1" customWidth="1"/>
    <col min="8" max="8" width="10.25" style="1" customWidth="1"/>
    <col min="9" max="9" width="10.5" style="1" customWidth="1"/>
    <col min="10" max="10" width="14.62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230</v>
      </c>
      <c r="C4" s="34" t="s">
        <v>231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233</v>
      </c>
      <c r="C6" s="37" t="s">
        <v>234</v>
      </c>
      <c r="D6" s="37"/>
      <c r="E6" s="37"/>
      <c r="F6" s="38">
        <v>7.8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235</v>
      </c>
      <c r="D7" s="37"/>
      <c r="E7" s="37"/>
      <c r="F7" s="38">
        <v>7.8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ht="25" customHeight="1" spans="2:13">
      <c r="B9" s="36" t="s">
        <v>237</v>
      </c>
      <c r="C9" s="41" t="s">
        <v>238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2" t="s">
        <v>244</v>
      </c>
      <c r="D12" s="39" t="s">
        <v>245</v>
      </c>
      <c r="E12" s="43" t="s">
        <v>246</v>
      </c>
      <c r="F12" s="44"/>
      <c r="G12" s="43" t="s">
        <v>247</v>
      </c>
      <c r="H12" s="44"/>
      <c r="I12" s="44"/>
      <c r="J12" s="44"/>
      <c r="K12" s="35"/>
      <c r="L12" s="35"/>
      <c r="M12" s="35"/>
    </row>
    <row r="13" ht="27" customHeight="1" spans="2:13">
      <c r="B13" s="39"/>
      <c r="C13" s="45"/>
      <c r="D13" s="42" t="s">
        <v>248</v>
      </c>
      <c r="E13" s="43" t="s">
        <v>249</v>
      </c>
      <c r="F13" s="44"/>
      <c r="G13" s="47" t="s">
        <v>250</v>
      </c>
      <c r="H13" s="48"/>
      <c r="I13" s="48"/>
      <c r="J13" s="49"/>
    </row>
    <row r="14" ht="27" customHeight="1" spans="2:13">
      <c r="B14" s="39"/>
      <c r="C14" s="45"/>
      <c r="D14" s="42" t="s">
        <v>251</v>
      </c>
      <c r="E14" s="43" t="s">
        <v>252</v>
      </c>
      <c r="F14" s="44"/>
      <c r="G14" s="47" t="s">
        <v>253</v>
      </c>
      <c r="H14" s="48"/>
      <c r="I14" s="48"/>
      <c r="J14" s="49"/>
    </row>
    <row r="15" ht="27" customHeight="1" spans="2:13">
      <c r="B15" s="39"/>
      <c r="C15" s="45"/>
      <c r="D15" s="42" t="s">
        <v>254</v>
      </c>
      <c r="E15" s="43" t="s">
        <v>255</v>
      </c>
      <c r="F15" s="44"/>
      <c r="G15" s="47" t="s">
        <v>256</v>
      </c>
      <c r="H15" s="48"/>
      <c r="I15" s="48"/>
      <c r="J15" s="49"/>
    </row>
    <row r="16" ht="27" customHeight="1" spans="2:13">
      <c r="B16" s="39"/>
      <c r="C16" s="39" t="s">
        <v>257</v>
      </c>
      <c r="D16" s="50" t="s">
        <v>258</v>
      </c>
      <c r="E16" s="43" t="s">
        <v>259</v>
      </c>
      <c r="F16" s="44"/>
      <c r="G16" s="47" t="s">
        <v>260</v>
      </c>
      <c r="H16" s="48"/>
      <c r="I16" s="48"/>
      <c r="J16" s="49"/>
    </row>
    <row r="17" ht="27" customHeight="1" spans="2:10">
      <c r="B17" s="39"/>
      <c r="C17" s="39"/>
      <c r="D17" s="51"/>
      <c r="E17" s="43" t="s">
        <v>261</v>
      </c>
      <c r="F17" s="44"/>
      <c r="G17" s="47" t="s">
        <v>262</v>
      </c>
      <c r="H17" s="48"/>
      <c r="I17" s="48"/>
      <c r="J17" s="49"/>
    </row>
    <row r="18" ht="27" customHeight="1" spans="2:10">
      <c r="B18" s="39"/>
      <c r="C18" s="39"/>
      <c r="D18" s="36" t="s">
        <v>263</v>
      </c>
      <c r="E18" s="43" t="s">
        <v>264</v>
      </c>
      <c r="F18" s="44"/>
      <c r="G18" s="47" t="s">
        <v>265</v>
      </c>
      <c r="H18" s="48"/>
      <c r="I18" s="48"/>
      <c r="J18" s="49"/>
    </row>
    <row r="19" ht="27" customHeight="1" spans="2:10">
      <c r="B19" s="39"/>
      <c r="C19" s="39" t="s">
        <v>266</v>
      </c>
      <c r="D19" s="36" t="s">
        <v>267</v>
      </c>
      <c r="E19" s="43" t="s">
        <v>268</v>
      </c>
      <c r="F19" s="44"/>
      <c r="G19" s="47" t="s">
        <v>269</v>
      </c>
      <c r="H19" s="48"/>
      <c r="I19" s="48"/>
      <c r="J19" s="4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F6" sqref="F6:J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270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52">
        <v>4.218</v>
      </c>
      <c r="G6" s="52"/>
      <c r="H6" s="52"/>
      <c r="I6" s="52"/>
      <c r="J6" s="52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52">
        <v>4.218</v>
      </c>
      <c r="G7" s="52"/>
      <c r="H7" s="52"/>
      <c r="I7" s="52"/>
      <c r="J7" s="52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237</v>
      </c>
      <c r="C9" s="41" t="s">
        <v>271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244</v>
      </c>
      <c r="D12" s="39" t="s">
        <v>245</v>
      </c>
      <c r="E12" s="43" t="s">
        <v>272</v>
      </c>
      <c r="F12" s="44"/>
      <c r="G12" s="43" t="s">
        <v>273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274</v>
      </c>
      <c r="F13" s="44"/>
      <c r="G13" s="43" t="s">
        <v>275</v>
      </c>
      <c r="H13" s="44"/>
      <c r="I13" s="44"/>
      <c r="J13" s="44"/>
      <c r="K13" s="35"/>
      <c r="L13" s="35"/>
      <c r="M13" s="35"/>
    </row>
    <row r="14" s="1" customFormat="1" ht="27" customHeight="1" spans="2:13">
      <c r="B14" s="39"/>
      <c r="C14" s="45"/>
      <c r="D14" s="39"/>
      <c r="E14" s="43" t="s">
        <v>276</v>
      </c>
      <c r="F14" s="44"/>
      <c r="G14" s="43" t="s">
        <v>277</v>
      </c>
      <c r="H14" s="44"/>
      <c r="I14" s="44"/>
      <c r="J14" s="44"/>
      <c r="K14" s="46"/>
      <c r="L14" s="46"/>
      <c r="M14" s="46"/>
    </row>
    <row r="15" s="1" customFormat="1" ht="27" customHeight="1" spans="2:13">
      <c r="B15" s="39"/>
      <c r="C15" s="45"/>
      <c r="D15" s="42" t="s">
        <v>248</v>
      </c>
      <c r="E15" s="43" t="s">
        <v>278</v>
      </c>
      <c r="F15" s="44"/>
      <c r="G15" s="47" t="s">
        <v>279</v>
      </c>
      <c r="H15" s="48"/>
      <c r="I15" s="48"/>
      <c r="J15" s="49"/>
    </row>
    <row r="16" s="1" customFormat="1" ht="27" customHeight="1" spans="2:13">
      <c r="B16" s="39"/>
      <c r="C16" s="45"/>
      <c r="D16" s="45"/>
      <c r="E16" s="43" t="s">
        <v>280</v>
      </c>
      <c r="F16" s="44"/>
      <c r="G16" s="47" t="s">
        <v>281</v>
      </c>
      <c r="H16" s="48"/>
      <c r="I16" s="48"/>
      <c r="J16" s="49"/>
    </row>
    <row r="17" s="1" customFormat="1" ht="27" customHeight="1" spans="2:10">
      <c r="B17" s="39"/>
      <c r="C17" s="45"/>
      <c r="D17" s="42" t="s">
        <v>251</v>
      </c>
      <c r="E17" s="43" t="s">
        <v>282</v>
      </c>
      <c r="F17" s="44"/>
      <c r="G17" s="47" t="s">
        <v>283</v>
      </c>
      <c r="H17" s="48"/>
      <c r="I17" s="48"/>
      <c r="J17" s="49"/>
    </row>
    <row r="18" s="1" customFormat="1" ht="27" customHeight="1" spans="2:10">
      <c r="B18" s="39"/>
      <c r="C18" s="45"/>
      <c r="D18" s="42" t="s">
        <v>254</v>
      </c>
      <c r="E18" s="43" t="s">
        <v>284</v>
      </c>
      <c r="F18" s="43"/>
      <c r="G18" s="47" t="s">
        <v>285</v>
      </c>
      <c r="H18" s="48"/>
      <c r="I18" s="48"/>
      <c r="J18" s="49"/>
    </row>
    <row r="19" s="1" customFormat="1" ht="27" customHeight="1" spans="2:10">
      <c r="B19" s="39"/>
      <c r="C19" s="45"/>
      <c r="D19" s="45"/>
      <c r="E19" s="43" t="s">
        <v>286</v>
      </c>
      <c r="F19" s="44"/>
      <c r="G19" s="47" t="s">
        <v>287</v>
      </c>
      <c r="H19" s="48"/>
      <c r="I19" s="48"/>
      <c r="J19" s="49"/>
    </row>
    <row r="20" s="1" customFormat="1" ht="27" customHeight="1" spans="2:10">
      <c r="B20" s="39"/>
      <c r="C20" s="45"/>
      <c r="D20" s="45"/>
      <c r="E20" s="43" t="s">
        <v>288</v>
      </c>
      <c r="F20" s="44"/>
      <c r="G20" s="47" t="s">
        <v>289</v>
      </c>
      <c r="H20" s="48"/>
      <c r="I20" s="48"/>
      <c r="J20" s="49"/>
    </row>
    <row r="21" s="1" customFormat="1" ht="27" customHeight="1" spans="2:10">
      <c r="B21" s="39"/>
      <c r="C21" s="39" t="s">
        <v>257</v>
      </c>
      <c r="D21" s="36" t="s">
        <v>258</v>
      </c>
      <c r="E21" s="43" t="s">
        <v>290</v>
      </c>
      <c r="F21" s="44"/>
      <c r="G21" s="47" t="s">
        <v>291</v>
      </c>
      <c r="H21" s="48"/>
      <c r="I21" s="48"/>
      <c r="J21" s="49"/>
    </row>
    <row r="22" s="1" customFormat="1" ht="27" customHeight="1" spans="2:10">
      <c r="B22" s="39"/>
      <c r="C22" s="39"/>
      <c r="D22" s="36" t="s">
        <v>263</v>
      </c>
      <c r="E22" s="43" t="s">
        <v>292</v>
      </c>
      <c r="F22" s="44"/>
      <c r="G22" s="47" t="s">
        <v>293</v>
      </c>
      <c r="H22" s="48"/>
      <c r="I22" s="48"/>
      <c r="J22" s="49"/>
    </row>
    <row r="23" s="1" customFormat="1" ht="27" customHeight="1" spans="2:10">
      <c r="B23" s="39"/>
      <c r="C23" s="39" t="s">
        <v>266</v>
      </c>
      <c r="D23" s="36" t="s">
        <v>267</v>
      </c>
      <c r="E23" s="43" t="s">
        <v>294</v>
      </c>
      <c r="F23" s="44"/>
      <c r="G23" s="47" t="s">
        <v>295</v>
      </c>
      <c r="H23" s="48"/>
      <c r="I23" s="48"/>
      <c r="J23" s="49"/>
    </row>
  </sheetData>
  <mergeCells count="4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0"/>
    <mergeCell ref="C21:C22"/>
    <mergeCell ref="D12:D14"/>
    <mergeCell ref="D15:D16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4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296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40">
        <v>2</v>
      </c>
      <c r="G6" s="40"/>
      <c r="H6" s="40"/>
      <c r="I6" s="40"/>
      <c r="J6" s="40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40">
        <v>2</v>
      </c>
      <c r="G7" s="40"/>
      <c r="H7" s="40"/>
      <c r="I7" s="40"/>
      <c r="J7" s="40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237</v>
      </c>
      <c r="C9" s="41" t="s">
        <v>297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244</v>
      </c>
      <c r="D12" s="39" t="s">
        <v>245</v>
      </c>
      <c r="E12" s="43" t="s">
        <v>298</v>
      </c>
      <c r="F12" s="44"/>
      <c r="G12" s="43" t="s">
        <v>299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300</v>
      </c>
      <c r="F13" s="44"/>
      <c r="G13" s="43" t="s">
        <v>301</v>
      </c>
      <c r="H13" s="44"/>
      <c r="I13" s="44"/>
      <c r="J13" s="44"/>
      <c r="K13" s="46"/>
      <c r="L13" s="46"/>
      <c r="M13" s="46"/>
    </row>
    <row r="14" s="1" customFormat="1" ht="27" customHeight="1" spans="2:13">
      <c r="B14" s="39"/>
      <c r="C14" s="45"/>
      <c r="D14" s="42" t="s">
        <v>248</v>
      </c>
      <c r="E14" s="43" t="s">
        <v>302</v>
      </c>
      <c r="F14" s="44"/>
      <c r="G14" s="47" t="s">
        <v>303</v>
      </c>
      <c r="H14" s="48"/>
      <c r="I14" s="48"/>
      <c r="J14" s="49"/>
    </row>
    <row r="15" s="1" customFormat="1" ht="27" customHeight="1" spans="2:13">
      <c r="B15" s="39"/>
      <c r="C15" s="45"/>
      <c r="D15" s="45"/>
      <c r="E15" s="43" t="s">
        <v>304</v>
      </c>
      <c r="F15" s="44"/>
      <c r="G15" s="47" t="s">
        <v>305</v>
      </c>
      <c r="H15" s="48"/>
      <c r="I15" s="48"/>
      <c r="J15" s="49"/>
    </row>
    <row r="16" s="1" customFormat="1" ht="27" customHeight="1" spans="2:13">
      <c r="B16" s="39"/>
      <c r="C16" s="45"/>
      <c r="D16" s="42" t="s">
        <v>251</v>
      </c>
      <c r="E16" s="43" t="s">
        <v>306</v>
      </c>
      <c r="F16" s="44"/>
      <c r="G16" s="47" t="s">
        <v>307</v>
      </c>
      <c r="H16" s="48"/>
      <c r="I16" s="48"/>
      <c r="J16" s="49"/>
    </row>
    <row r="17" s="1" customFormat="1" ht="27" customHeight="1" spans="2:10">
      <c r="B17" s="39"/>
      <c r="C17" s="45"/>
      <c r="D17" s="42" t="s">
        <v>254</v>
      </c>
      <c r="E17" s="43" t="s">
        <v>308</v>
      </c>
      <c r="F17" s="43"/>
      <c r="G17" s="47" t="s">
        <v>309</v>
      </c>
      <c r="H17" s="48"/>
      <c r="I17" s="48"/>
      <c r="J17" s="49"/>
    </row>
    <row r="18" s="1" customFormat="1" ht="27" customHeight="1" spans="2:10">
      <c r="B18" s="39"/>
      <c r="C18" s="45"/>
      <c r="D18" s="45"/>
      <c r="E18" s="43" t="s">
        <v>310</v>
      </c>
      <c r="F18" s="44"/>
      <c r="G18" s="47" t="s">
        <v>309</v>
      </c>
      <c r="H18" s="48"/>
      <c r="I18" s="48"/>
      <c r="J18" s="49"/>
    </row>
    <row r="19" s="1" customFormat="1" ht="27" customHeight="1" spans="2:10">
      <c r="B19" s="39"/>
      <c r="C19" s="39" t="s">
        <v>257</v>
      </c>
      <c r="D19" s="50" t="s">
        <v>311</v>
      </c>
      <c r="E19" s="43" t="s">
        <v>312</v>
      </c>
      <c r="F19" s="44"/>
      <c r="G19" s="47" t="s">
        <v>313</v>
      </c>
      <c r="H19" s="48"/>
      <c r="I19" s="48"/>
      <c r="J19" s="49"/>
    </row>
    <row r="20" s="1" customFormat="1" ht="27" customHeight="1" spans="2:10">
      <c r="B20" s="39"/>
      <c r="C20" s="39"/>
      <c r="D20" s="51"/>
      <c r="E20" s="43" t="s">
        <v>314</v>
      </c>
      <c r="F20" s="44"/>
      <c r="G20" s="47" t="s">
        <v>315</v>
      </c>
      <c r="H20" s="48"/>
      <c r="I20" s="48"/>
      <c r="J20" s="49"/>
    </row>
    <row r="21" s="1" customFormat="1" ht="27" customHeight="1" spans="2:10">
      <c r="B21" s="39"/>
      <c r="C21" s="39"/>
      <c r="D21" s="36" t="s">
        <v>258</v>
      </c>
      <c r="E21" s="43" t="s">
        <v>316</v>
      </c>
      <c r="F21" s="44"/>
      <c r="G21" s="47" t="s">
        <v>317</v>
      </c>
      <c r="H21" s="48"/>
      <c r="I21" s="48"/>
      <c r="J21" s="49"/>
    </row>
    <row r="22" s="1" customFormat="1" ht="27" customHeight="1" spans="2:10">
      <c r="B22" s="39"/>
      <c r="C22" s="39"/>
      <c r="D22" s="36" t="s">
        <v>318</v>
      </c>
      <c r="E22" s="43" t="s">
        <v>319</v>
      </c>
      <c r="F22" s="44"/>
      <c r="G22" s="47" t="s">
        <v>320</v>
      </c>
      <c r="H22" s="48"/>
      <c r="I22" s="48"/>
      <c r="J22" s="49"/>
    </row>
    <row r="23" s="1" customFormat="1" ht="27" customHeight="1" spans="2:10">
      <c r="B23" s="39"/>
      <c r="C23" s="39"/>
      <c r="D23" s="36" t="s">
        <v>263</v>
      </c>
      <c r="E23" s="43" t="s">
        <v>321</v>
      </c>
      <c r="F23" s="44"/>
      <c r="G23" s="47" t="s">
        <v>322</v>
      </c>
      <c r="H23" s="48"/>
      <c r="I23" s="48"/>
      <c r="J23" s="49"/>
    </row>
    <row r="24" s="1" customFormat="1" ht="27" customHeight="1" spans="2:10">
      <c r="B24" s="39"/>
      <c r="C24" s="39" t="s">
        <v>266</v>
      </c>
      <c r="D24" s="36" t="s">
        <v>267</v>
      </c>
      <c r="E24" s="43" t="s">
        <v>323</v>
      </c>
      <c r="F24" s="44"/>
      <c r="G24" s="47" t="s">
        <v>269</v>
      </c>
      <c r="H24" s="48"/>
      <c r="I24" s="48"/>
      <c r="J24" s="49"/>
    </row>
  </sheetData>
  <mergeCells count="4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B6:B8"/>
    <mergeCell ref="B9:B10"/>
    <mergeCell ref="B11:B24"/>
    <mergeCell ref="C12:C18"/>
    <mergeCell ref="C19:C23"/>
    <mergeCell ref="D12:D13"/>
    <mergeCell ref="D14:D15"/>
    <mergeCell ref="D17:D18"/>
    <mergeCell ref="D19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6" sqref="G16:J1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324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38">
        <v>0.8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38">
        <v>0.8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237</v>
      </c>
      <c r="C9" s="41" t="s">
        <v>325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244</v>
      </c>
      <c r="D12" s="39" t="s">
        <v>245</v>
      </c>
      <c r="E12" s="43" t="s">
        <v>326</v>
      </c>
      <c r="F12" s="44"/>
      <c r="G12" s="43" t="s">
        <v>327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42" t="s">
        <v>248</v>
      </c>
      <c r="E13" s="43" t="s">
        <v>328</v>
      </c>
      <c r="F13" s="44"/>
      <c r="G13" s="47" t="s">
        <v>329</v>
      </c>
      <c r="H13" s="48"/>
      <c r="I13" s="48"/>
      <c r="J13" s="49"/>
    </row>
    <row r="14" s="1" customFormat="1" ht="27" customHeight="1" spans="2:13">
      <c r="B14" s="39"/>
      <c r="C14" s="45"/>
      <c r="D14" s="42" t="s">
        <v>251</v>
      </c>
      <c r="E14" s="43" t="s">
        <v>282</v>
      </c>
      <c r="F14" s="44"/>
      <c r="G14" s="47" t="s">
        <v>283</v>
      </c>
      <c r="H14" s="48"/>
      <c r="I14" s="48"/>
      <c r="J14" s="49"/>
    </row>
    <row r="15" s="1" customFormat="1" ht="27" customHeight="1" spans="2:13">
      <c r="B15" s="39"/>
      <c r="C15" s="45"/>
      <c r="D15" s="42" t="s">
        <v>254</v>
      </c>
      <c r="E15" s="43" t="s">
        <v>330</v>
      </c>
      <c r="F15" s="43"/>
      <c r="G15" s="47" t="s">
        <v>331</v>
      </c>
      <c r="H15" s="48"/>
      <c r="I15" s="48"/>
      <c r="J15" s="49"/>
    </row>
    <row r="16" s="1" customFormat="1" ht="27" customHeight="1" spans="2:13">
      <c r="B16" s="39"/>
      <c r="C16" s="39" t="s">
        <v>257</v>
      </c>
      <c r="D16" s="50" t="s">
        <v>258</v>
      </c>
      <c r="E16" s="43" t="s">
        <v>332</v>
      </c>
      <c r="F16" s="44"/>
      <c r="G16" s="47" t="s">
        <v>333</v>
      </c>
      <c r="H16" s="48"/>
      <c r="I16" s="48"/>
      <c r="J16" s="49"/>
    </row>
    <row r="17" s="1" customFormat="1" ht="27" customHeight="1" spans="2:10">
      <c r="B17" s="39"/>
      <c r="C17" s="39"/>
      <c r="D17" s="51"/>
      <c r="E17" s="43" t="s">
        <v>334</v>
      </c>
      <c r="F17" s="44"/>
      <c r="G17" s="47" t="s">
        <v>335</v>
      </c>
      <c r="H17" s="48"/>
      <c r="I17" s="48"/>
      <c r="J17" s="49"/>
    </row>
    <row r="18" s="1" customFormat="1" ht="27" customHeight="1" spans="2:10">
      <c r="B18" s="39"/>
      <c r="C18" s="39"/>
      <c r="D18" s="36" t="s">
        <v>263</v>
      </c>
      <c r="E18" s="43" t="s">
        <v>336</v>
      </c>
      <c r="F18" s="44"/>
      <c r="G18" s="47" t="s">
        <v>337</v>
      </c>
      <c r="H18" s="48"/>
      <c r="I18" s="48"/>
      <c r="J18" s="49"/>
    </row>
    <row r="19" s="1" customFormat="1" ht="27" customHeight="1" spans="2:10">
      <c r="B19" s="39"/>
      <c r="C19" s="39" t="s">
        <v>266</v>
      </c>
      <c r="D19" s="36" t="s">
        <v>267</v>
      </c>
      <c r="E19" s="43" t="s">
        <v>338</v>
      </c>
      <c r="F19" s="44"/>
      <c r="G19" s="47" t="s">
        <v>339</v>
      </c>
      <c r="H19" s="48"/>
      <c r="I19" s="48"/>
      <c r="J19" s="4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340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40">
        <v>8</v>
      </c>
      <c r="G6" s="40"/>
      <c r="H6" s="40"/>
      <c r="I6" s="40"/>
      <c r="J6" s="40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40">
        <v>8</v>
      </c>
      <c r="G7" s="40"/>
      <c r="H7" s="40"/>
      <c r="I7" s="40"/>
      <c r="J7" s="40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237</v>
      </c>
      <c r="C9" s="41" t="s">
        <v>341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244</v>
      </c>
      <c r="D12" s="39" t="s">
        <v>245</v>
      </c>
      <c r="E12" s="43" t="s">
        <v>342</v>
      </c>
      <c r="F12" s="44"/>
      <c r="G12" s="43" t="s">
        <v>343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344</v>
      </c>
      <c r="F13" s="44"/>
      <c r="G13" s="43" t="s">
        <v>345</v>
      </c>
      <c r="H13" s="44"/>
      <c r="I13" s="44"/>
      <c r="J13" s="44"/>
      <c r="K13" s="35"/>
      <c r="L13" s="35"/>
      <c r="M13" s="35"/>
    </row>
    <row r="14" s="1" customFormat="1" ht="27" customHeight="1" spans="2:13">
      <c r="B14" s="39"/>
      <c r="C14" s="45"/>
      <c r="D14" s="39"/>
      <c r="E14" s="43" t="s">
        <v>346</v>
      </c>
      <c r="F14" s="44"/>
      <c r="G14" s="43" t="s">
        <v>347</v>
      </c>
      <c r="H14" s="44"/>
      <c r="I14" s="44"/>
      <c r="J14" s="44"/>
      <c r="K14" s="46"/>
      <c r="L14" s="46"/>
      <c r="M14" s="46"/>
    </row>
    <row r="15" s="1" customFormat="1" ht="27" customHeight="1" spans="2:13">
      <c r="B15" s="39"/>
      <c r="C15" s="45"/>
      <c r="D15" s="42" t="s">
        <v>248</v>
      </c>
      <c r="E15" s="43" t="s">
        <v>348</v>
      </c>
      <c r="F15" s="44"/>
      <c r="G15" s="47" t="s">
        <v>349</v>
      </c>
      <c r="H15" s="48"/>
      <c r="I15" s="48"/>
      <c r="J15" s="49"/>
    </row>
    <row r="16" s="1" customFormat="1" ht="27" customHeight="1" spans="2:13">
      <c r="B16" s="39"/>
      <c r="C16" s="45"/>
      <c r="D16" s="45"/>
      <c r="E16" s="43" t="s">
        <v>350</v>
      </c>
      <c r="F16" s="44"/>
      <c r="G16" s="47" t="s">
        <v>351</v>
      </c>
      <c r="H16" s="48"/>
      <c r="I16" s="48"/>
      <c r="J16" s="49"/>
    </row>
    <row r="17" s="1" customFormat="1" ht="27" customHeight="1" spans="2:10">
      <c r="B17" s="39"/>
      <c r="C17" s="45"/>
      <c r="D17" s="42" t="s">
        <v>251</v>
      </c>
      <c r="E17" s="43" t="s">
        <v>352</v>
      </c>
      <c r="F17" s="44"/>
      <c r="G17" s="47" t="s">
        <v>353</v>
      </c>
      <c r="H17" s="48"/>
      <c r="I17" s="48"/>
      <c r="J17" s="49"/>
    </row>
    <row r="18" s="1" customFormat="1" ht="27" customHeight="1" spans="2:10">
      <c r="B18" s="39"/>
      <c r="C18" s="45"/>
      <c r="D18" s="42" t="s">
        <v>254</v>
      </c>
      <c r="E18" s="43" t="s">
        <v>354</v>
      </c>
      <c r="F18" s="43"/>
      <c r="G18" s="47" t="s">
        <v>355</v>
      </c>
      <c r="H18" s="48"/>
      <c r="I18" s="48"/>
      <c r="J18" s="49"/>
    </row>
    <row r="19" s="1" customFormat="1" ht="27" customHeight="1" spans="2:10">
      <c r="B19" s="39"/>
      <c r="C19" s="39" t="s">
        <v>257</v>
      </c>
      <c r="D19" s="36" t="s">
        <v>311</v>
      </c>
      <c r="E19" s="43" t="s">
        <v>356</v>
      </c>
      <c r="F19" s="44"/>
      <c r="G19" s="47" t="s">
        <v>357</v>
      </c>
      <c r="H19" s="48"/>
      <c r="I19" s="48"/>
      <c r="J19" s="49"/>
    </row>
    <row r="20" s="1" customFormat="1" ht="27" customHeight="1" spans="2:10">
      <c r="B20" s="39"/>
      <c r="C20" s="39"/>
      <c r="D20" s="36" t="s">
        <v>258</v>
      </c>
      <c r="E20" s="43" t="s">
        <v>358</v>
      </c>
      <c r="F20" s="44"/>
      <c r="G20" s="47" t="s">
        <v>359</v>
      </c>
      <c r="H20" s="48"/>
      <c r="I20" s="48"/>
      <c r="J20" s="49"/>
    </row>
    <row r="21" s="1" customFormat="1" ht="27" customHeight="1" spans="2:10">
      <c r="B21" s="39"/>
      <c r="C21" s="39"/>
      <c r="D21" s="36" t="s">
        <v>318</v>
      </c>
      <c r="E21" s="43" t="s">
        <v>360</v>
      </c>
      <c r="F21" s="44"/>
      <c r="G21" s="47" t="s">
        <v>361</v>
      </c>
      <c r="H21" s="48"/>
      <c r="I21" s="48"/>
      <c r="J21" s="49"/>
    </row>
    <row r="22" s="1" customFormat="1" ht="27" customHeight="1" spans="2:10">
      <c r="B22" s="39"/>
      <c r="C22" s="39"/>
      <c r="D22" s="36" t="s">
        <v>263</v>
      </c>
      <c r="E22" s="43" t="s">
        <v>362</v>
      </c>
      <c r="F22" s="44"/>
      <c r="G22" s="47" t="s">
        <v>363</v>
      </c>
      <c r="H22" s="48"/>
      <c r="I22" s="48"/>
      <c r="J22" s="49"/>
    </row>
    <row r="23" s="1" customFormat="1" ht="27" customHeight="1" spans="2:10">
      <c r="B23" s="39"/>
      <c r="C23" s="39" t="s">
        <v>266</v>
      </c>
      <c r="D23" s="36" t="s">
        <v>267</v>
      </c>
      <c r="E23" s="43" t="s">
        <v>294</v>
      </c>
      <c r="F23" s="44"/>
      <c r="G23" s="47" t="s">
        <v>364</v>
      </c>
      <c r="H23" s="48"/>
      <c r="I23" s="48"/>
      <c r="J23" s="49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8"/>
    <mergeCell ref="C19:C22"/>
    <mergeCell ref="D12:D14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23" sqref="G23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365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38">
        <v>6.3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38">
        <v>6.3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40"/>
      <c r="G8" s="40"/>
      <c r="H8" s="40"/>
      <c r="I8" s="40"/>
      <c r="J8" s="40"/>
      <c r="K8" s="35"/>
      <c r="L8" s="35"/>
      <c r="M8" s="35"/>
    </row>
    <row r="9" s="1" customFormat="1" ht="25" customHeight="1" spans="2:13">
      <c r="B9" s="36" t="s">
        <v>237</v>
      </c>
      <c r="C9" s="41" t="s">
        <v>238</v>
      </c>
      <c r="D9" s="41"/>
      <c r="E9" s="41"/>
      <c r="F9" s="41"/>
      <c r="G9" s="41"/>
      <c r="H9" s="41"/>
      <c r="I9" s="41"/>
      <c r="J9" s="41"/>
      <c r="K9" s="35"/>
      <c r="L9" s="35"/>
      <c r="M9" s="35"/>
    </row>
    <row r="10" s="1" customFormat="1" ht="25" customHeight="1" spans="2:13">
      <c r="B10" s="36"/>
      <c r="C10" s="41"/>
      <c r="D10" s="41"/>
      <c r="E10" s="41"/>
      <c r="F10" s="41"/>
      <c r="G10" s="41"/>
      <c r="H10" s="41"/>
      <c r="I10" s="41"/>
      <c r="J10" s="41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2" t="s">
        <v>244</v>
      </c>
      <c r="D12" s="39" t="s">
        <v>245</v>
      </c>
      <c r="E12" s="43" t="s">
        <v>366</v>
      </c>
      <c r="F12" s="44"/>
      <c r="G12" s="43" t="s">
        <v>367</v>
      </c>
      <c r="H12" s="44"/>
      <c r="I12" s="44"/>
      <c r="J12" s="44"/>
      <c r="K12" s="35"/>
      <c r="L12" s="35"/>
      <c r="M12" s="35"/>
    </row>
    <row r="13" s="1" customFormat="1" ht="27" customHeight="1" spans="2:13">
      <c r="B13" s="39"/>
      <c r="C13" s="45"/>
      <c r="D13" s="39"/>
      <c r="E13" s="43" t="s">
        <v>368</v>
      </c>
      <c r="F13" s="44"/>
      <c r="G13" s="43" t="s">
        <v>369</v>
      </c>
      <c r="H13" s="44"/>
      <c r="I13" s="44"/>
      <c r="J13" s="44"/>
      <c r="K13" s="46"/>
      <c r="L13" s="46"/>
      <c r="M13" s="46"/>
    </row>
    <row r="14" s="1" customFormat="1" ht="27" customHeight="1" spans="2:13">
      <c r="B14" s="39"/>
      <c r="C14" s="45"/>
      <c r="D14" s="42" t="s">
        <v>248</v>
      </c>
      <c r="E14" s="43" t="s">
        <v>370</v>
      </c>
      <c r="F14" s="44"/>
      <c r="G14" s="47" t="s">
        <v>371</v>
      </c>
      <c r="H14" s="48"/>
      <c r="I14" s="48"/>
      <c r="J14" s="49"/>
    </row>
    <row r="15" s="1" customFormat="1" ht="27" customHeight="1" spans="2:13">
      <c r="B15" s="39"/>
      <c r="C15" s="45"/>
      <c r="D15" s="45"/>
      <c r="E15" s="43" t="s">
        <v>372</v>
      </c>
      <c r="F15" s="44"/>
      <c r="G15" s="47" t="s">
        <v>373</v>
      </c>
      <c r="H15" s="48"/>
      <c r="I15" s="48"/>
      <c r="J15" s="49"/>
    </row>
    <row r="16" s="1" customFormat="1" ht="27" customHeight="1" spans="2:13">
      <c r="B16" s="39"/>
      <c r="C16" s="45"/>
      <c r="D16" s="42" t="s">
        <v>251</v>
      </c>
      <c r="E16" s="43" t="s">
        <v>374</v>
      </c>
      <c r="F16" s="44"/>
      <c r="G16" s="47" t="s">
        <v>375</v>
      </c>
      <c r="H16" s="48"/>
      <c r="I16" s="48"/>
      <c r="J16" s="49"/>
    </row>
    <row r="17" s="1" customFormat="1" ht="27" customHeight="1" spans="2:10">
      <c r="B17" s="39"/>
      <c r="C17" s="45"/>
      <c r="D17" s="42" t="s">
        <v>254</v>
      </c>
      <c r="E17" s="43" t="s">
        <v>376</v>
      </c>
      <c r="F17" s="43"/>
      <c r="G17" s="47" t="s">
        <v>377</v>
      </c>
      <c r="H17" s="48"/>
      <c r="I17" s="48"/>
      <c r="J17" s="49"/>
    </row>
    <row r="18" s="1" customFormat="1" ht="27" customHeight="1" spans="2:10">
      <c r="B18" s="39"/>
      <c r="C18" s="39" t="s">
        <v>257</v>
      </c>
      <c r="D18" s="36" t="s">
        <v>311</v>
      </c>
      <c r="E18" s="43" t="s">
        <v>356</v>
      </c>
      <c r="F18" s="44"/>
      <c r="G18" s="47" t="s">
        <v>378</v>
      </c>
      <c r="H18" s="48"/>
      <c r="I18" s="48"/>
      <c r="J18" s="49"/>
    </row>
    <row r="19" s="1" customFormat="1" ht="27" customHeight="1" spans="2:10">
      <c r="B19" s="39"/>
      <c r="C19" s="39"/>
      <c r="D19" s="36" t="s">
        <v>258</v>
      </c>
      <c r="E19" s="43" t="s">
        <v>379</v>
      </c>
      <c r="F19" s="44"/>
      <c r="G19" s="47" t="s">
        <v>380</v>
      </c>
      <c r="H19" s="48"/>
      <c r="I19" s="48"/>
      <c r="J19" s="49"/>
    </row>
    <row r="20" s="1" customFormat="1" ht="27" customHeight="1" spans="2:10">
      <c r="B20" s="39"/>
      <c r="C20" s="39"/>
      <c r="D20" s="36" t="s">
        <v>263</v>
      </c>
      <c r="E20" s="43" t="s">
        <v>381</v>
      </c>
      <c r="F20" s="44"/>
      <c r="G20" s="47" t="s">
        <v>382</v>
      </c>
      <c r="H20" s="48"/>
      <c r="I20" s="48"/>
      <c r="J20" s="49"/>
    </row>
    <row r="21" s="1" customFormat="1" ht="27" customHeight="1" spans="2:10">
      <c r="B21" s="39"/>
      <c r="C21" s="39" t="s">
        <v>266</v>
      </c>
      <c r="D21" s="36" t="s">
        <v>267</v>
      </c>
      <c r="E21" s="43" t="s">
        <v>294</v>
      </c>
      <c r="F21" s="44"/>
      <c r="G21" s="47" t="s">
        <v>295</v>
      </c>
      <c r="H21" s="48"/>
      <c r="I21" s="48"/>
      <c r="J21" s="49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7"/>
    <mergeCell ref="C18:C20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54"/>
      <c r="B1" s="107"/>
      <c r="C1" s="108"/>
      <c r="D1" s="155"/>
      <c r="E1" s="107" t="s">
        <v>2</v>
      </c>
      <c r="F1" s="157" t="s">
        <v>3</v>
      </c>
    </row>
    <row r="2" s="106" customFormat="1" ht="19.9" customHeight="1" spans="1:6">
      <c r="A2" s="155"/>
      <c r="B2" s="158" t="s">
        <v>4</v>
      </c>
      <c r="C2" s="158"/>
      <c r="D2" s="158"/>
      <c r="E2" s="158"/>
      <c r="F2" s="157"/>
    </row>
    <row r="3" s="106" customFormat="1" ht="17.05" customHeight="1" spans="1:6">
      <c r="A3" s="159"/>
      <c r="B3" s="114" t="s">
        <v>5</v>
      </c>
      <c r="C3" s="136"/>
      <c r="D3" s="136"/>
      <c r="E3" s="160" t="s">
        <v>6</v>
      </c>
      <c r="F3" s="161"/>
    </row>
    <row r="4" s="106" customFormat="1" ht="21.35" customHeight="1" spans="1:6">
      <c r="A4" s="162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62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64" t="s">
        <v>11</v>
      </c>
      <c r="C6" s="125">
        <v>3241700.03</v>
      </c>
      <c r="D6" s="164" t="s">
        <v>12</v>
      </c>
      <c r="E6" s="125"/>
      <c r="F6" s="139"/>
    </row>
    <row r="7" s="106" customFormat="1" ht="19.9" customHeight="1" spans="1:6">
      <c r="A7" s="116"/>
      <c r="B7" s="164" t="s">
        <v>13</v>
      </c>
      <c r="C7" s="125"/>
      <c r="D7" s="164" t="s">
        <v>14</v>
      </c>
      <c r="E7" s="125"/>
      <c r="F7" s="139"/>
    </row>
    <row r="8" s="106" customFormat="1" ht="19.9" customHeight="1" spans="1:6">
      <c r="A8" s="116"/>
      <c r="B8" s="164" t="s">
        <v>15</v>
      </c>
      <c r="C8" s="125"/>
      <c r="D8" s="164" t="s">
        <v>16</v>
      </c>
      <c r="E8" s="125"/>
      <c r="F8" s="139"/>
    </row>
    <row r="9" s="106" customFormat="1" ht="19.9" customHeight="1" spans="1:6">
      <c r="A9" s="116"/>
      <c r="B9" s="164" t="s">
        <v>17</v>
      </c>
      <c r="C9" s="125"/>
      <c r="D9" s="164" t="s">
        <v>18</v>
      </c>
      <c r="E9" s="125"/>
      <c r="F9" s="139"/>
    </row>
    <row r="10" s="106" customFormat="1" ht="19.9" customHeight="1" spans="1:6">
      <c r="A10" s="116"/>
      <c r="B10" s="164" t="s">
        <v>19</v>
      </c>
      <c r="C10" s="125"/>
      <c r="D10" s="164" t="s">
        <v>20</v>
      </c>
      <c r="E10" s="125"/>
      <c r="F10" s="139"/>
    </row>
    <row r="11" s="106" customFormat="1" ht="19.9" customHeight="1" spans="1:6">
      <c r="A11" s="116"/>
      <c r="B11" s="164" t="s">
        <v>21</v>
      </c>
      <c r="C11" s="125"/>
      <c r="D11" s="164" t="s">
        <v>22</v>
      </c>
      <c r="E11" s="125"/>
      <c r="F11" s="139"/>
    </row>
    <row r="12" s="106" customFormat="1" ht="19.9" customHeight="1" spans="1:6">
      <c r="A12" s="116"/>
      <c r="B12" s="164" t="s">
        <v>23</v>
      </c>
      <c r="C12" s="125"/>
      <c r="D12" s="164" t="s">
        <v>24</v>
      </c>
      <c r="E12" s="125">
        <v>2532837.09</v>
      </c>
      <c r="F12" s="139"/>
    </row>
    <row r="13" s="106" customFormat="1" ht="19.9" customHeight="1" spans="1:6">
      <c r="A13" s="116"/>
      <c r="B13" s="164" t="s">
        <v>23</v>
      </c>
      <c r="C13" s="125"/>
      <c r="D13" s="164" t="s">
        <v>25</v>
      </c>
      <c r="E13" s="125">
        <v>319725.04</v>
      </c>
      <c r="F13" s="139"/>
    </row>
    <row r="14" s="106" customFormat="1" ht="19.9" customHeight="1" spans="1:6">
      <c r="A14" s="116"/>
      <c r="B14" s="164" t="s">
        <v>23</v>
      </c>
      <c r="C14" s="125"/>
      <c r="D14" s="164" t="s">
        <v>26</v>
      </c>
      <c r="E14" s="125"/>
      <c r="F14" s="139"/>
    </row>
    <row r="15" s="106" customFormat="1" ht="19.9" customHeight="1" spans="1:6">
      <c r="A15" s="116"/>
      <c r="B15" s="164" t="s">
        <v>23</v>
      </c>
      <c r="C15" s="125"/>
      <c r="D15" s="164" t="s">
        <v>27</v>
      </c>
      <c r="E15" s="125">
        <v>165256.9</v>
      </c>
      <c r="F15" s="139"/>
    </row>
    <row r="16" s="106" customFormat="1" ht="19.9" customHeight="1" spans="1:6">
      <c r="A16" s="116"/>
      <c r="B16" s="164" t="s">
        <v>23</v>
      </c>
      <c r="C16" s="125"/>
      <c r="D16" s="164" t="s">
        <v>28</v>
      </c>
      <c r="E16" s="125"/>
      <c r="F16" s="139"/>
    </row>
    <row r="17" s="106" customFormat="1" ht="19.9" customHeight="1" spans="1:6">
      <c r="A17" s="116"/>
      <c r="B17" s="164" t="s">
        <v>23</v>
      </c>
      <c r="C17" s="125"/>
      <c r="D17" s="164" t="s">
        <v>29</v>
      </c>
      <c r="E17" s="125"/>
      <c r="F17" s="139"/>
    </row>
    <row r="18" s="106" customFormat="1" ht="19.9" customHeight="1" spans="1:6">
      <c r="A18" s="116"/>
      <c r="B18" s="164" t="s">
        <v>23</v>
      </c>
      <c r="C18" s="125"/>
      <c r="D18" s="164" t="s">
        <v>30</v>
      </c>
      <c r="E18" s="125"/>
      <c r="F18" s="139"/>
    </row>
    <row r="19" s="106" customFormat="1" ht="19.9" customHeight="1" spans="1:6">
      <c r="A19" s="116"/>
      <c r="B19" s="164" t="s">
        <v>23</v>
      </c>
      <c r="C19" s="125"/>
      <c r="D19" s="164" t="s">
        <v>31</v>
      </c>
      <c r="E19" s="125"/>
      <c r="F19" s="139"/>
    </row>
    <row r="20" s="106" customFormat="1" ht="19.9" customHeight="1" spans="1:6">
      <c r="A20" s="116"/>
      <c r="B20" s="164" t="s">
        <v>23</v>
      </c>
      <c r="C20" s="125"/>
      <c r="D20" s="164" t="s">
        <v>32</v>
      </c>
      <c r="E20" s="125"/>
      <c r="F20" s="139"/>
    </row>
    <row r="21" s="106" customFormat="1" ht="19.9" customHeight="1" spans="1:6">
      <c r="A21" s="116"/>
      <c r="B21" s="164" t="s">
        <v>23</v>
      </c>
      <c r="C21" s="125"/>
      <c r="D21" s="164" t="s">
        <v>33</v>
      </c>
      <c r="E21" s="125"/>
      <c r="F21" s="139"/>
    </row>
    <row r="22" s="106" customFormat="1" ht="19.9" customHeight="1" spans="1:6">
      <c r="A22" s="116"/>
      <c r="B22" s="164" t="s">
        <v>23</v>
      </c>
      <c r="C22" s="125"/>
      <c r="D22" s="164" t="s">
        <v>34</v>
      </c>
      <c r="E22" s="125"/>
      <c r="F22" s="139"/>
    </row>
    <row r="23" s="106" customFormat="1" ht="19.9" customHeight="1" spans="1:6">
      <c r="A23" s="116"/>
      <c r="B23" s="164" t="s">
        <v>23</v>
      </c>
      <c r="C23" s="125"/>
      <c r="D23" s="164" t="s">
        <v>35</v>
      </c>
      <c r="E23" s="125"/>
      <c r="F23" s="139"/>
    </row>
    <row r="24" s="106" customFormat="1" ht="19.9" customHeight="1" spans="1:6">
      <c r="A24" s="116"/>
      <c r="B24" s="164" t="s">
        <v>23</v>
      </c>
      <c r="C24" s="125"/>
      <c r="D24" s="164" t="s">
        <v>36</v>
      </c>
      <c r="E24" s="125"/>
      <c r="F24" s="139"/>
    </row>
    <row r="25" s="106" customFormat="1" ht="19.9" customHeight="1" spans="1:6">
      <c r="A25" s="116"/>
      <c r="B25" s="164" t="s">
        <v>23</v>
      </c>
      <c r="C25" s="125"/>
      <c r="D25" s="164" t="s">
        <v>37</v>
      </c>
      <c r="E25" s="165">
        <v>223881</v>
      </c>
      <c r="F25" s="139"/>
    </row>
    <row r="26" s="106" customFormat="1" ht="19.9" customHeight="1" spans="1:6">
      <c r="A26" s="116"/>
      <c r="B26" s="164" t="s">
        <v>23</v>
      </c>
      <c r="C26" s="125"/>
      <c r="D26" s="164" t="s">
        <v>38</v>
      </c>
      <c r="E26" s="125"/>
      <c r="F26" s="139"/>
    </row>
    <row r="27" s="106" customFormat="1" ht="19.9" customHeight="1" spans="1:6">
      <c r="A27" s="116"/>
      <c r="B27" s="164" t="s">
        <v>23</v>
      </c>
      <c r="C27" s="125"/>
      <c r="D27" s="164" t="s">
        <v>39</v>
      </c>
      <c r="E27" s="125"/>
      <c r="F27" s="139"/>
    </row>
    <row r="28" s="106" customFormat="1" ht="19.9" customHeight="1" spans="1:6">
      <c r="A28" s="116"/>
      <c r="B28" s="164" t="s">
        <v>23</v>
      </c>
      <c r="C28" s="125"/>
      <c r="D28" s="164" t="s">
        <v>40</v>
      </c>
      <c r="E28" s="125"/>
      <c r="F28" s="139"/>
    </row>
    <row r="29" s="106" customFormat="1" ht="19.9" customHeight="1" spans="1:6">
      <c r="A29" s="116"/>
      <c r="B29" s="164" t="s">
        <v>23</v>
      </c>
      <c r="C29" s="125"/>
      <c r="D29" s="164" t="s">
        <v>41</v>
      </c>
      <c r="E29" s="125"/>
      <c r="F29" s="139"/>
    </row>
    <row r="30" s="106" customFormat="1" ht="19.9" customHeight="1" spans="1:6">
      <c r="A30" s="116"/>
      <c r="B30" s="164" t="s">
        <v>23</v>
      </c>
      <c r="C30" s="125"/>
      <c r="D30" s="164" t="s">
        <v>42</v>
      </c>
      <c r="E30" s="125"/>
      <c r="F30" s="139"/>
    </row>
    <row r="31" s="106" customFormat="1" ht="19.9" customHeight="1" spans="1:6">
      <c r="A31" s="116"/>
      <c r="B31" s="164" t="s">
        <v>23</v>
      </c>
      <c r="C31" s="125"/>
      <c r="D31" s="164" t="s">
        <v>43</v>
      </c>
      <c r="E31" s="125"/>
      <c r="F31" s="139"/>
    </row>
    <row r="32" s="106" customFormat="1" ht="19.9" customHeight="1" spans="1:6">
      <c r="A32" s="116"/>
      <c r="B32" s="164" t="s">
        <v>23</v>
      </c>
      <c r="C32" s="125"/>
      <c r="D32" s="164" t="s">
        <v>44</v>
      </c>
      <c r="E32" s="125"/>
      <c r="F32" s="139"/>
    </row>
    <row r="33" s="106" customFormat="1" ht="19.9" customHeight="1" spans="1:6">
      <c r="A33" s="116"/>
      <c r="B33" s="164" t="s">
        <v>23</v>
      </c>
      <c r="C33" s="125"/>
      <c r="D33" s="164" t="s">
        <v>45</v>
      </c>
      <c r="E33" s="125"/>
      <c r="F33" s="139"/>
    </row>
    <row r="34" s="106" customFormat="1" ht="19.9" customHeight="1" spans="1:6">
      <c r="A34" s="116"/>
      <c r="B34" s="164" t="s">
        <v>23</v>
      </c>
      <c r="C34" s="125"/>
      <c r="D34" s="164" t="s">
        <v>46</v>
      </c>
      <c r="E34" s="125"/>
      <c r="F34" s="139"/>
    </row>
    <row r="35" s="106" customFormat="1" ht="19.9" customHeight="1" spans="1:6">
      <c r="A35" s="116"/>
      <c r="B35" s="164" t="s">
        <v>23</v>
      </c>
      <c r="C35" s="125"/>
      <c r="D35" s="164" t="s">
        <v>47</v>
      </c>
      <c r="E35" s="125"/>
      <c r="F35" s="139"/>
    </row>
    <row r="36" s="106" customFormat="1" ht="19.9" customHeight="1" spans="1:6">
      <c r="A36" s="140"/>
      <c r="B36" s="137" t="s">
        <v>48</v>
      </c>
      <c r="C36" s="119">
        <f>SUM(C6:C35)</f>
        <v>3241700.03</v>
      </c>
      <c r="D36" s="137" t="s">
        <v>49</v>
      </c>
      <c r="E36" s="119">
        <f>SUM(E6:E35)</f>
        <v>3241700.03</v>
      </c>
      <c r="F36" s="141"/>
    </row>
    <row r="37" s="106" customFormat="1" ht="19.9" customHeight="1" spans="1:6">
      <c r="A37" s="116"/>
      <c r="B37" s="163" t="s">
        <v>50</v>
      </c>
      <c r="C37" s="125"/>
      <c r="D37" s="163" t="s">
        <v>51</v>
      </c>
      <c r="E37" s="125"/>
      <c r="F37" s="178"/>
    </row>
    <row r="38" s="106" customFormat="1" ht="19.9" customHeight="1" spans="1:6">
      <c r="A38" s="179"/>
      <c r="B38" s="163" t="s">
        <v>52</v>
      </c>
      <c r="C38" s="125"/>
      <c r="D38" s="163" t="s">
        <v>53</v>
      </c>
      <c r="E38" s="125"/>
      <c r="F38" s="178"/>
    </row>
    <row r="39" s="106" customFormat="1" ht="19.9" customHeight="1" spans="1:6">
      <c r="A39" s="179"/>
      <c r="B39" s="180"/>
      <c r="C39" s="180"/>
      <c r="D39" s="163" t="s">
        <v>54</v>
      </c>
      <c r="E39" s="125"/>
      <c r="F39" s="178"/>
    </row>
    <row r="40" s="106" customFormat="1" ht="19.9" customHeight="1" spans="1:6">
      <c r="A40" s="181"/>
      <c r="B40" s="117" t="s">
        <v>55</v>
      </c>
      <c r="C40" s="119">
        <f>C36</f>
        <v>3241700.03</v>
      </c>
      <c r="D40" s="117" t="s">
        <v>56</v>
      </c>
      <c r="E40" s="119">
        <f>E36</f>
        <v>3241700.03</v>
      </c>
      <c r="F40" s="182"/>
    </row>
    <row r="41" s="106" customFormat="1" ht="8.5" customHeight="1" spans="1:6">
      <c r="A41" s="166"/>
      <c r="B41" s="166"/>
      <c r="C41" s="183"/>
      <c r="D41" s="183"/>
      <c r="E41" s="166"/>
      <c r="F41" s="18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7"/>
  <sheetViews>
    <sheetView topLeftCell="A8" workbookViewId="0">
      <selection activeCell="H22" sqref="H22:I22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383</v>
      </c>
      <c r="XFD1"/>
    </row>
    <row r="2" s="1" customFormat="1" ht="27" customHeight="1" spans="1:9 16384:16384">
      <c r="A2"/>
      <c r="B2" s="3" t="s">
        <v>384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385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386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387</v>
      </c>
      <c r="C5" s="6" t="s">
        <v>388</v>
      </c>
      <c r="D5" s="6"/>
      <c r="E5" s="6" t="s">
        <v>389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193</v>
      </c>
      <c r="D6" s="6"/>
      <c r="E6" s="7" t="s">
        <v>390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194</v>
      </c>
      <c r="D7" s="6"/>
      <c r="E7" s="7" t="s">
        <v>391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392</v>
      </c>
      <c r="D8" s="6"/>
      <c r="E8" s="7" t="s">
        <v>393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394</v>
      </c>
      <c r="D9" s="6"/>
      <c r="E9" s="6"/>
      <c r="F9" s="6"/>
      <c r="G9" s="6" t="s">
        <v>395</v>
      </c>
      <c r="H9" s="6" t="s">
        <v>235</v>
      </c>
      <c r="I9" s="6" t="s">
        <v>236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3241700.03</v>
      </c>
      <c r="H10" s="8">
        <v>3241700.03</v>
      </c>
      <c r="I10" s="8"/>
      <c r="XFD10"/>
    </row>
    <row r="11" s="1" customFormat="1" ht="26.5" customHeight="1" spans="1:9 16384:16384">
      <c r="A11"/>
      <c r="B11" s="9" t="s">
        <v>396</v>
      </c>
      <c r="C11" s="10" t="s">
        <v>397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398</v>
      </c>
      <c r="C12" s="11" t="s">
        <v>240</v>
      </c>
      <c r="D12" s="11" t="s">
        <v>241</v>
      </c>
      <c r="E12" s="11"/>
      <c r="F12" s="11" t="s">
        <v>242</v>
      </c>
      <c r="G12" s="11"/>
      <c r="H12" s="11" t="s">
        <v>399</v>
      </c>
      <c r="I12" s="11"/>
      <c r="XFD12"/>
    </row>
    <row r="13" s="1" customFormat="1" ht="30" customHeight="1" spans="1:9 16384:16384">
      <c r="A13"/>
      <c r="B13" s="11"/>
      <c r="C13" s="12" t="s">
        <v>400</v>
      </c>
      <c r="D13" s="13" t="s">
        <v>245</v>
      </c>
      <c r="E13" s="14"/>
      <c r="F13" s="15" t="s">
        <v>401</v>
      </c>
      <c r="G13" s="15"/>
      <c r="H13" s="16" t="s">
        <v>402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403</v>
      </c>
      <c r="G14" s="15"/>
      <c r="H14" s="16" t="s">
        <v>404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405</v>
      </c>
      <c r="G15" s="15"/>
      <c r="H15" s="15" t="s">
        <v>406</v>
      </c>
      <c r="I15" s="15"/>
      <c r="XFD15"/>
    </row>
    <row r="16" s="1" customFormat="1" ht="30" customHeight="1" spans="1:9 16384:16384">
      <c r="A16"/>
      <c r="B16" s="11"/>
      <c r="C16" s="17"/>
      <c r="D16" s="13" t="s">
        <v>248</v>
      </c>
      <c r="E16" s="14"/>
      <c r="F16" s="15" t="s">
        <v>407</v>
      </c>
      <c r="G16" s="15"/>
      <c r="H16" s="15" t="s">
        <v>408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409</v>
      </c>
      <c r="G17" s="15"/>
      <c r="H17" s="15" t="s">
        <v>410</v>
      </c>
      <c r="I17" s="15"/>
      <c r="XFD17"/>
    </row>
    <row r="18" s="1" customFormat="1" ht="30" customHeight="1" spans="1:16 16384:16384">
      <c r="A18"/>
      <c r="B18" s="11"/>
      <c r="C18" s="17"/>
      <c r="D18" s="16" t="s">
        <v>251</v>
      </c>
      <c r="E18" s="16"/>
      <c r="F18" s="15" t="s">
        <v>411</v>
      </c>
      <c r="G18" s="15"/>
      <c r="H18" s="15" t="s">
        <v>412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413</v>
      </c>
      <c r="G19" s="15"/>
      <c r="H19" s="15" t="s">
        <v>414</v>
      </c>
      <c r="I19" s="15"/>
      <c r="XFD19"/>
    </row>
    <row r="20" s="1" customFormat="1" ht="30" customHeight="1" spans="1:16 16384:16384">
      <c r="A20"/>
      <c r="B20" s="11"/>
      <c r="C20" s="17"/>
      <c r="D20" s="13" t="s">
        <v>254</v>
      </c>
      <c r="E20" s="14"/>
      <c r="F20" s="15" t="s">
        <v>76</v>
      </c>
      <c r="G20" s="15"/>
      <c r="H20" s="15" t="s">
        <v>415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77</v>
      </c>
      <c r="G21" s="15"/>
      <c r="H21" s="15" t="s">
        <v>416</v>
      </c>
      <c r="I21" s="15"/>
      <c r="XFD21"/>
    </row>
    <row r="22" s="1" customFormat="1" ht="30" customHeight="1" spans="1:16 16384:16384">
      <c r="A22"/>
      <c r="B22" s="11"/>
      <c r="C22" s="12" t="s">
        <v>417</v>
      </c>
      <c r="D22" s="13" t="s">
        <v>258</v>
      </c>
      <c r="E22" s="14"/>
      <c r="F22" s="16" t="s">
        <v>418</v>
      </c>
      <c r="G22" s="16"/>
      <c r="H22" s="16" t="s">
        <v>419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420</v>
      </c>
      <c r="G23" s="16"/>
      <c r="H23" s="16" t="s">
        <v>421</v>
      </c>
      <c r="I23" s="16"/>
      <c r="XFD23"/>
    </row>
    <row r="24" s="1" customFormat="1" ht="30" customHeight="1" spans="1:16 16384:16384">
      <c r="A24"/>
      <c r="B24" s="11"/>
      <c r="C24" s="17"/>
      <c r="D24" s="20"/>
      <c r="E24" s="21"/>
      <c r="F24" s="16" t="s">
        <v>422</v>
      </c>
      <c r="G24" s="16"/>
      <c r="H24" s="16" t="s">
        <v>423</v>
      </c>
      <c r="I24" s="16"/>
      <c r="XFD24"/>
    </row>
    <row r="25" s="1" customFormat="1" ht="34" customHeight="1" spans="1:16 16384:16384">
      <c r="A25"/>
      <c r="B25" s="11"/>
      <c r="C25" s="17"/>
      <c r="D25" s="16" t="s">
        <v>263</v>
      </c>
      <c r="E25" s="16"/>
      <c r="F25" s="16" t="s">
        <v>424</v>
      </c>
      <c r="G25" s="16"/>
      <c r="H25" s="16" t="s">
        <v>425</v>
      </c>
      <c r="I25" s="16"/>
      <c r="XFD25"/>
    </row>
    <row r="26" s="1" customFormat="1" ht="34" customHeight="1" spans="1:16 16384:16384">
      <c r="A26"/>
      <c r="B26" s="11"/>
      <c r="C26" s="17"/>
      <c r="D26" s="13" t="s">
        <v>266</v>
      </c>
      <c r="E26" s="14"/>
      <c r="F26" s="16" t="s">
        <v>426</v>
      </c>
      <c r="G26" s="16"/>
      <c r="H26" s="16" t="s">
        <v>269</v>
      </c>
      <c r="I26" s="16"/>
      <c r="XFD26"/>
    </row>
    <row r="27" s="1" customFormat="1" ht="34" customHeight="1" spans="1:16 16384:16384">
      <c r="A27"/>
      <c r="B27" s="11"/>
      <c r="C27" s="17"/>
      <c r="D27" s="18"/>
      <c r="E27" s="19"/>
      <c r="F27" s="16" t="s">
        <v>427</v>
      </c>
      <c r="G27" s="16"/>
      <c r="H27" s="16" t="s">
        <v>428</v>
      </c>
      <c r="I27" s="16"/>
      <c r="XFD27"/>
    </row>
    <row r="28" s="1" customFormat="1" ht="30" customHeight="1" spans="1:16 16384:16384">
      <c r="A28"/>
      <c r="B28" s="11"/>
      <c r="C28" s="22"/>
      <c r="D28" s="20"/>
      <c r="E28" s="21"/>
      <c r="F28" s="16" t="s">
        <v>429</v>
      </c>
      <c r="G28" s="16"/>
      <c r="H28" s="16" t="s">
        <v>430</v>
      </c>
      <c r="I28" s="16"/>
      <c r="XFD28"/>
    </row>
    <row r="29" s="1" customFormat="1" ht="45" customHeight="1" spans="1:16 16384:16384">
      <c r="A29"/>
      <c r="B29" s="23"/>
      <c r="C29" s="23"/>
      <c r="D29" s="23"/>
      <c r="E29" s="23"/>
      <c r="F29" s="23"/>
      <c r="G29" s="23"/>
      <c r="H29" s="23"/>
      <c r="I29" s="23"/>
      <c r="XFD29"/>
    </row>
    <row r="30" s="1" customFormat="1" ht="16.35" customHeight="1" spans="1:16 16384:16384">
      <c r="A30"/>
      <c r="B30" s="24"/>
      <c r="C30" s="24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P32" s="25"/>
      <c r="XFD32"/>
    </row>
    <row r="33" s="1" customFormat="1" ht="16.35" customHeight="1" spans="1:9 16384:16384">
      <c r="A33"/>
      <c r="B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  <row r="36" s="1" customFormat="1" ht="16.35" customHeight="1" spans="1:9 16384:16384">
      <c r="A36"/>
      <c r="B36" s="24"/>
      <c r="C36" s="24"/>
      <c r="D36" s="24"/>
      <c r="E36" s="24"/>
      <c r="F36" s="24"/>
      <c r="G36" s="24"/>
      <c r="H36" s="24"/>
      <c r="I36" s="24"/>
      <c r="XFD36"/>
    </row>
    <row r="37" s="1" customFormat="1" ht="16.35" customHeight="1" spans="1:9 16384:16384">
      <c r="A37"/>
      <c r="B37" s="24"/>
      <c r="C37" s="24"/>
      <c r="D37" s="24"/>
      <c r="E37" s="24"/>
      <c r="F37" s="24"/>
      <c r="G37" s="24"/>
      <c r="H37" s="24"/>
      <c r="I37" s="24"/>
      <c r="XFD37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F26:G26"/>
    <mergeCell ref="H26:I26"/>
    <mergeCell ref="F27:G27"/>
    <mergeCell ref="H27:I27"/>
    <mergeCell ref="F28:G28"/>
    <mergeCell ref="H28:I28"/>
    <mergeCell ref="B29:I29"/>
    <mergeCell ref="B5:B10"/>
    <mergeCell ref="B12:B28"/>
    <mergeCell ref="C13:C21"/>
    <mergeCell ref="C22:C28"/>
    <mergeCell ref="C9:F10"/>
    <mergeCell ref="D13:E15"/>
    <mergeCell ref="D16:E17"/>
    <mergeCell ref="D18:E19"/>
    <mergeCell ref="D20:E21"/>
    <mergeCell ref="D22:E24"/>
    <mergeCell ref="D26:E28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4.5" style="85" customWidth="1"/>
    <col min="4" max="4" width="15.75" style="85" customWidth="1"/>
    <col min="5" max="5" width="13" style="85" customWidth="1"/>
    <col min="6" max="6" width="15.5" style="85" customWidth="1"/>
    <col min="7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68"/>
      <c r="E1" s="168"/>
      <c r="F1" s="168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48"/>
      <c r="G3" s="91"/>
      <c r="H3" s="148"/>
      <c r="I3" s="148"/>
      <c r="J3" s="148"/>
      <c r="K3" s="148"/>
      <c r="L3" s="148"/>
      <c r="M3" s="148"/>
      <c r="N3" s="93" t="s">
        <v>6</v>
      </c>
      <c r="O3" s="94"/>
    </row>
    <row r="4" ht="24.4" customHeight="1" spans="1:15">
      <c r="A4" s="95"/>
      <c r="B4" s="79" t="s">
        <v>9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97"/>
    </row>
    <row r="5" ht="24.4" customHeight="1" spans="1:15">
      <c r="A5" s="95"/>
      <c r="B5" s="79" t="s">
        <v>70</v>
      </c>
      <c r="C5" s="177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97"/>
    </row>
    <row r="6" ht="24.4" customHeight="1" spans="1:15">
      <c r="A6" s="95"/>
      <c r="B6" s="79"/>
      <c r="C6" s="1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7"/>
    </row>
    <row r="7" ht="27" customHeight="1" spans="1:15">
      <c r="A7" s="98"/>
      <c r="B7" s="63">
        <v>126001</v>
      </c>
      <c r="C7" s="63" t="s">
        <v>72</v>
      </c>
      <c r="D7" s="80">
        <f>SUM(E7:N7)</f>
        <v>3241700.03</v>
      </c>
      <c r="E7" s="80">
        <f t="shared" ref="E7:N7" si="0">SUM(E8)</f>
        <v>0</v>
      </c>
      <c r="F7" s="80">
        <f t="shared" si="0"/>
        <v>3241700.03</v>
      </c>
      <c r="G7" s="80">
        <f t="shared" si="0"/>
        <v>0</v>
      </c>
      <c r="H7" s="80">
        <f t="shared" si="0"/>
        <v>0</v>
      </c>
      <c r="I7" s="80">
        <f t="shared" si="0"/>
        <v>0</v>
      </c>
      <c r="J7" s="80">
        <f t="shared" si="0"/>
        <v>0</v>
      </c>
      <c r="K7" s="80">
        <f t="shared" si="0"/>
        <v>0</v>
      </c>
      <c r="L7" s="80">
        <f t="shared" si="0"/>
        <v>0</v>
      </c>
      <c r="M7" s="80">
        <f t="shared" si="0"/>
        <v>0</v>
      </c>
      <c r="N7" s="80">
        <f t="shared" si="0"/>
        <v>0</v>
      </c>
      <c r="O7" s="99"/>
    </row>
    <row r="8" ht="27" customHeight="1" spans="1:15">
      <c r="A8" s="98"/>
      <c r="B8" s="63">
        <v>126001</v>
      </c>
      <c r="C8" s="71" t="s">
        <v>0</v>
      </c>
      <c r="D8" s="75">
        <f>SUM(E8:N8)</f>
        <v>3241700.03</v>
      </c>
      <c r="E8" s="75"/>
      <c r="F8" s="125">
        <v>3241700.03</v>
      </c>
      <c r="G8" s="75"/>
      <c r="H8" s="75"/>
      <c r="I8" s="75"/>
      <c r="J8" s="75"/>
      <c r="K8" s="75"/>
      <c r="L8" s="75"/>
      <c r="M8" s="75"/>
      <c r="N8" s="75"/>
      <c r="O8" s="99"/>
    </row>
    <row r="9" ht="29" customHeight="1" spans="1:15">
      <c r="A9" s="98"/>
      <c r="B9" s="63"/>
      <c r="C9" s="63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9"/>
    </row>
    <row r="10" ht="27" customHeight="1" spans="1:15">
      <c r="A10" s="98"/>
      <c r="B10" s="63"/>
      <c r="C10" s="63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9"/>
    </row>
    <row r="11" ht="27" customHeight="1" spans="1:15">
      <c r="A11" s="98"/>
      <c r="B11" s="63"/>
      <c r="C11" s="63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9"/>
    </row>
    <row r="12" ht="27" customHeight="1" spans="1:15">
      <c r="A12" s="98"/>
      <c r="B12" s="63"/>
      <c r="C12" s="63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99"/>
    </row>
    <row r="13" ht="27" customHeight="1" spans="1:15">
      <c r="A13" s="98"/>
      <c r="B13" s="63"/>
      <c r="C13" s="63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99"/>
    </row>
    <row r="14" ht="27" customHeight="1" spans="1:15">
      <c r="A14" s="98"/>
      <c r="B14" s="63"/>
      <c r="C14" s="63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99"/>
    </row>
    <row r="15" ht="27" customHeight="1" spans="1:15">
      <c r="A15" s="98"/>
      <c r="B15" s="63"/>
      <c r="C15" s="63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99"/>
    </row>
    <row r="16" ht="27" customHeight="1" spans="1:15">
      <c r="A16" s="98"/>
      <c r="B16" s="63"/>
      <c r="C16" s="63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99"/>
    </row>
    <row r="17" ht="27" customHeight="1" spans="1:15">
      <c r="A17" s="98"/>
      <c r="B17" s="63"/>
      <c r="C17" s="6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99"/>
    </row>
    <row r="18" ht="27" customHeight="1" spans="1:15">
      <c r="A18" s="98"/>
      <c r="B18" s="63"/>
      <c r="C18" s="63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99"/>
    </row>
    <row r="19" ht="27" customHeight="1" spans="1:15">
      <c r="A19" s="98"/>
      <c r="B19" s="63"/>
      <c r="C19" s="63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99"/>
    </row>
    <row r="20" ht="27" customHeight="1" spans="1:15">
      <c r="A20" s="98"/>
      <c r="B20" s="63"/>
      <c r="C20" s="63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99"/>
    </row>
    <row r="21" ht="27" customHeight="1" spans="1:15">
      <c r="A21" s="98"/>
      <c r="B21" s="63"/>
      <c r="C21" s="63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99"/>
    </row>
    <row r="22" ht="27" customHeight="1" spans="1:15">
      <c r="A22" s="98"/>
      <c r="B22" s="63"/>
      <c r="C22" s="63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99"/>
    </row>
    <row r="23" ht="27" customHeight="1" spans="1:15">
      <c r="A23" s="98"/>
      <c r="B23" s="63"/>
      <c r="C23" s="63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99"/>
    </row>
    <row r="24" ht="27" customHeight="1" spans="1:15">
      <c r="A24" s="98"/>
      <c r="B24" s="63"/>
      <c r="C24" s="63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99"/>
    </row>
    <row r="25" ht="27" customHeight="1" spans="1:15">
      <c r="A25" s="98"/>
      <c r="B25" s="63"/>
      <c r="C25" s="63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opLeftCell="D1"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s="85" customFormat="1" ht="25" customHeight="1" spans="1:12">
      <c r="A1" s="86"/>
      <c r="B1" s="2"/>
      <c r="C1" s="2"/>
      <c r="D1" s="2"/>
      <c r="E1" s="87"/>
      <c r="F1" s="87"/>
      <c r="G1" s="168"/>
      <c r="H1" s="168"/>
      <c r="I1" s="168"/>
      <c r="J1" s="168"/>
      <c r="K1" s="88" t="s">
        <v>73</v>
      </c>
      <c r="L1" s="89"/>
    </row>
    <row r="2" s="85" customFormat="1" ht="22.8" customHeight="1" spans="1:12">
      <c r="A2" s="86"/>
      <c r="B2" s="90" t="s">
        <v>74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s="85" customFormat="1" ht="19.55" customHeight="1" spans="1:12">
      <c r="A3" s="91"/>
      <c r="B3" s="92" t="s">
        <v>75</v>
      </c>
      <c r="C3" s="92"/>
      <c r="D3" s="92"/>
      <c r="E3" s="92"/>
      <c r="F3" s="92"/>
      <c r="G3" s="91"/>
      <c r="H3" s="91"/>
      <c r="I3" s="148"/>
      <c r="J3" s="148"/>
      <c r="K3" s="93" t="s">
        <v>6</v>
      </c>
      <c r="L3" s="94"/>
    </row>
    <row r="4" s="85" customFormat="1" ht="24.4" customHeight="1" spans="1:12">
      <c r="A4" s="89"/>
      <c r="B4" s="63" t="s">
        <v>9</v>
      </c>
      <c r="C4" s="63"/>
      <c r="D4" s="63"/>
      <c r="E4" s="63"/>
      <c r="F4" s="63"/>
      <c r="G4" s="63" t="s">
        <v>59</v>
      </c>
      <c r="H4" s="63" t="s">
        <v>76</v>
      </c>
      <c r="I4" s="63" t="s">
        <v>77</v>
      </c>
      <c r="J4" s="63" t="s">
        <v>78</v>
      </c>
      <c r="K4" s="63" t="s">
        <v>79</v>
      </c>
      <c r="L4" s="96"/>
    </row>
    <row r="5" s="85" customFormat="1" ht="24.4" customHeight="1" spans="1:12">
      <c r="A5" s="95"/>
      <c r="B5" s="63" t="s">
        <v>80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6"/>
    </row>
    <row r="6" s="85" customFormat="1" ht="24.4" customHeight="1" spans="1:12">
      <c r="A6" s="95"/>
      <c r="B6" s="63" t="s">
        <v>81</v>
      </c>
      <c r="C6" s="63" t="s">
        <v>82</v>
      </c>
      <c r="D6" s="63" t="s">
        <v>83</v>
      </c>
      <c r="E6" s="63"/>
      <c r="F6" s="63"/>
      <c r="G6" s="63"/>
      <c r="H6" s="63"/>
      <c r="I6" s="63"/>
      <c r="J6" s="63"/>
      <c r="K6" s="63"/>
      <c r="L6" s="97"/>
    </row>
    <row r="7" s="85" customFormat="1" ht="27" customHeight="1" spans="1:12">
      <c r="A7" s="98"/>
      <c r="B7" s="63"/>
      <c r="C7" s="63"/>
      <c r="D7" s="63"/>
      <c r="E7" s="63">
        <v>126001</v>
      </c>
      <c r="F7" s="63" t="s">
        <v>72</v>
      </c>
      <c r="G7" s="169">
        <f t="shared" ref="G7:G16" si="0">SUM(H7:I7)</f>
        <v>3241700.03</v>
      </c>
      <c r="H7" s="169">
        <f>SUM(H8:H16)</f>
        <v>2950520.03</v>
      </c>
      <c r="I7" s="169">
        <f>SUM(I8:I16)</f>
        <v>291180</v>
      </c>
      <c r="J7" s="80"/>
      <c r="K7" s="80"/>
      <c r="L7" s="99"/>
    </row>
    <row r="8" s="85" customFormat="1" ht="27" customHeight="1" spans="1:12">
      <c r="A8" s="98"/>
      <c r="B8" s="100">
        <v>207</v>
      </c>
      <c r="C8" s="188" t="s">
        <v>84</v>
      </c>
      <c r="D8" s="101" t="s">
        <v>84</v>
      </c>
      <c r="E8" s="100"/>
      <c r="F8" s="100" t="s">
        <v>85</v>
      </c>
      <c r="G8" s="102">
        <f t="shared" si="0"/>
        <v>655836.06</v>
      </c>
      <c r="H8" s="170">
        <v>655836.06</v>
      </c>
      <c r="I8" s="102"/>
      <c r="J8" s="75"/>
      <c r="K8" s="75"/>
      <c r="L8" s="99"/>
    </row>
    <row r="9" s="85" customFormat="1" ht="27" customHeight="1" spans="1:12">
      <c r="A9" s="98"/>
      <c r="B9" s="100">
        <v>207</v>
      </c>
      <c r="C9" s="188" t="s">
        <v>84</v>
      </c>
      <c r="D9" s="101" t="s">
        <v>86</v>
      </c>
      <c r="E9" s="100"/>
      <c r="F9" s="100" t="s">
        <v>87</v>
      </c>
      <c r="G9" s="102">
        <f t="shared" si="0"/>
        <v>1877001.03</v>
      </c>
      <c r="H9" s="126">
        <v>1585821.03</v>
      </c>
      <c r="I9" s="102">
        <v>291180</v>
      </c>
      <c r="J9" s="75"/>
      <c r="K9" s="75"/>
      <c r="L9" s="99"/>
    </row>
    <row r="10" s="85" customFormat="1" ht="27" customHeight="1" spans="1:12">
      <c r="A10" s="98"/>
      <c r="B10" s="100">
        <v>208</v>
      </c>
      <c r="C10" s="101" t="s">
        <v>88</v>
      </c>
      <c r="D10" s="101" t="s">
        <v>84</v>
      </c>
      <c r="E10" s="100"/>
      <c r="F10" s="100" t="s">
        <v>89</v>
      </c>
      <c r="G10" s="102">
        <f t="shared" si="0"/>
        <v>30224.4</v>
      </c>
      <c r="H10" s="126">
        <v>30224.4</v>
      </c>
      <c r="I10" s="102"/>
      <c r="J10" s="75"/>
      <c r="K10" s="75"/>
      <c r="L10" s="99"/>
    </row>
    <row r="11" s="85" customFormat="1" ht="27" customHeight="1" spans="1:12">
      <c r="A11" s="98"/>
      <c r="B11" s="100">
        <v>208</v>
      </c>
      <c r="C11" s="101" t="s">
        <v>88</v>
      </c>
      <c r="D11" s="101" t="s">
        <v>88</v>
      </c>
      <c r="E11" s="100"/>
      <c r="F11" s="100" t="s">
        <v>90</v>
      </c>
      <c r="G11" s="102">
        <f t="shared" si="0"/>
        <v>289500.64</v>
      </c>
      <c r="H11" s="171">
        <v>289500.64</v>
      </c>
      <c r="I11" s="102"/>
      <c r="J11" s="75"/>
      <c r="K11" s="75"/>
      <c r="L11" s="99"/>
    </row>
    <row r="12" s="85" customFormat="1" ht="27" customHeight="1" spans="1:12">
      <c r="A12" s="98"/>
      <c r="B12" s="100">
        <v>210</v>
      </c>
      <c r="C12" s="101" t="s">
        <v>91</v>
      </c>
      <c r="D12" s="101" t="s">
        <v>84</v>
      </c>
      <c r="E12" s="100"/>
      <c r="F12" s="100" t="s">
        <v>92</v>
      </c>
      <c r="G12" s="102">
        <f t="shared" si="0"/>
        <v>33054.32</v>
      </c>
      <c r="H12" s="171">
        <v>33054.32</v>
      </c>
      <c r="I12" s="102"/>
      <c r="J12" s="75"/>
      <c r="K12" s="75"/>
      <c r="L12" s="99"/>
    </row>
    <row r="13" s="85" customFormat="1" ht="27" customHeight="1" spans="1:12">
      <c r="A13" s="98"/>
      <c r="B13" s="100">
        <v>210</v>
      </c>
      <c r="C13" s="101" t="s">
        <v>91</v>
      </c>
      <c r="D13" s="101" t="s">
        <v>93</v>
      </c>
      <c r="E13" s="100"/>
      <c r="F13" s="100" t="s">
        <v>94</v>
      </c>
      <c r="G13" s="102">
        <f t="shared" si="0"/>
        <v>110602.58</v>
      </c>
      <c r="H13" s="171">
        <v>110602.58</v>
      </c>
      <c r="I13" s="102"/>
      <c r="J13" s="75"/>
      <c r="K13" s="75"/>
      <c r="L13" s="99"/>
    </row>
    <row r="14" s="85" customFormat="1" ht="27" customHeight="1" spans="1:12">
      <c r="A14" s="98"/>
      <c r="B14" s="100">
        <v>210</v>
      </c>
      <c r="C14" s="101" t="s">
        <v>91</v>
      </c>
      <c r="D14" s="101" t="s">
        <v>95</v>
      </c>
      <c r="E14" s="100"/>
      <c r="F14" s="100" t="s">
        <v>96</v>
      </c>
      <c r="G14" s="102">
        <f t="shared" si="0"/>
        <v>7200</v>
      </c>
      <c r="H14" s="171">
        <v>7200</v>
      </c>
      <c r="I14" s="102"/>
      <c r="J14" s="75"/>
      <c r="K14" s="75"/>
      <c r="L14" s="99"/>
    </row>
    <row r="15" s="85" customFormat="1" ht="27" customHeight="1" spans="1:12">
      <c r="A15" s="95"/>
      <c r="B15" s="100">
        <v>210</v>
      </c>
      <c r="C15" s="101" t="s">
        <v>91</v>
      </c>
      <c r="D15" s="100">
        <v>99</v>
      </c>
      <c r="E15" s="100"/>
      <c r="F15" s="100" t="s">
        <v>97</v>
      </c>
      <c r="G15" s="102">
        <f t="shared" si="0"/>
        <v>14400</v>
      </c>
      <c r="H15" s="171">
        <v>14400</v>
      </c>
      <c r="I15" s="102"/>
      <c r="J15" s="75"/>
      <c r="K15" s="75"/>
      <c r="L15" s="96"/>
    </row>
    <row r="16" s="85" customFormat="1" ht="27" customHeight="1" spans="1:12">
      <c r="A16" s="172"/>
      <c r="B16" s="100">
        <v>221</v>
      </c>
      <c r="C16" s="101" t="s">
        <v>93</v>
      </c>
      <c r="D16" s="101" t="s">
        <v>84</v>
      </c>
      <c r="E16" s="100"/>
      <c r="F16" s="100" t="s">
        <v>98</v>
      </c>
      <c r="G16" s="102">
        <f t="shared" si="0"/>
        <v>223881</v>
      </c>
      <c r="H16" s="173">
        <v>223881</v>
      </c>
      <c r="I16" s="174"/>
      <c r="J16" s="175"/>
      <c r="K16" s="175"/>
      <c r="L16" s="176"/>
    </row>
    <row r="17" s="85" customFormat="1" ht="9.75" customHeight="1" spans="1:12">
      <c r="A17" s="103"/>
      <c r="B17" s="104"/>
      <c r="C17" s="104"/>
      <c r="D17" s="104"/>
      <c r="E17" s="104"/>
      <c r="F17" s="103"/>
      <c r="G17" s="103"/>
      <c r="H17" s="103"/>
      <c r="I17" s="103"/>
      <c r="J17" s="104"/>
      <c r="K17" s="104"/>
      <c r="L17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54"/>
      <c r="B1" s="107"/>
      <c r="C1" s="155"/>
      <c r="D1" s="155"/>
      <c r="E1" s="108"/>
      <c r="F1" s="108"/>
      <c r="G1" s="108"/>
      <c r="H1" s="156" t="s">
        <v>99</v>
      </c>
      <c r="I1" s="157" t="s">
        <v>3</v>
      </c>
    </row>
    <row r="2" s="106" customFormat="1" ht="19.9" customHeight="1" spans="1:9">
      <c r="A2" s="155"/>
      <c r="B2" s="158" t="s">
        <v>100</v>
      </c>
      <c r="C2" s="158"/>
      <c r="D2" s="158"/>
      <c r="E2" s="158"/>
      <c r="F2" s="158"/>
      <c r="G2" s="158"/>
      <c r="H2" s="158"/>
      <c r="I2" s="157"/>
    </row>
    <row r="3" s="106" customFormat="1" ht="17.05" customHeight="1" spans="1:9">
      <c r="A3" s="159"/>
      <c r="B3" s="114" t="s">
        <v>5</v>
      </c>
      <c r="C3" s="114"/>
      <c r="D3" s="136"/>
      <c r="E3" s="136"/>
      <c r="F3" s="136"/>
      <c r="G3" s="136"/>
      <c r="H3" s="160" t="s">
        <v>6</v>
      </c>
      <c r="I3" s="161"/>
    </row>
    <row r="4" s="106" customFormat="1" ht="21.35" customHeight="1" spans="1:9">
      <c r="A4" s="162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62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101</v>
      </c>
      <c r="G5" s="117" t="s">
        <v>102</v>
      </c>
      <c r="H5" s="117" t="s">
        <v>103</v>
      </c>
      <c r="I5" s="111"/>
    </row>
    <row r="6" s="106" customFormat="1" ht="19.9" customHeight="1" spans="1:9">
      <c r="A6" s="116"/>
      <c r="B6" s="163" t="s">
        <v>104</v>
      </c>
      <c r="C6" s="119">
        <f>SUM(C7:C9)</f>
        <v>3241700.03</v>
      </c>
      <c r="D6" s="163" t="s">
        <v>105</v>
      </c>
      <c r="E6" s="119">
        <f>SUM(F6:H6)</f>
        <v>3241700.03</v>
      </c>
      <c r="F6" s="119">
        <f>SUM(F7:F34)</f>
        <v>3241700.03</v>
      </c>
      <c r="G6" s="119">
        <f>SUM(G7:G34)</f>
        <v>0</v>
      </c>
      <c r="H6" s="119">
        <f>SUM(H7:H34)</f>
        <v>0</v>
      </c>
      <c r="I6" s="139"/>
    </row>
    <row r="7" s="106" customFormat="1" ht="19.9" customHeight="1" spans="1:9">
      <c r="A7" s="116"/>
      <c r="B7" s="164" t="s">
        <v>106</v>
      </c>
      <c r="C7" s="125">
        <v>3241700.03</v>
      </c>
      <c r="D7" s="164" t="s">
        <v>107</v>
      </c>
      <c r="E7" s="125">
        <f>SUM(F7:H7)</f>
        <v>0</v>
      </c>
      <c r="F7" s="125"/>
      <c r="G7" s="125"/>
      <c r="H7" s="125"/>
      <c r="I7" s="139"/>
    </row>
    <row r="8" s="106" customFormat="1" ht="19.9" customHeight="1" spans="1:9">
      <c r="A8" s="116"/>
      <c r="B8" s="164" t="s">
        <v>108</v>
      </c>
      <c r="C8" s="125"/>
      <c r="D8" s="164" t="s">
        <v>109</v>
      </c>
      <c r="E8" s="125"/>
      <c r="F8" s="125"/>
      <c r="G8" s="125"/>
      <c r="H8" s="125"/>
      <c r="I8" s="139"/>
    </row>
    <row r="9" s="106" customFormat="1" ht="19.9" customHeight="1" spans="1:9">
      <c r="A9" s="116"/>
      <c r="B9" s="164" t="s">
        <v>110</v>
      </c>
      <c r="C9" s="125"/>
      <c r="D9" s="164" t="s">
        <v>111</v>
      </c>
      <c r="E9" s="125"/>
      <c r="F9" s="125"/>
      <c r="G9" s="125"/>
      <c r="H9" s="125"/>
      <c r="I9" s="139"/>
    </row>
    <row r="10" s="106" customFormat="1" ht="19.9" customHeight="1" spans="1:9">
      <c r="A10" s="116"/>
      <c r="B10" s="163" t="s">
        <v>112</v>
      </c>
      <c r="C10" s="125"/>
      <c r="D10" s="164" t="s">
        <v>113</v>
      </c>
      <c r="E10" s="125"/>
      <c r="F10" s="125"/>
      <c r="G10" s="125"/>
      <c r="H10" s="125"/>
      <c r="I10" s="139"/>
    </row>
    <row r="11" s="106" customFormat="1" ht="19.9" customHeight="1" spans="1:9">
      <c r="A11" s="116"/>
      <c r="B11" s="164" t="s">
        <v>106</v>
      </c>
      <c r="C11" s="125"/>
      <c r="D11" s="164" t="s">
        <v>114</v>
      </c>
      <c r="E11" s="125"/>
      <c r="F11" s="125"/>
      <c r="G11" s="125"/>
      <c r="H11" s="125"/>
      <c r="I11" s="139"/>
    </row>
    <row r="12" s="106" customFormat="1" ht="19.9" customHeight="1" spans="1:9">
      <c r="A12" s="116"/>
      <c r="B12" s="164" t="s">
        <v>108</v>
      </c>
      <c r="C12" s="125"/>
      <c r="D12" s="164" t="s">
        <v>115</v>
      </c>
      <c r="E12" s="125"/>
      <c r="F12" s="125"/>
      <c r="G12" s="125"/>
      <c r="H12" s="125"/>
      <c r="I12" s="139"/>
    </row>
    <row r="13" s="106" customFormat="1" ht="19.9" customHeight="1" spans="1:9">
      <c r="A13" s="116"/>
      <c r="B13" s="164" t="s">
        <v>110</v>
      </c>
      <c r="C13" s="125"/>
      <c r="D13" s="164" t="s">
        <v>116</v>
      </c>
      <c r="E13" s="125">
        <f>SUM(F13:H13)</f>
        <v>2532837.09</v>
      </c>
      <c r="F13" s="125">
        <v>2532837.09</v>
      </c>
      <c r="G13" s="125"/>
      <c r="H13" s="125"/>
      <c r="I13" s="139"/>
    </row>
    <row r="14" s="106" customFormat="1" ht="19.9" customHeight="1" spans="1:9">
      <c r="A14" s="116"/>
      <c r="B14" s="164" t="s">
        <v>117</v>
      </c>
      <c r="C14" s="125"/>
      <c r="D14" s="164" t="s">
        <v>118</v>
      </c>
      <c r="E14" s="125">
        <f>SUM(F14:H14)</f>
        <v>319725.04</v>
      </c>
      <c r="F14" s="125">
        <v>319725.04</v>
      </c>
      <c r="G14" s="125"/>
      <c r="H14" s="125"/>
      <c r="I14" s="139"/>
    </row>
    <row r="15" s="106" customFormat="1" ht="19.9" customHeight="1" spans="1:9">
      <c r="A15" s="116"/>
      <c r="B15" s="164" t="s">
        <v>117</v>
      </c>
      <c r="C15" s="125"/>
      <c r="D15" s="164" t="s">
        <v>119</v>
      </c>
      <c r="E15" s="125"/>
      <c r="F15" s="125"/>
      <c r="G15" s="125"/>
      <c r="H15" s="125"/>
      <c r="I15" s="139"/>
    </row>
    <row r="16" s="106" customFormat="1" ht="19.9" customHeight="1" spans="1:9">
      <c r="A16" s="116"/>
      <c r="B16" s="164" t="s">
        <v>117</v>
      </c>
      <c r="C16" s="125"/>
      <c r="D16" s="164" t="s">
        <v>120</v>
      </c>
      <c r="E16" s="125">
        <f>SUM(F16:H16)</f>
        <v>165256.9</v>
      </c>
      <c r="F16" s="125">
        <v>165256.9</v>
      </c>
      <c r="G16" s="125"/>
      <c r="H16" s="125"/>
      <c r="I16" s="139"/>
    </row>
    <row r="17" s="106" customFormat="1" ht="19.9" customHeight="1" spans="1:9">
      <c r="A17" s="116"/>
      <c r="B17" s="164" t="s">
        <v>117</v>
      </c>
      <c r="C17" s="125"/>
      <c r="D17" s="164" t="s">
        <v>121</v>
      </c>
      <c r="E17" s="125"/>
      <c r="F17" s="125"/>
      <c r="G17" s="125"/>
      <c r="H17" s="125"/>
      <c r="I17" s="139"/>
    </row>
    <row r="18" s="106" customFormat="1" ht="19.9" customHeight="1" spans="1:9">
      <c r="A18" s="116"/>
      <c r="B18" s="164" t="s">
        <v>117</v>
      </c>
      <c r="C18" s="125"/>
      <c r="D18" s="164" t="s">
        <v>122</v>
      </c>
      <c r="E18" s="125"/>
      <c r="F18" s="125"/>
      <c r="G18" s="125"/>
      <c r="H18" s="125"/>
      <c r="I18" s="139"/>
    </row>
    <row r="19" s="106" customFormat="1" ht="19.9" customHeight="1" spans="1:9">
      <c r="A19" s="116"/>
      <c r="B19" s="164" t="s">
        <v>117</v>
      </c>
      <c r="C19" s="125"/>
      <c r="D19" s="164" t="s">
        <v>123</v>
      </c>
      <c r="E19" s="125"/>
      <c r="F19" s="125"/>
      <c r="G19" s="125"/>
      <c r="H19" s="125"/>
      <c r="I19" s="139"/>
    </row>
    <row r="20" s="106" customFormat="1" ht="19.9" customHeight="1" spans="1:9">
      <c r="A20" s="116"/>
      <c r="B20" s="164" t="s">
        <v>117</v>
      </c>
      <c r="C20" s="125"/>
      <c r="D20" s="164" t="s">
        <v>124</v>
      </c>
      <c r="E20" s="125"/>
      <c r="F20" s="125"/>
      <c r="G20" s="125"/>
      <c r="H20" s="125"/>
      <c r="I20" s="139"/>
    </row>
    <row r="21" s="106" customFormat="1" ht="19.9" customHeight="1" spans="1:9">
      <c r="A21" s="116"/>
      <c r="B21" s="164" t="s">
        <v>117</v>
      </c>
      <c r="C21" s="125"/>
      <c r="D21" s="164" t="s">
        <v>125</v>
      </c>
      <c r="E21" s="125"/>
      <c r="F21" s="125"/>
      <c r="G21" s="125"/>
      <c r="H21" s="125"/>
      <c r="I21" s="139"/>
    </row>
    <row r="22" s="106" customFormat="1" ht="19.9" customHeight="1" spans="1:9">
      <c r="A22" s="116"/>
      <c r="B22" s="164" t="s">
        <v>117</v>
      </c>
      <c r="C22" s="125"/>
      <c r="D22" s="164" t="s">
        <v>126</v>
      </c>
      <c r="E22" s="125"/>
      <c r="F22" s="125"/>
      <c r="G22" s="125"/>
      <c r="H22" s="125"/>
      <c r="I22" s="139"/>
    </row>
    <row r="23" s="106" customFormat="1" ht="19.9" customHeight="1" spans="1:9">
      <c r="A23" s="116"/>
      <c r="B23" s="164" t="s">
        <v>117</v>
      </c>
      <c r="C23" s="125"/>
      <c r="D23" s="164" t="s">
        <v>127</v>
      </c>
      <c r="E23" s="125"/>
      <c r="F23" s="125"/>
      <c r="G23" s="125"/>
      <c r="H23" s="125"/>
      <c r="I23" s="139"/>
    </row>
    <row r="24" s="106" customFormat="1" ht="19.9" customHeight="1" spans="1:9">
      <c r="A24" s="116"/>
      <c r="B24" s="164" t="s">
        <v>117</v>
      </c>
      <c r="C24" s="125"/>
      <c r="D24" s="164" t="s">
        <v>128</v>
      </c>
      <c r="E24" s="125"/>
      <c r="F24" s="125"/>
      <c r="G24" s="125"/>
      <c r="H24" s="125"/>
      <c r="I24" s="139"/>
    </row>
    <row r="25" s="106" customFormat="1" ht="19.9" customHeight="1" spans="1:9">
      <c r="A25" s="116"/>
      <c r="B25" s="164" t="s">
        <v>117</v>
      </c>
      <c r="C25" s="125"/>
      <c r="D25" s="164" t="s">
        <v>129</v>
      </c>
      <c r="E25" s="125"/>
      <c r="F25" s="125"/>
      <c r="G25" s="125"/>
      <c r="H25" s="125"/>
      <c r="I25" s="139"/>
    </row>
    <row r="26" s="106" customFormat="1" ht="19.9" customHeight="1" spans="1:9">
      <c r="A26" s="116"/>
      <c r="B26" s="164" t="s">
        <v>117</v>
      </c>
      <c r="C26" s="125"/>
      <c r="D26" s="164" t="s">
        <v>130</v>
      </c>
      <c r="E26" s="125">
        <f>SUM(F26:H26)</f>
        <v>223881</v>
      </c>
      <c r="F26" s="165">
        <v>223881</v>
      </c>
      <c r="G26" s="125"/>
      <c r="H26" s="125"/>
      <c r="I26" s="139"/>
    </row>
    <row r="27" s="106" customFormat="1" ht="19.9" customHeight="1" spans="1:9">
      <c r="A27" s="116"/>
      <c r="B27" s="164" t="s">
        <v>117</v>
      </c>
      <c r="C27" s="125"/>
      <c r="D27" s="164" t="s">
        <v>131</v>
      </c>
      <c r="E27" s="125"/>
      <c r="F27" s="125"/>
      <c r="G27" s="125"/>
      <c r="H27" s="125"/>
      <c r="I27" s="139"/>
    </row>
    <row r="28" s="106" customFormat="1" ht="19.9" customHeight="1" spans="1:9">
      <c r="A28" s="116"/>
      <c r="B28" s="164" t="s">
        <v>117</v>
      </c>
      <c r="C28" s="125"/>
      <c r="D28" s="164" t="s">
        <v>132</v>
      </c>
      <c r="E28" s="125"/>
      <c r="F28" s="125"/>
      <c r="G28" s="125"/>
      <c r="H28" s="125"/>
      <c r="I28" s="139"/>
    </row>
    <row r="29" s="106" customFormat="1" ht="19.9" customHeight="1" spans="1:9">
      <c r="A29" s="116"/>
      <c r="B29" s="164" t="s">
        <v>117</v>
      </c>
      <c r="C29" s="125"/>
      <c r="D29" s="164" t="s">
        <v>133</v>
      </c>
      <c r="E29" s="125"/>
      <c r="F29" s="125"/>
      <c r="G29" s="125"/>
      <c r="H29" s="125"/>
      <c r="I29" s="139"/>
    </row>
    <row r="30" s="106" customFormat="1" ht="19.9" customHeight="1" spans="1:9">
      <c r="A30" s="116"/>
      <c r="B30" s="164" t="s">
        <v>117</v>
      </c>
      <c r="C30" s="125"/>
      <c r="D30" s="164" t="s">
        <v>134</v>
      </c>
      <c r="E30" s="125"/>
      <c r="F30" s="125"/>
      <c r="G30" s="125"/>
      <c r="H30" s="125"/>
      <c r="I30" s="139"/>
    </row>
    <row r="31" s="106" customFormat="1" ht="19.9" customHeight="1" spans="1:9">
      <c r="A31" s="116"/>
      <c r="B31" s="164" t="s">
        <v>117</v>
      </c>
      <c r="C31" s="125"/>
      <c r="D31" s="164" t="s">
        <v>135</v>
      </c>
      <c r="E31" s="125"/>
      <c r="F31" s="125"/>
      <c r="G31" s="125"/>
      <c r="H31" s="125"/>
      <c r="I31" s="139"/>
    </row>
    <row r="32" s="106" customFormat="1" ht="19.9" customHeight="1" spans="1:9">
      <c r="A32" s="116"/>
      <c r="B32" s="164" t="s">
        <v>117</v>
      </c>
      <c r="C32" s="125"/>
      <c r="D32" s="164" t="s">
        <v>136</v>
      </c>
      <c r="E32" s="125"/>
      <c r="F32" s="125"/>
      <c r="G32" s="125"/>
      <c r="H32" s="125"/>
      <c r="I32" s="139"/>
    </row>
    <row r="33" s="106" customFormat="1" ht="19.9" customHeight="1" spans="1:9">
      <c r="A33" s="116"/>
      <c r="B33" s="164" t="s">
        <v>117</v>
      </c>
      <c r="C33" s="125"/>
      <c r="D33" s="164" t="s">
        <v>137</v>
      </c>
      <c r="E33" s="125"/>
      <c r="F33" s="125"/>
      <c r="G33" s="125"/>
      <c r="H33" s="125"/>
      <c r="I33" s="139"/>
    </row>
    <row r="34" s="106" customFormat="1" ht="19.9" customHeight="1" spans="1:9">
      <c r="A34" s="116"/>
      <c r="B34" s="164" t="s">
        <v>117</v>
      </c>
      <c r="C34" s="125"/>
      <c r="D34" s="164" t="s">
        <v>138</v>
      </c>
      <c r="E34" s="125"/>
      <c r="F34" s="125"/>
      <c r="G34" s="125"/>
      <c r="H34" s="125"/>
      <c r="I34" s="139"/>
    </row>
    <row r="35" s="106" customFormat="1" ht="8.5" customHeight="1" spans="1:9">
      <c r="A35" s="166"/>
      <c r="B35" s="166"/>
      <c r="C35" s="166"/>
      <c r="D35" s="118"/>
      <c r="E35" s="166"/>
      <c r="F35" s="166"/>
      <c r="G35" s="166"/>
      <c r="H35" s="166"/>
      <c r="I35" s="16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15" activePane="bottomLeft" state="frozen"/>
      <selection/>
      <selection pane="bottomLeft" activeCell="I24" sqref="I8:I24"/>
    </sheetView>
  </sheetViews>
  <sheetFormatPr defaultColWidth="10" defaultRowHeight="13.5"/>
  <cols>
    <col min="1" max="1" width="1.53333333333333" style="85" customWidth="1"/>
    <col min="2" max="3" width="5.88333333333333" style="85" customWidth="1"/>
    <col min="4" max="4" width="11.6333333333333" style="85" customWidth="1"/>
    <col min="5" max="5" width="23.5" style="85" customWidth="1"/>
    <col min="6" max="10" width="14.25" style="85" customWidth="1"/>
    <col min="11" max="13" width="5.75" style="85" customWidth="1"/>
    <col min="14" max="23" width="5.625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42"/>
      <c r="B1" s="2"/>
      <c r="C1" s="2"/>
      <c r="D1" s="143"/>
      <c r="E1" s="143"/>
      <c r="F1" s="86"/>
      <c r="G1" s="86"/>
      <c r="H1" s="86"/>
      <c r="I1" s="143"/>
      <c r="J1" s="143"/>
      <c r="K1" s="86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4" t="s">
        <v>139</v>
      </c>
      <c r="AN1" s="145"/>
    </row>
    <row r="2" ht="22.8" customHeight="1" spans="1:40">
      <c r="A2" s="86"/>
      <c r="B2" s="90" t="s">
        <v>140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45"/>
    </row>
    <row r="3" ht="19.55" customHeight="1" spans="1:40">
      <c r="A3" s="91"/>
      <c r="B3" s="92" t="s">
        <v>5</v>
      </c>
      <c r="C3" s="92"/>
      <c r="D3" s="92"/>
      <c r="E3" s="92"/>
      <c r="F3" s="146"/>
      <c r="G3" s="91"/>
      <c r="H3" s="147"/>
      <c r="I3" s="146"/>
      <c r="J3" s="146"/>
      <c r="K3" s="148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7" t="s">
        <v>6</v>
      </c>
      <c r="AM3" s="147"/>
      <c r="AN3" s="149"/>
    </row>
    <row r="4" ht="24.4" customHeight="1" spans="1:40">
      <c r="A4" s="89"/>
      <c r="B4" s="79" t="s">
        <v>9</v>
      </c>
      <c r="C4" s="79"/>
      <c r="D4" s="79"/>
      <c r="E4" s="79"/>
      <c r="F4" s="79" t="s">
        <v>141</v>
      </c>
      <c r="G4" s="79" t="s">
        <v>142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143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144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150"/>
    </row>
    <row r="5" ht="24.4" customHeight="1" spans="1:40">
      <c r="A5" s="89"/>
      <c r="B5" s="79" t="s">
        <v>80</v>
      </c>
      <c r="C5" s="79"/>
      <c r="D5" s="79" t="s">
        <v>70</v>
      </c>
      <c r="E5" s="79" t="s">
        <v>71</v>
      </c>
      <c r="F5" s="79"/>
      <c r="G5" s="79" t="s">
        <v>59</v>
      </c>
      <c r="H5" s="79" t="s">
        <v>145</v>
      </c>
      <c r="I5" s="79"/>
      <c r="J5" s="79"/>
      <c r="K5" s="79" t="s">
        <v>146</v>
      </c>
      <c r="L5" s="79"/>
      <c r="M5" s="79"/>
      <c r="N5" s="79" t="s">
        <v>147</v>
      </c>
      <c r="O5" s="79"/>
      <c r="P5" s="79"/>
      <c r="Q5" s="79" t="s">
        <v>59</v>
      </c>
      <c r="R5" s="79" t="s">
        <v>145</v>
      </c>
      <c r="S5" s="79"/>
      <c r="T5" s="79"/>
      <c r="U5" s="79" t="s">
        <v>146</v>
      </c>
      <c r="V5" s="79"/>
      <c r="W5" s="79"/>
      <c r="X5" s="79" t="s">
        <v>147</v>
      </c>
      <c r="Y5" s="79"/>
      <c r="Z5" s="79"/>
      <c r="AA5" s="79" t="s">
        <v>59</v>
      </c>
      <c r="AB5" s="79" t="s">
        <v>145</v>
      </c>
      <c r="AC5" s="79"/>
      <c r="AD5" s="79"/>
      <c r="AE5" s="79" t="s">
        <v>146</v>
      </c>
      <c r="AF5" s="79"/>
      <c r="AG5" s="79"/>
      <c r="AH5" s="79" t="s">
        <v>147</v>
      </c>
      <c r="AI5" s="79"/>
      <c r="AJ5" s="79"/>
      <c r="AK5" s="79" t="s">
        <v>148</v>
      </c>
      <c r="AL5" s="79"/>
      <c r="AM5" s="79"/>
      <c r="AN5" s="150"/>
    </row>
    <row r="6" ht="39" customHeight="1" spans="1:40">
      <c r="A6" s="87"/>
      <c r="B6" s="79" t="s">
        <v>81</v>
      </c>
      <c r="C6" s="79" t="s">
        <v>82</v>
      </c>
      <c r="D6" s="79"/>
      <c r="E6" s="79"/>
      <c r="F6" s="79"/>
      <c r="G6" s="79"/>
      <c r="H6" s="79" t="s">
        <v>149</v>
      </c>
      <c r="I6" s="79" t="s">
        <v>76</v>
      </c>
      <c r="J6" s="79" t="s">
        <v>77</v>
      </c>
      <c r="K6" s="79" t="s">
        <v>149</v>
      </c>
      <c r="L6" s="79" t="s">
        <v>76</v>
      </c>
      <c r="M6" s="79" t="s">
        <v>77</v>
      </c>
      <c r="N6" s="79" t="s">
        <v>149</v>
      </c>
      <c r="O6" s="79" t="s">
        <v>150</v>
      </c>
      <c r="P6" s="79" t="s">
        <v>151</v>
      </c>
      <c r="Q6" s="79"/>
      <c r="R6" s="79" t="s">
        <v>149</v>
      </c>
      <c r="S6" s="79" t="s">
        <v>76</v>
      </c>
      <c r="T6" s="79" t="s">
        <v>77</v>
      </c>
      <c r="U6" s="79" t="s">
        <v>149</v>
      </c>
      <c r="V6" s="79" t="s">
        <v>76</v>
      </c>
      <c r="W6" s="79" t="s">
        <v>77</v>
      </c>
      <c r="X6" s="79" t="s">
        <v>149</v>
      </c>
      <c r="Y6" s="79" t="s">
        <v>150</v>
      </c>
      <c r="Z6" s="79" t="s">
        <v>151</v>
      </c>
      <c r="AA6" s="79"/>
      <c r="AB6" s="79" t="s">
        <v>149</v>
      </c>
      <c r="AC6" s="79" t="s">
        <v>76</v>
      </c>
      <c r="AD6" s="79" t="s">
        <v>77</v>
      </c>
      <c r="AE6" s="79" t="s">
        <v>149</v>
      </c>
      <c r="AF6" s="79" t="s">
        <v>76</v>
      </c>
      <c r="AG6" s="79" t="s">
        <v>77</v>
      </c>
      <c r="AH6" s="79" t="s">
        <v>149</v>
      </c>
      <c r="AI6" s="79" t="s">
        <v>150</v>
      </c>
      <c r="AJ6" s="79" t="s">
        <v>151</v>
      </c>
      <c r="AK6" s="79" t="s">
        <v>149</v>
      </c>
      <c r="AL6" s="79" t="s">
        <v>150</v>
      </c>
      <c r="AM6" s="79" t="s">
        <v>151</v>
      </c>
      <c r="AN6" s="150"/>
    </row>
    <row r="7" ht="21" customHeight="1" spans="1:40">
      <c r="A7" s="89"/>
      <c r="B7" s="63"/>
      <c r="C7" s="63"/>
      <c r="D7" s="63">
        <v>126001</v>
      </c>
      <c r="E7" s="63" t="s">
        <v>72</v>
      </c>
      <c r="F7" s="80">
        <f t="shared" ref="F7:F42" si="0">Q7+G7</f>
        <v>3241700.03</v>
      </c>
      <c r="G7" s="80">
        <f t="shared" ref="G7:G42" si="1">N7+K7+H7</f>
        <v>3241700.03</v>
      </c>
      <c r="H7" s="80">
        <f t="shared" ref="H7:H42" si="2">SUM(I7:J7)</f>
        <v>3241700.03</v>
      </c>
      <c r="I7" s="80">
        <f>SUM(I8:I42)</f>
        <v>2950520.03</v>
      </c>
      <c r="J7" s="80">
        <f>SUM(J8:J42)</f>
        <v>291180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150"/>
    </row>
    <row r="8" ht="22" customHeight="1" spans="1:40">
      <c r="A8" s="89"/>
      <c r="B8" s="63">
        <v>301</v>
      </c>
      <c r="C8" s="151" t="s">
        <v>84</v>
      </c>
      <c r="D8" s="71"/>
      <c r="E8" s="152" t="s">
        <v>152</v>
      </c>
      <c r="F8" s="75">
        <f t="shared" si="0"/>
        <v>135192</v>
      </c>
      <c r="G8" s="75">
        <f t="shared" si="1"/>
        <v>135192</v>
      </c>
      <c r="H8" s="75">
        <f t="shared" si="2"/>
        <v>135192</v>
      </c>
      <c r="I8" s="124">
        <v>135192</v>
      </c>
      <c r="J8" s="75"/>
      <c r="K8" s="75"/>
      <c r="L8" s="75"/>
      <c r="M8" s="75"/>
      <c r="N8" s="75"/>
      <c r="O8" s="75"/>
      <c r="P8" s="75"/>
      <c r="Q8" s="75"/>
      <c r="R8" s="75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150"/>
    </row>
    <row r="9" ht="22" customHeight="1" spans="1:40">
      <c r="A9" s="89"/>
      <c r="B9" s="63">
        <v>301</v>
      </c>
      <c r="C9" s="151" t="s">
        <v>84</v>
      </c>
      <c r="D9" s="71"/>
      <c r="E9" s="152" t="s">
        <v>152</v>
      </c>
      <c r="F9" s="75">
        <f t="shared" si="0"/>
        <v>504336</v>
      </c>
      <c r="G9" s="75">
        <f t="shared" si="1"/>
        <v>504336</v>
      </c>
      <c r="H9" s="75">
        <f t="shared" si="2"/>
        <v>504336</v>
      </c>
      <c r="I9" s="126">
        <v>504336</v>
      </c>
      <c r="J9" s="75"/>
      <c r="K9" s="75"/>
      <c r="L9" s="75"/>
      <c r="M9" s="75"/>
      <c r="N9" s="75"/>
      <c r="O9" s="75"/>
      <c r="P9" s="75"/>
      <c r="Q9" s="75"/>
      <c r="R9" s="75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150"/>
    </row>
    <row r="10" ht="22" customHeight="1" spans="1:40">
      <c r="A10" s="89"/>
      <c r="B10" s="63">
        <v>301</v>
      </c>
      <c r="C10" s="151" t="s">
        <v>93</v>
      </c>
      <c r="D10" s="71"/>
      <c r="E10" s="152" t="s">
        <v>153</v>
      </c>
      <c r="F10" s="75">
        <f t="shared" si="0"/>
        <v>114312</v>
      </c>
      <c r="G10" s="75">
        <f t="shared" si="1"/>
        <v>114312</v>
      </c>
      <c r="H10" s="75">
        <f t="shared" si="2"/>
        <v>114312</v>
      </c>
      <c r="I10" s="126">
        <v>114312</v>
      </c>
      <c r="J10" s="75"/>
      <c r="K10" s="75"/>
      <c r="L10" s="75"/>
      <c r="M10" s="75"/>
      <c r="N10" s="75"/>
      <c r="O10" s="75"/>
      <c r="P10" s="75"/>
      <c r="Q10" s="75"/>
      <c r="R10" s="75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150"/>
    </row>
    <row r="11" ht="22" customHeight="1" spans="1:40">
      <c r="A11" s="89"/>
      <c r="B11" s="63">
        <v>301</v>
      </c>
      <c r="C11" s="151" t="s">
        <v>93</v>
      </c>
      <c r="D11" s="71"/>
      <c r="E11" s="152" t="s">
        <v>153</v>
      </c>
      <c r="F11" s="75">
        <f t="shared" si="0"/>
        <v>62196</v>
      </c>
      <c r="G11" s="75">
        <f t="shared" si="1"/>
        <v>62196</v>
      </c>
      <c r="H11" s="75">
        <f t="shared" si="2"/>
        <v>62196</v>
      </c>
      <c r="I11" s="126">
        <v>62196</v>
      </c>
      <c r="J11" s="75"/>
      <c r="K11" s="75"/>
      <c r="L11" s="75"/>
      <c r="M11" s="75"/>
      <c r="N11" s="75"/>
      <c r="O11" s="75"/>
      <c r="P11" s="75"/>
      <c r="Q11" s="75"/>
      <c r="R11" s="75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150"/>
    </row>
    <row r="12" ht="22" customHeight="1" spans="1:40">
      <c r="A12" s="89"/>
      <c r="B12" s="63">
        <v>301</v>
      </c>
      <c r="C12" s="151" t="s">
        <v>95</v>
      </c>
      <c r="D12" s="71"/>
      <c r="E12" s="152" t="s">
        <v>154</v>
      </c>
      <c r="F12" s="75">
        <f t="shared" si="0"/>
        <v>179713</v>
      </c>
      <c r="G12" s="75">
        <f t="shared" si="1"/>
        <v>179713</v>
      </c>
      <c r="H12" s="75">
        <f t="shared" si="2"/>
        <v>179713</v>
      </c>
      <c r="I12" s="126">
        <v>179713</v>
      </c>
      <c r="J12" s="75"/>
      <c r="K12" s="75"/>
      <c r="L12" s="75"/>
      <c r="M12" s="75"/>
      <c r="N12" s="75"/>
      <c r="O12" s="75"/>
      <c r="P12" s="75"/>
      <c r="Q12" s="75"/>
      <c r="R12" s="75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150"/>
    </row>
    <row r="13" ht="22" customHeight="1" spans="1:40">
      <c r="A13" s="89"/>
      <c r="B13" s="63">
        <v>301</v>
      </c>
      <c r="C13" s="151" t="s">
        <v>155</v>
      </c>
      <c r="D13" s="71"/>
      <c r="E13" s="152" t="s">
        <v>156</v>
      </c>
      <c r="F13" s="75">
        <f t="shared" si="0"/>
        <v>869865</v>
      </c>
      <c r="G13" s="75">
        <f t="shared" si="1"/>
        <v>869865</v>
      </c>
      <c r="H13" s="75">
        <f t="shared" si="2"/>
        <v>869865</v>
      </c>
      <c r="I13" s="126">
        <v>869865</v>
      </c>
      <c r="J13" s="75"/>
      <c r="K13" s="75"/>
      <c r="L13" s="75"/>
      <c r="M13" s="75"/>
      <c r="N13" s="75"/>
      <c r="O13" s="75"/>
      <c r="P13" s="75"/>
      <c r="Q13" s="75"/>
      <c r="R13" s="75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150"/>
    </row>
    <row r="14" ht="22" customHeight="1" spans="1:40">
      <c r="A14" s="89"/>
      <c r="B14" s="63">
        <v>301</v>
      </c>
      <c r="C14" s="151" t="s">
        <v>157</v>
      </c>
      <c r="D14" s="71"/>
      <c r="E14" s="152" t="s">
        <v>158</v>
      </c>
      <c r="F14" s="75">
        <f t="shared" si="0"/>
        <v>59677.12</v>
      </c>
      <c r="G14" s="75">
        <f t="shared" si="1"/>
        <v>59677.12</v>
      </c>
      <c r="H14" s="75">
        <f t="shared" si="2"/>
        <v>59677.12</v>
      </c>
      <c r="I14" s="126">
        <v>59677.12</v>
      </c>
      <c r="J14" s="75"/>
      <c r="K14" s="75"/>
      <c r="L14" s="75"/>
      <c r="M14" s="75"/>
      <c r="N14" s="75"/>
      <c r="O14" s="75"/>
      <c r="P14" s="75"/>
      <c r="Q14" s="75"/>
      <c r="R14" s="75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150"/>
    </row>
    <row r="15" ht="22" customHeight="1" spans="1:40">
      <c r="A15" s="89"/>
      <c r="B15" s="63">
        <v>301</v>
      </c>
      <c r="C15" s="151" t="s">
        <v>157</v>
      </c>
      <c r="D15" s="71"/>
      <c r="E15" s="152" t="s">
        <v>158</v>
      </c>
      <c r="F15" s="75">
        <f t="shared" si="0"/>
        <v>229823.52</v>
      </c>
      <c r="G15" s="75">
        <f t="shared" si="1"/>
        <v>229823.52</v>
      </c>
      <c r="H15" s="75">
        <f t="shared" si="2"/>
        <v>229823.52</v>
      </c>
      <c r="I15" s="126">
        <v>229823.52</v>
      </c>
      <c r="J15" s="75"/>
      <c r="K15" s="75"/>
      <c r="L15" s="75"/>
      <c r="M15" s="75"/>
      <c r="N15" s="75"/>
      <c r="O15" s="75"/>
      <c r="P15" s="75"/>
      <c r="Q15" s="75"/>
      <c r="R15" s="75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150"/>
    </row>
    <row r="16" ht="22" customHeight="1" spans="1:40">
      <c r="A16" s="89"/>
      <c r="B16" s="63">
        <v>301</v>
      </c>
      <c r="C16" s="151" t="s">
        <v>159</v>
      </c>
      <c r="D16" s="71"/>
      <c r="E16" s="152" t="s">
        <v>160</v>
      </c>
      <c r="F16" s="75">
        <f t="shared" si="0"/>
        <v>33054.32</v>
      </c>
      <c r="G16" s="75">
        <f t="shared" si="1"/>
        <v>33054.32</v>
      </c>
      <c r="H16" s="75">
        <f t="shared" si="2"/>
        <v>33054.32</v>
      </c>
      <c r="I16" s="126">
        <v>33054.32</v>
      </c>
      <c r="J16" s="75"/>
      <c r="K16" s="75"/>
      <c r="L16" s="75"/>
      <c r="M16" s="75"/>
      <c r="N16" s="75"/>
      <c r="O16" s="75"/>
      <c r="P16" s="75"/>
      <c r="Q16" s="75"/>
      <c r="R16" s="75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150"/>
    </row>
    <row r="17" ht="22" customHeight="1" spans="1:40">
      <c r="A17" s="89"/>
      <c r="B17" s="63">
        <v>301</v>
      </c>
      <c r="C17" s="151" t="s">
        <v>159</v>
      </c>
      <c r="D17" s="71"/>
      <c r="E17" s="152" t="s">
        <v>160</v>
      </c>
      <c r="F17" s="75">
        <f t="shared" si="0"/>
        <v>110602.58</v>
      </c>
      <c r="G17" s="75">
        <f t="shared" si="1"/>
        <v>110602.58</v>
      </c>
      <c r="H17" s="75">
        <f t="shared" si="2"/>
        <v>110602.58</v>
      </c>
      <c r="I17" s="126">
        <v>110602.58</v>
      </c>
      <c r="J17" s="75"/>
      <c r="K17" s="75"/>
      <c r="L17" s="75"/>
      <c r="M17" s="75"/>
      <c r="N17" s="75"/>
      <c r="O17" s="75"/>
      <c r="P17" s="75"/>
      <c r="Q17" s="75"/>
      <c r="R17" s="75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150"/>
    </row>
    <row r="18" ht="22" customHeight="1" spans="1:40">
      <c r="A18" s="89"/>
      <c r="B18" s="63">
        <v>301</v>
      </c>
      <c r="C18" s="151" t="s">
        <v>91</v>
      </c>
      <c r="D18" s="71"/>
      <c r="E18" s="152" t="s">
        <v>161</v>
      </c>
      <c r="F18" s="75">
        <f t="shared" si="0"/>
        <v>3600</v>
      </c>
      <c r="G18" s="75">
        <f t="shared" si="1"/>
        <v>3600</v>
      </c>
      <c r="H18" s="75">
        <f t="shared" si="2"/>
        <v>3600</v>
      </c>
      <c r="I18" s="126">
        <v>3600</v>
      </c>
      <c r="J18" s="75"/>
      <c r="K18" s="75"/>
      <c r="L18" s="75"/>
      <c r="M18" s="75"/>
      <c r="N18" s="75"/>
      <c r="O18" s="75"/>
      <c r="P18" s="75"/>
      <c r="Q18" s="75"/>
      <c r="R18" s="75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50"/>
    </row>
    <row r="19" ht="22" customHeight="1" spans="1:40">
      <c r="A19" s="89"/>
      <c r="B19" s="63">
        <v>301</v>
      </c>
      <c r="C19" s="151" t="s">
        <v>91</v>
      </c>
      <c r="D19" s="71"/>
      <c r="E19" s="152" t="s">
        <v>161</v>
      </c>
      <c r="F19" s="75">
        <f t="shared" si="0"/>
        <v>14400</v>
      </c>
      <c r="G19" s="75">
        <f t="shared" si="1"/>
        <v>14400</v>
      </c>
      <c r="H19" s="75">
        <f t="shared" si="2"/>
        <v>14400</v>
      </c>
      <c r="I19" s="126">
        <v>14400</v>
      </c>
      <c r="J19" s="75"/>
      <c r="K19" s="75"/>
      <c r="L19" s="75"/>
      <c r="M19" s="75"/>
      <c r="N19" s="75"/>
      <c r="O19" s="75"/>
      <c r="P19" s="75"/>
      <c r="Q19" s="75"/>
      <c r="R19" s="75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150"/>
    </row>
    <row r="20" ht="22" customHeight="1" spans="1:40">
      <c r="A20" s="89"/>
      <c r="B20" s="63">
        <v>301</v>
      </c>
      <c r="C20" s="151" t="s">
        <v>162</v>
      </c>
      <c r="D20" s="71"/>
      <c r="E20" s="152" t="s">
        <v>163</v>
      </c>
      <c r="F20" s="75">
        <f t="shared" si="0"/>
        <v>858.55</v>
      </c>
      <c r="G20" s="75">
        <f t="shared" si="1"/>
        <v>858.55</v>
      </c>
      <c r="H20" s="75">
        <f t="shared" si="2"/>
        <v>858.55</v>
      </c>
      <c r="I20" s="127">
        <v>858.55</v>
      </c>
      <c r="J20" s="75"/>
      <c r="K20" s="75"/>
      <c r="L20" s="75"/>
      <c r="M20" s="75"/>
      <c r="N20" s="75"/>
      <c r="O20" s="75"/>
      <c r="P20" s="75"/>
      <c r="Q20" s="75"/>
      <c r="R20" s="75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150"/>
    </row>
    <row r="21" ht="22" customHeight="1" spans="1:40">
      <c r="A21" s="89"/>
      <c r="B21" s="63">
        <v>301</v>
      </c>
      <c r="C21" s="151" t="s">
        <v>162</v>
      </c>
      <c r="D21" s="71"/>
      <c r="E21" s="152" t="s">
        <v>163</v>
      </c>
      <c r="F21" s="75">
        <f t="shared" si="0"/>
        <v>20109.55</v>
      </c>
      <c r="G21" s="75">
        <f t="shared" si="1"/>
        <v>20109.55</v>
      </c>
      <c r="H21" s="75">
        <f t="shared" si="2"/>
        <v>20109.55</v>
      </c>
      <c r="I21" s="126">
        <v>20109.55</v>
      </c>
      <c r="J21" s="75"/>
      <c r="K21" s="75"/>
      <c r="L21" s="75"/>
      <c r="M21" s="75"/>
      <c r="N21" s="75"/>
      <c r="O21" s="75"/>
      <c r="P21" s="75"/>
      <c r="Q21" s="75"/>
      <c r="R21" s="75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150"/>
    </row>
    <row r="22" ht="22" customHeight="1" spans="1:40">
      <c r="A22" s="89"/>
      <c r="B22" s="63">
        <v>301</v>
      </c>
      <c r="C22" s="151" t="s">
        <v>164</v>
      </c>
      <c r="D22" s="63"/>
      <c r="E22" s="152" t="s">
        <v>165</v>
      </c>
      <c r="F22" s="75">
        <f t="shared" si="0"/>
        <v>51513</v>
      </c>
      <c r="G22" s="75">
        <f t="shared" si="1"/>
        <v>51513</v>
      </c>
      <c r="H22" s="75">
        <f t="shared" si="2"/>
        <v>51513</v>
      </c>
      <c r="I22" s="126">
        <v>51513</v>
      </c>
      <c r="J22" s="75"/>
      <c r="K22" s="75"/>
      <c r="L22" s="75"/>
      <c r="M22" s="75"/>
      <c r="N22" s="75"/>
      <c r="O22" s="75"/>
      <c r="P22" s="75"/>
      <c r="Q22" s="75"/>
      <c r="R22" s="75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150"/>
    </row>
    <row r="23" ht="22" customHeight="1" spans="1:40">
      <c r="A23" s="89"/>
      <c r="B23" s="63">
        <v>301</v>
      </c>
      <c r="C23" s="151" t="s">
        <v>164</v>
      </c>
      <c r="D23" s="63"/>
      <c r="E23" s="152" t="s">
        <v>165</v>
      </c>
      <c r="F23" s="75">
        <f t="shared" si="0"/>
        <v>172368</v>
      </c>
      <c r="G23" s="75">
        <f t="shared" si="1"/>
        <v>172368</v>
      </c>
      <c r="H23" s="75">
        <f t="shared" si="2"/>
        <v>172368</v>
      </c>
      <c r="I23" s="126">
        <v>172368</v>
      </c>
      <c r="J23" s="75"/>
      <c r="K23" s="75"/>
      <c r="L23" s="75"/>
      <c r="M23" s="75"/>
      <c r="N23" s="75"/>
      <c r="O23" s="75"/>
      <c r="P23" s="75"/>
      <c r="Q23" s="75"/>
      <c r="R23" s="75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150"/>
    </row>
    <row r="24" ht="22" customHeight="1" spans="1:40">
      <c r="A24" s="89"/>
      <c r="B24" s="63">
        <v>301</v>
      </c>
      <c r="C24" s="151" t="s">
        <v>86</v>
      </c>
      <c r="D24" s="63"/>
      <c r="E24" s="152" t="s">
        <v>166</v>
      </c>
      <c r="F24" s="75">
        <f t="shared" si="0"/>
        <v>152099.73</v>
      </c>
      <c r="G24" s="75">
        <f t="shared" si="1"/>
        <v>152099.73</v>
      </c>
      <c r="H24" s="75">
        <f t="shared" si="2"/>
        <v>152099.73</v>
      </c>
      <c r="I24" s="126">
        <v>152099.73</v>
      </c>
      <c r="J24" s="75"/>
      <c r="K24" s="75"/>
      <c r="L24" s="75"/>
      <c r="M24" s="75"/>
      <c r="N24" s="75"/>
      <c r="O24" s="75"/>
      <c r="P24" s="75"/>
      <c r="Q24" s="75"/>
      <c r="R24" s="75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150"/>
    </row>
    <row r="25" ht="22" customHeight="1" spans="1:40">
      <c r="A25" s="89"/>
      <c r="B25" s="100">
        <v>302</v>
      </c>
      <c r="C25" s="101" t="s">
        <v>84</v>
      </c>
      <c r="D25" s="100"/>
      <c r="E25" s="152" t="s">
        <v>167</v>
      </c>
      <c r="F25" s="75">
        <f t="shared" si="0"/>
        <v>208000</v>
      </c>
      <c r="G25" s="75">
        <f t="shared" si="1"/>
        <v>208000</v>
      </c>
      <c r="H25" s="75">
        <f t="shared" si="2"/>
        <v>208000</v>
      </c>
      <c r="I25" s="126">
        <v>45000</v>
      </c>
      <c r="J25" s="75">
        <v>163000</v>
      </c>
      <c r="K25" s="75"/>
      <c r="L25" s="75"/>
      <c r="M25" s="75"/>
      <c r="N25" s="75"/>
      <c r="O25" s="75"/>
      <c r="P25" s="75"/>
      <c r="Q25" s="75"/>
      <c r="R25" s="75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150"/>
    </row>
    <row r="26" ht="22" customHeight="1" spans="1:40">
      <c r="A26" s="89"/>
      <c r="B26" s="100">
        <v>302</v>
      </c>
      <c r="C26" s="101" t="s">
        <v>88</v>
      </c>
      <c r="D26" s="100"/>
      <c r="E26" s="152" t="s">
        <v>168</v>
      </c>
      <c r="F26" s="75">
        <f t="shared" si="0"/>
        <v>1200</v>
      </c>
      <c r="G26" s="75">
        <f t="shared" si="1"/>
        <v>1200</v>
      </c>
      <c r="H26" s="75">
        <f t="shared" si="2"/>
        <v>1200</v>
      </c>
      <c r="I26" s="126">
        <v>1200</v>
      </c>
      <c r="J26" s="75"/>
      <c r="K26" s="75"/>
      <c r="L26" s="75"/>
      <c r="M26" s="75"/>
      <c r="N26" s="75"/>
      <c r="O26" s="75"/>
      <c r="P26" s="75"/>
      <c r="Q26" s="75"/>
      <c r="R26" s="75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150"/>
    </row>
    <row r="27" ht="22" customHeight="1" spans="1:40">
      <c r="A27" s="89"/>
      <c r="B27" s="100">
        <v>302</v>
      </c>
      <c r="C27" s="101" t="s">
        <v>88</v>
      </c>
      <c r="D27" s="100"/>
      <c r="E27" s="152" t="s">
        <v>168</v>
      </c>
      <c r="F27" s="75">
        <f t="shared" si="0"/>
        <v>4800</v>
      </c>
      <c r="G27" s="75">
        <f t="shared" si="1"/>
        <v>4800</v>
      </c>
      <c r="H27" s="75">
        <f t="shared" si="2"/>
        <v>4800</v>
      </c>
      <c r="I27" s="126">
        <v>4800</v>
      </c>
      <c r="J27" s="75"/>
      <c r="K27" s="75"/>
      <c r="L27" s="75"/>
      <c r="M27" s="75"/>
      <c r="N27" s="75"/>
      <c r="O27" s="75"/>
      <c r="P27" s="75"/>
      <c r="Q27" s="75"/>
      <c r="R27" s="75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150"/>
    </row>
    <row r="28" ht="22" customHeight="1" spans="1:40">
      <c r="A28" s="89"/>
      <c r="B28" s="100">
        <v>302</v>
      </c>
      <c r="C28" s="101" t="s">
        <v>169</v>
      </c>
      <c r="D28" s="100"/>
      <c r="E28" s="152" t="s">
        <v>170</v>
      </c>
      <c r="F28" s="75">
        <f t="shared" si="0"/>
        <v>2400</v>
      </c>
      <c r="G28" s="75">
        <f t="shared" si="1"/>
        <v>2400</v>
      </c>
      <c r="H28" s="75">
        <f t="shared" si="2"/>
        <v>2400</v>
      </c>
      <c r="I28" s="126">
        <v>2400</v>
      </c>
      <c r="J28" s="75"/>
      <c r="K28" s="75"/>
      <c r="L28" s="75"/>
      <c r="M28" s="75"/>
      <c r="N28" s="75"/>
      <c r="O28" s="75"/>
      <c r="P28" s="75"/>
      <c r="Q28" s="75"/>
      <c r="R28" s="75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150"/>
    </row>
    <row r="29" ht="22" customHeight="1" spans="1:40">
      <c r="A29" s="89"/>
      <c r="B29" s="100">
        <v>302</v>
      </c>
      <c r="C29" s="101" t="s">
        <v>169</v>
      </c>
      <c r="D29" s="100"/>
      <c r="E29" s="152" t="s">
        <v>170</v>
      </c>
      <c r="F29" s="75">
        <f t="shared" si="0"/>
        <v>9600</v>
      </c>
      <c r="G29" s="75">
        <f t="shared" si="1"/>
        <v>9600</v>
      </c>
      <c r="H29" s="75">
        <f t="shared" si="2"/>
        <v>9600</v>
      </c>
      <c r="I29" s="126">
        <v>9600</v>
      </c>
      <c r="J29" s="75"/>
      <c r="K29" s="75"/>
      <c r="L29" s="75"/>
      <c r="M29" s="75"/>
      <c r="N29" s="75"/>
      <c r="O29" s="75"/>
      <c r="P29" s="75"/>
      <c r="Q29" s="75"/>
      <c r="R29" s="75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150"/>
    </row>
    <row r="30" ht="22" customHeight="1" spans="1:40">
      <c r="A30" s="89"/>
      <c r="B30" s="100">
        <v>302</v>
      </c>
      <c r="C30" s="101" t="s">
        <v>91</v>
      </c>
      <c r="D30" s="100"/>
      <c r="E30" s="152" t="s">
        <v>171</v>
      </c>
      <c r="F30" s="75">
        <f t="shared" si="0"/>
        <v>60000</v>
      </c>
      <c r="G30" s="75">
        <f t="shared" si="1"/>
        <v>60000</v>
      </c>
      <c r="H30" s="75">
        <f t="shared" si="2"/>
        <v>60000</v>
      </c>
      <c r="I30" s="126">
        <v>60000</v>
      </c>
      <c r="J30" s="75"/>
      <c r="K30" s="75"/>
      <c r="L30" s="75"/>
      <c r="M30" s="75"/>
      <c r="N30" s="75"/>
      <c r="O30" s="75"/>
      <c r="P30" s="75"/>
      <c r="Q30" s="75"/>
      <c r="R30" s="75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150"/>
    </row>
    <row r="31" ht="22" customHeight="1" spans="1:40">
      <c r="A31" s="89"/>
      <c r="B31" s="100">
        <v>302</v>
      </c>
      <c r="C31" s="101" t="s">
        <v>164</v>
      </c>
      <c r="D31" s="100"/>
      <c r="E31" s="152" t="s">
        <v>172</v>
      </c>
      <c r="F31" s="75">
        <f t="shared" si="0"/>
        <v>78000</v>
      </c>
      <c r="G31" s="75">
        <f t="shared" si="1"/>
        <v>78000</v>
      </c>
      <c r="H31" s="75">
        <f t="shared" si="2"/>
        <v>78000</v>
      </c>
      <c r="I31" s="126"/>
      <c r="J31" s="75">
        <v>78000</v>
      </c>
      <c r="K31" s="75"/>
      <c r="L31" s="75"/>
      <c r="M31" s="75"/>
      <c r="N31" s="75"/>
      <c r="O31" s="75"/>
      <c r="P31" s="75"/>
      <c r="Q31" s="75"/>
      <c r="R31" s="75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150"/>
    </row>
    <row r="32" ht="22" customHeight="1" spans="1:40">
      <c r="A32" s="89"/>
      <c r="B32" s="100">
        <v>302</v>
      </c>
      <c r="C32" s="101" t="s">
        <v>173</v>
      </c>
      <c r="D32" s="100"/>
      <c r="E32" s="152" t="s">
        <v>174</v>
      </c>
      <c r="F32" s="75">
        <f t="shared" si="0"/>
        <v>5000</v>
      </c>
      <c r="G32" s="75">
        <f t="shared" si="1"/>
        <v>5000</v>
      </c>
      <c r="H32" s="75">
        <f t="shared" si="2"/>
        <v>5000</v>
      </c>
      <c r="I32" s="126">
        <v>5000</v>
      </c>
      <c r="J32" s="75"/>
      <c r="K32" s="75"/>
      <c r="L32" s="75"/>
      <c r="M32" s="75"/>
      <c r="N32" s="75"/>
      <c r="O32" s="75"/>
      <c r="P32" s="75"/>
      <c r="Q32" s="75"/>
      <c r="R32" s="75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150"/>
    </row>
    <row r="33" ht="22" customHeight="1" spans="1:40">
      <c r="A33" s="89"/>
      <c r="B33" s="100">
        <v>302</v>
      </c>
      <c r="C33" s="101" t="s">
        <v>175</v>
      </c>
      <c r="D33" s="100"/>
      <c r="E33" s="152" t="s">
        <v>176</v>
      </c>
      <c r="F33" s="75">
        <f t="shared" si="0"/>
        <v>8000</v>
      </c>
      <c r="G33" s="75">
        <f t="shared" si="1"/>
        <v>8000</v>
      </c>
      <c r="H33" s="75">
        <f t="shared" si="2"/>
        <v>8000</v>
      </c>
      <c r="I33" s="126"/>
      <c r="J33" s="75">
        <v>8000</v>
      </c>
      <c r="K33" s="75"/>
      <c r="L33" s="75"/>
      <c r="M33" s="75"/>
      <c r="N33" s="75"/>
      <c r="O33" s="75"/>
      <c r="P33" s="75"/>
      <c r="Q33" s="75"/>
      <c r="R33" s="75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150"/>
    </row>
    <row r="34" ht="22" customHeight="1" spans="1:40">
      <c r="A34" s="89"/>
      <c r="B34" s="100">
        <v>302</v>
      </c>
      <c r="C34" s="101" t="s">
        <v>177</v>
      </c>
      <c r="D34" s="100"/>
      <c r="E34" s="152" t="s">
        <v>178</v>
      </c>
      <c r="F34" s="75">
        <f t="shared" si="0"/>
        <v>42180</v>
      </c>
      <c r="G34" s="75">
        <f t="shared" si="1"/>
        <v>42180</v>
      </c>
      <c r="H34" s="75">
        <f t="shared" si="2"/>
        <v>42180</v>
      </c>
      <c r="I34" s="126"/>
      <c r="J34" s="75">
        <v>42180</v>
      </c>
      <c r="K34" s="75"/>
      <c r="L34" s="75"/>
      <c r="M34" s="75"/>
      <c r="N34" s="75"/>
      <c r="O34" s="75"/>
      <c r="P34" s="75"/>
      <c r="Q34" s="75"/>
      <c r="R34" s="75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150"/>
    </row>
    <row r="35" ht="22" customHeight="1" spans="1:40">
      <c r="A35" s="89"/>
      <c r="B35" s="100">
        <v>302</v>
      </c>
      <c r="C35" s="101" t="s">
        <v>179</v>
      </c>
      <c r="D35" s="100"/>
      <c r="E35" s="152" t="s">
        <v>180</v>
      </c>
      <c r="F35" s="75">
        <f t="shared" si="0"/>
        <v>7693.95</v>
      </c>
      <c r="G35" s="75">
        <f t="shared" si="1"/>
        <v>7693.95</v>
      </c>
      <c r="H35" s="75">
        <f t="shared" si="2"/>
        <v>7693.95</v>
      </c>
      <c r="I35" s="126">
        <v>7693.95</v>
      </c>
      <c r="J35" s="75"/>
      <c r="K35" s="75"/>
      <c r="L35" s="75"/>
      <c r="M35" s="75"/>
      <c r="N35" s="75"/>
      <c r="O35" s="75"/>
      <c r="P35" s="75"/>
      <c r="Q35" s="75"/>
      <c r="R35" s="75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150"/>
    </row>
    <row r="36" ht="22" customHeight="1" spans="1:40">
      <c r="A36" s="89"/>
      <c r="B36" s="100">
        <v>302</v>
      </c>
      <c r="C36" s="101" t="s">
        <v>179</v>
      </c>
      <c r="D36" s="100"/>
      <c r="E36" s="152" t="s">
        <v>180</v>
      </c>
      <c r="F36" s="75">
        <f t="shared" si="0"/>
        <v>20827.76</v>
      </c>
      <c r="G36" s="75">
        <f t="shared" si="1"/>
        <v>20827.76</v>
      </c>
      <c r="H36" s="75">
        <f t="shared" si="2"/>
        <v>20827.76</v>
      </c>
      <c r="I36" s="126">
        <v>20827.76</v>
      </c>
      <c r="J36" s="75"/>
      <c r="K36" s="75"/>
      <c r="L36" s="75"/>
      <c r="M36" s="75"/>
      <c r="N36" s="75"/>
      <c r="O36" s="75"/>
      <c r="P36" s="75"/>
      <c r="Q36" s="75"/>
      <c r="R36" s="75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150"/>
    </row>
    <row r="37" ht="22" customHeight="1" spans="1:40">
      <c r="B37" s="100">
        <v>302</v>
      </c>
      <c r="C37" s="101" t="s">
        <v>181</v>
      </c>
      <c r="D37" s="100"/>
      <c r="E37" s="152" t="s">
        <v>182</v>
      </c>
      <c r="F37" s="75">
        <f t="shared" si="0"/>
        <v>27000</v>
      </c>
      <c r="G37" s="75">
        <f t="shared" si="1"/>
        <v>27000</v>
      </c>
      <c r="H37" s="75">
        <f t="shared" si="2"/>
        <v>27000</v>
      </c>
      <c r="I37" s="126">
        <v>27000</v>
      </c>
      <c r="J37" s="75"/>
      <c r="K37" s="75"/>
      <c r="L37" s="75"/>
      <c r="M37" s="75"/>
      <c r="N37" s="75"/>
      <c r="O37" s="75"/>
      <c r="P37" s="75"/>
      <c r="Q37" s="75"/>
      <c r="R37" s="75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</row>
    <row r="38" ht="22" customHeight="1" spans="1:40">
      <c r="B38" s="100">
        <v>302</v>
      </c>
      <c r="C38" s="101" t="s">
        <v>86</v>
      </c>
      <c r="D38" s="100"/>
      <c r="E38" s="152" t="s">
        <v>183</v>
      </c>
      <c r="F38" s="75">
        <f t="shared" si="0"/>
        <v>9306.83</v>
      </c>
      <c r="G38" s="75">
        <f t="shared" si="1"/>
        <v>9306.83</v>
      </c>
      <c r="H38" s="75">
        <f t="shared" si="2"/>
        <v>9306.83</v>
      </c>
      <c r="I38" s="126">
        <v>9306.83</v>
      </c>
      <c r="J38" s="75"/>
      <c r="K38" s="75"/>
      <c r="L38" s="75"/>
      <c r="M38" s="75"/>
      <c r="N38" s="75"/>
      <c r="O38" s="75"/>
      <c r="P38" s="75"/>
      <c r="Q38" s="75"/>
      <c r="R38" s="75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</row>
    <row r="39" ht="22" customHeight="1" spans="1:40">
      <c r="B39" s="100">
        <v>302</v>
      </c>
      <c r="C39" s="101" t="s">
        <v>86</v>
      </c>
      <c r="D39" s="100"/>
      <c r="E39" s="152" t="s">
        <v>183</v>
      </c>
      <c r="F39" s="75">
        <f t="shared" si="0"/>
        <v>10086.72</v>
      </c>
      <c r="G39" s="75">
        <f t="shared" si="1"/>
        <v>10086.72</v>
      </c>
      <c r="H39" s="75">
        <f t="shared" si="2"/>
        <v>10086.72</v>
      </c>
      <c r="I39" s="126">
        <v>10086.72</v>
      </c>
      <c r="J39" s="75"/>
      <c r="K39" s="75"/>
      <c r="L39" s="75"/>
      <c r="M39" s="75"/>
      <c r="N39" s="75"/>
      <c r="O39" s="75"/>
      <c r="P39" s="75"/>
      <c r="Q39" s="75"/>
      <c r="R39" s="75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</row>
    <row r="40" ht="22" customHeight="1" spans="1:40">
      <c r="B40" s="100">
        <v>303</v>
      </c>
      <c r="C40" s="101" t="s">
        <v>88</v>
      </c>
      <c r="D40" s="100"/>
      <c r="E40" s="152" t="s">
        <v>184</v>
      </c>
      <c r="F40" s="75">
        <f t="shared" si="0"/>
        <v>30224.4</v>
      </c>
      <c r="G40" s="75">
        <f t="shared" si="1"/>
        <v>30224.4</v>
      </c>
      <c r="H40" s="75">
        <f t="shared" si="2"/>
        <v>30224.4</v>
      </c>
      <c r="I40" s="126">
        <v>30224.4</v>
      </c>
      <c r="J40" s="75"/>
      <c r="K40" s="75"/>
      <c r="L40" s="75"/>
      <c r="M40" s="75"/>
      <c r="N40" s="75"/>
      <c r="O40" s="75"/>
      <c r="P40" s="75"/>
      <c r="Q40" s="75"/>
      <c r="R40" s="75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</row>
    <row r="41" ht="22" customHeight="1" spans="1:40">
      <c r="B41" s="100">
        <v>303</v>
      </c>
      <c r="C41" s="101" t="s">
        <v>155</v>
      </c>
      <c r="D41" s="100"/>
      <c r="E41" s="152" t="s">
        <v>185</v>
      </c>
      <c r="F41" s="75">
        <f t="shared" si="0"/>
        <v>3600</v>
      </c>
      <c r="G41" s="75">
        <f t="shared" si="1"/>
        <v>3600</v>
      </c>
      <c r="H41" s="75">
        <f t="shared" si="2"/>
        <v>3600</v>
      </c>
      <c r="I41" s="126">
        <v>3600</v>
      </c>
      <c r="J41" s="75"/>
      <c r="K41" s="75"/>
      <c r="L41" s="75"/>
      <c r="M41" s="75"/>
      <c r="N41" s="75"/>
      <c r="O41" s="75"/>
      <c r="P41" s="75"/>
      <c r="Q41" s="75"/>
      <c r="R41" s="75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</row>
    <row r="42" ht="22" customHeight="1" spans="1:40">
      <c r="B42" s="100">
        <v>303</v>
      </c>
      <c r="C42" s="101" t="s">
        <v>186</v>
      </c>
      <c r="D42" s="100"/>
      <c r="E42" s="152" t="s">
        <v>187</v>
      </c>
      <c r="F42" s="75">
        <f t="shared" si="0"/>
        <v>60</v>
      </c>
      <c r="G42" s="75">
        <f t="shared" si="1"/>
        <v>60</v>
      </c>
      <c r="H42" s="75">
        <f t="shared" si="2"/>
        <v>60</v>
      </c>
      <c r="I42" s="126">
        <v>60</v>
      </c>
      <c r="J42" s="75"/>
      <c r="K42" s="75"/>
      <c r="L42" s="75"/>
      <c r="M42" s="75"/>
      <c r="N42" s="75"/>
      <c r="O42" s="75"/>
      <c r="P42" s="75"/>
      <c r="Q42" s="75"/>
      <c r="R42" s="75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B9" sqref="B9:F9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34" t="s">
        <v>188</v>
      </c>
      <c r="H1" s="134"/>
      <c r="I1" s="134"/>
      <c r="J1" s="135"/>
    </row>
    <row r="2" s="106" customFormat="1" ht="19.9" customHeight="1" spans="1:10">
      <c r="A2" s="109"/>
      <c r="B2" s="112" t="s">
        <v>189</v>
      </c>
      <c r="C2" s="112"/>
      <c r="D2" s="112"/>
      <c r="E2" s="112"/>
      <c r="F2" s="112"/>
      <c r="G2" s="112"/>
      <c r="H2" s="112"/>
      <c r="I2" s="112"/>
      <c r="J2" s="135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36"/>
      <c r="I3" s="115" t="s">
        <v>6</v>
      </c>
      <c r="J3" s="135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7" t="s">
        <v>190</v>
      </c>
      <c r="I4" s="137" t="s">
        <v>144</v>
      </c>
      <c r="J4" s="111"/>
    </row>
    <row r="5" s="106" customFormat="1" ht="21.35" customHeight="1" spans="1:10">
      <c r="A5" s="118"/>
      <c r="B5" s="117" t="s">
        <v>80</v>
      </c>
      <c r="C5" s="117"/>
      <c r="D5" s="117"/>
      <c r="E5" s="117" t="s">
        <v>70</v>
      </c>
      <c r="F5" s="117" t="s">
        <v>71</v>
      </c>
      <c r="G5" s="117"/>
      <c r="H5" s="137"/>
      <c r="I5" s="137"/>
      <c r="J5" s="111"/>
    </row>
    <row r="6" s="106" customFormat="1" ht="21.35" customHeight="1" spans="1:10">
      <c r="A6" s="138"/>
      <c r="B6" s="117" t="s">
        <v>81</v>
      </c>
      <c r="C6" s="117" t="s">
        <v>82</v>
      </c>
      <c r="D6" s="117" t="s">
        <v>83</v>
      </c>
      <c r="E6" s="117"/>
      <c r="F6" s="117"/>
      <c r="G6" s="117"/>
      <c r="H6" s="137"/>
      <c r="I6" s="137"/>
      <c r="J6" s="139"/>
    </row>
    <row r="7" s="106" customFormat="1" ht="22" customHeight="1" spans="1:10">
      <c r="A7" s="140"/>
      <c r="B7" s="117"/>
      <c r="C7" s="117"/>
      <c r="D7" s="117"/>
      <c r="E7" s="63">
        <v>126001</v>
      </c>
      <c r="F7" s="117" t="s">
        <v>72</v>
      </c>
      <c r="G7" s="119">
        <f>SUM(H7)</f>
        <v>3241700.03</v>
      </c>
      <c r="H7" s="119">
        <f>SUM(H8:H18)</f>
        <v>3241700.03</v>
      </c>
      <c r="I7" s="119"/>
      <c r="J7" s="141"/>
    </row>
    <row r="8" s="106" customFormat="1" ht="22" customHeight="1" spans="1:10">
      <c r="A8" s="138"/>
      <c r="B8" s="100">
        <v>207</v>
      </c>
      <c r="C8" s="188" t="s">
        <v>84</v>
      </c>
      <c r="D8" s="101" t="s">
        <v>84</v>
      </c>
      <c r="E8" s="100"/>
      <c r="F8" s="100" t="s">
        <v>85</v>
      </c>
      <c r="G8" s="102">
        <f t="shared" ref="G8:G16" si="0">SUM(H8:I8)</f>
        <v>655836.06</v>
      </c>
      <c r="H8" s="102">
        <v>655836.06</v>
      </c>
      <c r="I8" s="125"/>
      <c r="J8" s="135"/>
    </row>
    <row r="9" s="106" customFormat="1" ht="22" customHeight="1" spans="1:10">
      <c r="A9" s="138"/>
      <c r="B9" s="100">
        <v>207</v>
      </c>
      <c r="C9" s="188" t="s">
        <v>84</v>
      </c>
      <c r="D9" s="101" t="s">
        <v>86</v>
      </c>
      <c r="E9" s="100"/>
      <c r="F9" s="100" t="s">
        <v>87</v>
      </c>
      <c r="G9" s="102">
        <f t="shared" si="0"/>
        <v>1877001.03</v>
      </c>
      <c r="H9" s="102">
        <v>1877001.03</v>
      </c>
      <c r="I9" s="125"/>
      <c r="J9" s="135"/>
    </row>
    <row r="10" s="106" customFormat="1" ht="22" customHeight="1" spans="1:10">
      <c r="A10" s="138"/>
      <c r="B10" s="100">
        <v>208</v>
      </c>
      <c r="C10" s="101" t="s">
        <v>88</v>
      </c>
      <c r="D10" s="101" t="s">
        <v>84</v>
      </c>
      <c r="E10" s="100"/>
      <c r="F10" s="100" t="s">
        <v>89</v>
      </c>
      <c r="G10" s="102">
        <f t="shared" si="0"/>
        <v>30224.4</v>
      </c>
      <c r="H10" s="102">
        <v>30224.4</v>
      </c>
      <c r="I10" s="125"/>
      <c r="J10" s="135"/>
    </row>
    <row r="11" s="106" customFormat="1" ht="22" customHeight="1" spans="1:10">
      <c r="A11" s="138"/>
      <c r="B11" s="100">
        <v>208</v>
      </c>
      <c r="C11" s="101" t="s">
        <v>88</v>
      </c>
      <c r="D11" s="101" t="s">
        <v>88</v>
      </c>
      <c r="E11" s="100"/>
      <c r="F11" s="100" t="s">
        <v>90</v>
      </c>
      <c r="G11" s="102">
        <f t="shared" si="0"/>
        <v>289500.64</v>
      </c>
      <c r="H11" s="102">
        <v>289500.64</v>
      </c>
      <c r="I11" s="125"/>
      <c r="J11" s="135"/>
    </row>
    <row r="12" s="106" customFormat="1" ht="22" customHeight="1" spans="1:10">
      <c r="A12" s="138"/>
      <c r="B12" s="100">
        <v>210</v>
      </c>
      <c r="C12" s="101" t="s">
        <v>91</v>
      </c>
      <c r="D12" s="101" t="s">
        <v>84</v>
      </c>
      <c r="E12" s="100"/>
      <c r="F12" s="100" t="s">
        <v>92</v>
      </c>
      <c r="G12" s="102">
        <f t="shared" si="0"/>
        <v>33054.32</v>
      </c>
      <c r="H12" s="102">
        <v>33054.32</v>
      </c>
      <c r="I12" s="125"/>
      <c r="J12" s="135"/>
    </row>
    <row r="13" s="106" customFormat="1" ht="22" customHeight="1" spans="1:10">
      <c r="A13" s="138"/>
      <c r="B13" s="100">
        <v>210</v>
      </c>
      <c r="C13" s="101" t="s">
        <v>91</v>
      </c>
      <c r="D13" s="101" t="s">
        <v>93</v>
      </c>
      <c r="E13" s="100"/>
      <c r="F13" s="100" t="s">
        <v>94</v>
      </c>
      <c r="G13" s="102">
        <f t="shared" si="0"/>
        <v>110602.58</v>
      </c>
      <c r="H13" s="102">
        <v>110602.58</v>
      </c>
      <c r="I13" s="125"/>
      <c r="J13" s="135"/>
    </row>
    <row r="14" s="106" customFormat="1" ht="22" customHeight="1" spans="1:10">
      <c r="A14" s="138"/>
      <c r="B14" s="100">
        <v>210</v>
      </c>
      <c r="C14" s="101" t="s">
        <v>91</v>
      </c>
      <c r="D14" s="101" t="s">
        <v>95</v>
      </c>
      <c r="E14" s="100"/>
      <c r="F14" s="100" t="s">
        <v>96</v>
      </c>
      <c r="G14" s="102">
        <f t="shared" si="0"/>
        <v>7200</v>
      </c>
      <c r="H14" s="102">
        <v>7200</v>
      </c>
      <c r="I14" s="125"/>
      <c r="J14" s="135"/>
    </row>
    <row r="15" s="106" customFormat="1" ht="22" customHeight="1" spans="1:10">
      <c r="A15" s="138"/>
      <c r="B15" s="100">
        <v>210</v>
      </c>
      <c r="C15" s="101" t="s">
        <v>91</v>
      </c>
      <c r="D15" s="100">
        <v>99</v>
      </c>
      <c r="E15" s="100"/>
      <c r="F15" s="100" t="s">
        <v>97</v>
      </c>
      <c r="G15" s="102">
        <f t="shared" si="0"/>
        <v>14400</v>
      </c>
      <c r="H15" s="102">
        <v>14400</v>
      </c>
      <c r="I15" s="125"/>
      <c r="J15" s="135"/>
    </row>
    <row r="16" s="106" customFormat="1" ht="22" customHeight="1" spans="1:10">
      <c r="A16" s="138"/>
      <c r="B16" s="100">
        <v>221</v>
      </c>
      <c r="C16" s="101" t="s">
        <v>93</v>
      </c>
      <c r="D16" s="101" t="s">
        <v>84</v>
      </c>
      <c r="E16" s="100"/>
      <c r="F16" s="100" t="s">
        <v>98</v>
      </c>
      <c r="G16" s="102">
        <f t="shared" si="0"/>
        <v>223881</v>
      </c>
      <c r="H16" s="102">
        <v>223881</v>
      </c>
      <c r="I16" s="125"/>
      <c r="J16" s="135"/>
    </row>
    <row r="17" s="106" customFormat="1" ht="22" customHeight="1" spans="1:10">
      <c r="A17" s="138"/>
      <c r="B17" s="100"/>
      <c r="C17" s="101"/>
      <c r="D17" s="100"/>
      <c r="E17" s="100"/>
      <c r="F17" s="100"/>
      <c r="G17" s="102"/>
      <c r="H17" s="102"/>
      <c r="I17" s="125"/>
      <c r="J17" s="135"/>
    </row>
    <row r="18" s="106" customFormat="1" ht="22" customHeight="1" spans="1:10">
      <c r="A18" s="138"/>
      <c r="B18" s="100"/>
      <c r="C18" s="101"/>
      <c r="D18" s="101"/>
      <c r="E18" s="100"/>
      <c r="F18" s="100"/>
      <c r="G18" s="102"/>
      <c r="H18" s="102"/>
      <c r="I18" s="125"/>
      <c r="J18" s="139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opLeftCell="A5" workbookViewId="0">
      <selection activeCell="G8" sqref="G8:G24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191</v>
      </c>
      <c r="I1" s="111"/>
    </row>
    <row r="2" s="106" customFormat="1" ht="19.9" customHeight="1" spans="1:9">
      <c r="A2" s="109"/>
      <c r="B2" s="112" t="s">
        <v>192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76</v>
      </c>
      <c r="G4" s="117"/>
      <c r="H4" s="117"/>
      <c r="I4" s="111"/>
    </row>
    <row r="5" s="106" customFormat="1" ht="21.35" customHeight="1" spans="1:9">
      <c r="A5" s="116"/>
      <c r="B5" s="117" t="s">
        <v>80</v>
      </c>
      <c r="C5" s="117"/>
      <c r="D5" s="117" t="s">
        <v>70</v>
      </c>
      <c r="E5" s="117" t="s">
        <v>71</v>
      </c>
      <c r="F5" s="117" t="s">
        <v>59</v>
      </c>
      <c r="G5" s="117" t="s">
        <v>193</v>
      </c>
      <c r="H5" s="117" t="s">
        <v>194</v>
      </c>
      <c r="I5" s="111"/>
    </row>
    <row r="6" s="106" customFormat="1" ht="21.35" customHeight="1" spans="1:9">
      <c r="A6" s="118"/>
      <c r="B6" s="117" t="s">
        <v>81</v>
      </c>
      <c r="C6" s="117" t="s">
        <v>82</v>
      </c>
      <c r="D6" s="117"/>
      <c r="E6" s="117"/>
      <c r="F6" s="117"/>
      <c r="G6" s="117"/>
      <c r="H6" s="117"/>
      <c r="I6" s="111"/>
    </row>
    <row r="7" s="106" customFormat="1" ht="27" customHeight="1" spans="1:9">
      <c r="A7" s="116"/>
      <c r="B7" s="117"/>
      <c r="C7" s="117"/>
      <c r="D7" s="63">
        <v>126001</v>
      </c>
      <c r="E7" s="117" t="s">
        <v>72</v>
      </c>
      <c r="F7" s="119">
        <f t="shared" ref="F7:F39" si="0">SUM(G7:H7)</f>
        <v>2950520.03</v>
      </c>
      <c r="G7" s="119">
        <f>SUM(G8:G39)</f>
        <v>2747604.77</v>
      </c>
      <c r="H7" s="119">
        <f>SUM(H8:H39)</f>
        <v>202915.26</v>
      </c>
      <c r="I7" s="111"/>
    </row>
    <row r="8" s="106" customFormat="1" ht="27" customHeight="1" spans="1:9">
      <c r="A8" s="116"/>
      <c r="B8" s="120">
        <v>501</v>
      </c>
      <c r="C8" s="189" t="s">
        <v>84</v>
      </c>
      <c r="D8" s="121"/>
      <c r="E8" s="122" t="s">
        <v>195</v>
      </c>
      <c r="F8" s="123">
        <f t="shared" si="0"/>
        <v>135192</v>
      </c>
      <c r="G8" s="124">
        <v>135192</v>
      </c>
      <c r="H8" s="125"/>
      <c r="I8" s="111"/>
    </row>
    <row r="9" s="106" customFormat="1" ht="27" customHeight="1" spans="1:9">
      <c r="A9" s="116"/>
      <c r="B9" s="120">
        <v>505</v>
      </c>
      <c r="C9" s="189" t="s">
        <v>84</v>
      </c>
      <c r="D9" s="121"/>
      <c r="E9" s="122" t="s">
        <v>196</v>
      </c>
      <c r="F9" s="123">
        <f t="shared" si="0"/>
        <v>504336</v>
      </c>
      <c r="G9" s="126">
        <v>504336</v>
      </c>
      <c r="H9" s="125"/>
      <c r="I9" s="111"/>
    </row>
    <row r="10" s="106" customFormat="1" ht="27" customHeight="1" spans="1:9">
      <c r="A10" s="116"/>
      <c r="B10" s="120">
        <v>501</v>
      </c>
      <c r="C10" s="189" t="s">
        <v>84</v>
      </c>
      <c r="D10" s="121"/>
      <c r="E10" s="122" t="s">
        <v>195</v>
      </c>
      <c r="F10" s="123">
        <f t="shared" si="0"/>
        <v>114312</v>
      </c>
      <c r="G10" s="126">
        <v>114312</v>
      </c>
      <c r="H10" s="125"/>
      <c r="I10" s="111"/>
    </row>
    <row r="11" s="106" customFormat="1" ht="27" customHeight="1" spans="1:9">
      <c r="A11" s="116"/>
      <c r="B11" s="120">
        <v>505</v>
      </c>
      <c r="C11" s="189" t="s">
        <v>84</v>
      </c>
      <c r="D11" s="121"/>
      <c r="E11" s="122" t="s">
        <v>196</v>
      </c>
      <c r="F11" s="123">
        <f t="shared" si="0"/>
        <v>62196</v>
      </c>
      <c r="G11" s="126">
        <v>62196</v>
      </c>
      <c r="H11" s="125"/>
      <c r="I11" s="111"/>
    </row>
    <row r="12" s="106" customFormat="1" ht="27" customHeight="1" spans="1:9">
      <c r="B12" s="120">
        <v>501</v>
      </c>
      <c r="C12" s="189" t="s">
        <v>84</v>
      </c>
      <c r="D12" s="121"/>
      <c r="E12" s="122" t="s">
        <v>195</v>
      </c>
      <c r="F12" s="123">
        <f t="shared" si="0"/>
        <v>179713</v>
      </c>
      <c r="G12" s="126">
        <v>179713</v>
      </c>
      <c r="H12" s="125"/>
      <c r="I12" s="111"/>
    </row>
    <row r="13" s="106" customFormat="1" ht="27" customHeight="1" spans="1:9">
      <c r="B13" s="120">
        <v>505</v>
      </c>
      <c r="C13" s="189" t="s">
        <v>84</v>
      </c>
      <c r="D13" s="121"/>
      <c r="E13" s="122" t="s">
        <v>196</v>
      </c>
      <c r="F13" s="123">
        <f t="shared" si="0"/>
        <v>869865</v>
      </c>
      <c r="G13" s="126">
        <v>869865</v>
      </c>
      <c r="H13" s="125"/>
      <c r="I13" s="111"/>
    </row>
    <row r="14" s="106" customFormat="1" ht="27" customHeight="1" spans="1:9">
      <c r="B14" s="120">
        <v>501</v>
      </c>
      <c r="C14" s="189" t="s">
        <v>93</v>
      </c>
      <c r="D14" s="121"/>
      <c r="E14" s="122" t="s">
        <v>197</v>
      </c>
      <c r="F14" s="123">
        <f t="shared" si="0"/>
        <v>59677.12</v>
      </c>
      <c r="G14" s="126">
        <v>59677.12</v>
      </c>
      <c r="H14" s="125"/>
      <c r="I14" s="111"/>
    </row>
    <row r="15" s="106" customFormat="1" ht="27" customHeight="1" spans="1:9">
      <c r="B15" s="120">
        <v>505</v>
      </c>
      <c r="C15" s="189" t="s">
        <v>84</v>
      </c>
      <c r="D15" s="121"/>
      <c r="E15" s="122" t="s">
        <v>196</v>
      </c>
      <c r="F15" s="123">
        <f t="shared" si="0"/>
        <v>229823.52</v>
      </c>
      <c r="G15" s="126">
        <v>229823.52</v>
      </c>
      <c r="H15" s="125"/>
      <c r="I15" s="111"/>
    </row>
    <row r="16" s="106" customFormat="1" ht="27" customHeight="1" spans="1:9">
      <c r="B16" s="120">
        <v>501</v>
      </c>
      <c r="C16" s="189" t="s">
        <v>93</v>
      </c>
      <c r="D16" s="121"/>
      <c r="E16" s="122" t="s">
        <v>197</v>
      </c>
      <c r="F16" s="123">
        <f t="shared" si="0"/>
        <v>33054.32</v>
      </c>
      <c r="G16" s="126">
        <v>33054.32</v>
      </c>
      <c r="H16" s="125"/>
      <c r="I16" s="111"/>
    </row>
    <row r="17" s="106" customFormat="1" ht="27" customHeight="1" spans="1:9">
      <c r="B17" s="120">
        <v>505</v>
      </c>
      <c r="C17" s="189" t="s">
        <v>84</v>
      </c>
      <c r="D17" s="121"/>
      <c r="E17" s="122" t="s">
        <v>196</v>
      </c>
      <c r="F17" s="123">
        <f t="shared" si="0"/>
        <v>110602.58</v>
      </c>
      <c r="G17" s="126">
        <v>110602.58</v>
      </c>
      <c r="H17" s="125"/>
      <c r="I17" s="111"/>
    </row>
    <row r="18" s="106" customFormat="1" ht="27" customHeight="1" spans="1:9">
      <c r="B18" s="120">
        <v>501</v>
      </c>
      <c r="C18" s="189" t="s">
        <v>93</v>
      </c>
      <c r="D18" s="121"/>
      <c r="E18" s="122" t="s">
        <v>197</v>
      </c>
      <c r="F18" s="123">
        <f t="shared" si="0"/>
        <v>3600</v>
      </c>
      <c r="G18" s="126">
        <v>3600</v>
      </c>
      <c r="H18" s="125"/>
      <c r="I18" s="111"/>
    </row>
    <row r="19" s="106" customFormat="1" ht="27" customHeight="1" spans="1:9">
      <c r="B19" s="120">
        <v>505</v>
      </c>
      <c r="C19" s="189" t="s">
        <v>84</v>
      </c>
      <c r="D19" s="121"/>
      <c r="E19" s="122" t="s">
        <v>196</v>
      </c>
      <c r="F19" s="123">
        <f t="shared" si="0"/>
        <v>14400</v>
      </c>
      <c r="G19" s="126">
        <v>14400</v>
      </c>
      <c r="H19" s="125"/>
      <c r="I19" s="111"/>
    </row>
    <row r="20" s="106" customFormat="1" ht="27" customHeight="1" spans="1:9">
      <c r="B20" s="120">
        <v>501</v>
      </c>
      <c r="C20" s="189" t="s">
        <v>93</v>
      </c>
      <c r="D20" s="121"/>
      <c r="E20" s="122" t="s">
        <v>197</v>
      </c>
      <c r="F20" s="123">
        <f t="shared" si="0"/>
        <v>858.55</v>
      </c>
      <c r="G20" s="127">
        <v>858.55</v>
      </c>
      <c r="H20" s="125"/>
      <c r="I20" s="111"/>
    </row>
    <row r="21" s="106" customFormat="1" ht="27" customHeight="1" spans="1:9">
      <c r="B21" s="120">
        <v>505</v>
      </c>
      <c r="C21" s="189" t="s">
        <v>84</v>
      </c>
      <c r="D21" s="121"/>
      <c r="E21" s="122" t="s">
        <v>196</v>
      </c>
      <c r="F21" s="123">
        <f t="shared" si="0"/>
        <v>20109.55</v>
      </c>
      <c r="G21" s="126">
        <v>20109.55</v>
      </c>
      <c r="H21" s="125"/>
      <c r="I21" s="111"/>
    </row>
    <row r="22" s="106" customFormat="1" ht="27" customHeight="1" spans="1:9">
      <c r="B22" s="120">
        <v>501</v>
      </c>
      <c r="C22" s="189" t="s">
        <v>95</v>
      </c>
      <c r="D22" s="121"/>
      <c r="E22" s="122" t="s">
        <v>198</v>
      </c>
      <c r="F22" s="123">
        <f t="shared" si="0"/>
        <v>51513</v>
      </c>
      <c r="G22" s="126">
        <v>51513</v>
      </c>
      <c r="H22" s="125"/>
      <c r="I22" s="111"/>
    </row>
    <row r="23" s="106" customFormat="1" ht="27" customHeight="1" spans="1:9">
      <c r="B23" s="120">
        <v>505</v>
      </c>
      <c r="C23" s="189" t="s">
        <v>84</v>
      </c>
      <c r="D23" s="121"/>
      <c r="E23" s="122" t="s">
        <v>196</v>
      </c>
      <c r="F23" s="123">
        <f t="shared" si="0"/>
        <v>172368</v>
      </c>
      <c r="G23" s="126">
        <v>172368</v>
      </c>
      <c r="H23" s="125"/>
      <c r="I23" s="111"/>
    </row>
    <row r="24" s="106" customFormat="1" ht="27" customHeight="1" spans="1:9">
      <c r="B24" s="120">
        <v>501</v>
      </c>
      <c r="C24" s="120">
        <v>99</v>
      </c>
      <c r="D24" s="121"/>
      <c r="E24" s="122" t="s">
        <v>199</v>
      </c>
      <c r="F24" s="123">
        <f t="shared" si="0"/>
        <v>152099.73</v>
      </c>
      <c r="G24" s="126">
        <v>152099.73</v>
      </c>
      <c r="H24" s="125"/>
      <c r="I24" s="111"/>
    </row>
    <row r="25" s="106" customFormat="1" ht="27" customHeight="1" spans="1:9">
      <c r="B25" s="120">
        <v>502</v>
      </c>
      <c r="C25" s="189" t="s">
        <v>84</v>
      </c>
      <c r="D25" s="121"/>
      <c r="E25" s="122" t="s">
        <v>200</v>
      </c>
      <c r="F25" s="123">
        <f t="shared" si="0"/>
        <v>45000</v>
      </c>
      <c r="G25" s="128"/>
      <c r="H25" s="128">
        <v>45000</v>
      </c>
      <c r="I25" s="111"/>
    </row>
    <row r="26" s="106" customFormat="1" ht="27" customHeight="1" spans="1:9">
      <c r="B26" s="120">
        <v>502</v>
      </c>
      <c r="C26" s="189" t="s">
        <v>84</v>
      </c>
      <c r="D26" s="121"/>
      <c r="E26" s="122" t="s">
        <v>200</v>
      </c>
      <c r="F26" s="123">
        <f t="shared" si="0"/>
        <v>1200</v>
      </c>
      <c r="G26" s="128"/>
      <c r="H26" s="128">
        <v>1200</v>
      </c>
      <c r="I26" s="111"/>
    </row>
    <row r="27" s="106" customFormat="1" ht="27" customHeight="1" spans="1:9">
      <c r="B27" s="120">
        <v>505</v>
      </c>
      <c r="C27" s="189" t="s">
        <v>93</v>
      </c>
      <c r="D27" s="121"/>
      <c r="E27" s="122" t="s">
        <v>201</v>
      </c>
      <c r="F27" s="123">
        <f t="shared" si="0"/>
        <v>4800</v>
      </c>
      <c r="G27" s="128"/>
      <c r="H27" s="128">
        <v>4800</v>
      </c>
      <c r="I27" s="111"/>
    </row>
    <row r="28" s="106" customFormat="1" ht="27" customHeight="1" spans="1:9">
      <c r="B28" s="120">
        <v>502</v>
      </c>
      <c r="C28" s="189" t="s">
        <v>84</v>
      </c>
      <c r="D28" s="121"/>
      <c r="E28" s="122" t="s">
        <v>200</v>
      </c>
      <c r="F28" s="123">
        <f t="shared" si="0"/>
        <v>2400</v>
      </c>
      <c r="G28" s="128"/>
      <c r="H28" s="128">
        <v>2400</v>
      </c>
      <c r="I28" s="111"/>
    </row>
    <row r="29" s="106" customFormat="1" ht="27" customHeight="1" spans="1:9">
      <c r="A29" s="116"/>
      <c r="B29" s="120">
        <v>505</v>
      </c>
      <c r="C29" s="189" t="s">
        <v>93</v>
      </c>
      <c r="D29" s="121"/>
      <c r="E29" s="122" t="s">
        <v>201</v>
      </c>
      <c r="F29" s="123">
        <f t="shared" si="0"/>
        <v>9600</v>
      </c>
      <c r="G29" s="128"/>
      <c r="H29" s="128">
        <v>9600</v>
      </c>
      <c r="I29" s="111"/>
    </row>
    <row r="30" s="106" customFormat="1" ht="27" customHeight="1" spans="1:9">
      <c r="B30" s="120">
        <v>502</v>
      </c>
      <c r="C30" s="189" t="s">
        <v>84</v>
      </c>
      <c r="D30" s="121"/>
      <c r="E30" s="122" t="s">
        <v>200</v>
      </c>
      <c r="F30" s="123">
        <f t="shared" si="0"/>
        <v>60000</v>
      </c>
      <c r="G30" s="128"/>
      <c r="H30" s="128">
        <v>60000</v>
      </c>
      <c r="I30" s="111"/>
    </row>
    <row r="31" s="106" customFormat="1" ht="27" customHeight="1" spans="1:9">
      <c r="B31" s="120">
        <v>502</v>
      </c>
      <c r="C31" s="189" t="s">
        <v>169</v>
      </c>
      <c r="D31" s="121"/>
      <c r="E31" s="122" t="s">
        <v>202</v>
      </c>
      <c r="F31" s="123">
        <f t="shared" si="0"/>
        <v>5000</v>
      </c>
      <c r="G31" s="128"/>
      <c r="H31" s="128">
        <v>5000</v>
      </c>
      <c r="I31" s="111"/>
    </row>
    <row r="32" s="106" customFormat="1" ht="27" customHeight="1" spans="1:9">
      <c r="B32" s="120">
        <v>502</v>
      </c>
      <c r="C32" s="189" t="s">
        <v>84</v>
      </c>
      <c r="D32" s="121"/>
      <c r="E32" s="122" t="s">
        <v>200</v>
      </c>
      <c r="F32" s="123">
        <f t="shared" si="0"/>
        <v>7693.95</v>
      </c>
      <c r="G32" s="128"/>
      <c r="H32" s="128">
        <v>7693.95</v>
      </c>
      <c r="I32" s="111"/>
    </row>
    <row r="33" s="106" customFormat="1" ht="27" customHeight="1" spans="1:9">
      <c r="A33" s="129"/>
      <c r="B33" s="120">
        <v>505</v>
      </c>
      <c r="C33" s="189" t="s">
        <v>93</v>
      </c>
      <c r="D33" s="130"/>
      <c r="E33" s="122" t="s">
        <v>201</v>
      </c>
      <c r="F33" s="123">
        <f t="shared" si="0"/>
        <v>20827.76</v>
      </c>
      <c r="G33" s="128"/>
      <c r="H33" s="128">
        <v>20827.76</v>
      </c>
      <c r="I33" s="131"/>
    </row>
    <row r="34" ht="27" customHeight="1" spans="1:9">
      <c r="B34" s="120">
        <v>502</v>
      </c>
      <c r="C34" s="189" t="s">
        <v>84</v>
      </c>
      <c r="D34" s="132"/>
      <c r="E34" s="122" t="s">
        <v>200</v>
      </c>
      <c r="F34" s="123">
        <f t="shared" si="0"/>
        <v>27000</v>
      </c>
      <c r="G34" s="128"/>
      <c r="H34" s="128">
        <v>27000</v>
      </c>
    </row>
    <row r="35" ht="27" customHeight="1" spans="1:9">
      <c r="B35" s="120">
        <v>502</v>
      </c>
      <c r="C35" s="120">
        <v>99</v>
      </c>
      <c r="D35" s="132"/>
      <c r="E35" s="122" t="s">
        <v>203</v>
      </c>
      <c r="F35" s="123">
        <f t="shared" si="0"/>
        <v>9306.83</v>
      </c>
      <c r="G35" s="128"/>
      <c r="H35" s="128">
        <v>9306.83</v>
      </c>
    </row>
    <row r="36" ht="27" customHeight="1" spans="1:9">
      <c r="B36" s="120">
        <v>505</v>
      </c>
      <c r="C36" s="189" t="s">
        <v>93</v>
      </c>
      <c r="D36" s="132"/>
      <c r="E36" s="122" t="s">
        <v>201</v>
      </c>
      <c r="F36" s="123">
        <f t="shared" si="0"/>
        <v>10086.72</v>
      </c>
      <c r="G36" s="128"/>
      <c r="H36" s="128">
        <v>10086.72</v>
      </c>
    </row>
    <row r="37" ht="27" customHeight="1" spans="1:9">
      <c r="B37" s="120">
        <v>509</v>
      </c>
      <c r="C37" s="189" t="s">
        <v>84</v>
      </c>
      <c r="D37" s="132"/>
      <c r="E37" s="122" t="s">
        <v>204</v>
      </c>
      <c r="F37" s="123">
        <f t="shared" si="0"/>
        <v>30224.4</v>
      </c>
      <c r="G37" s="126">
        <v>30224.4</v>
      </c>
      <c r="H37" s="133"/>
    </row>
    <row r="38" ht="27" customHeight="1" spans="1:9">
      <c r="B38" s="120">
        <v>509</v>
      </c>
      <c r="C38" s="189" t="s">
        <v>84</v>
      </c>
      <c r="D38" s="132"/>
      <c r="E38" s="122" t="s">
        <v>204</v>
      </c>
      <c r="F38" s="123">
        <f t="shared" si="0"/>
        <v>3600</v>
      </c>
      <c r="G38" s="126">
        <v>3600</v>
      </c>
      <c r="H38" s="133"/>
    </row>
    <row r="39" ht="27" customHeight="1" spans="1:9">
      <c r="B39" s="120">
        <v>509</v>
      </c>
      <c r="C39" s="189" t="s">
        <v>84</v>
      </c>
      <c r="D39" s="133"/>
      <c r="E39" s="122" t="s">
        <v>204</v>
      </c>
      <c r="F39" s="123">
        <f t="shared" si="0"/>
        <v>60</v>
      </c>
      <c r="G39" s="126">
        <v>60</v>
      </c>
      <c r="H39" s="13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0" sqref="F10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19.5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205</v>
      </c>
      <c r="H1" s="89"/>
    </row>
    <row r="2" ht="22.8" customHeight="1" spans="1:8">
      <c r="A2" s="86"/>
      <c r="B2" s="90" t="s">
        <v>206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3" t="s">
        <v>80</v>
      </c>
      <c r="C4" s="63"/>
      <c r="D4" s="63"/>
      <c r="E4" s="63" t="s">
        <v>70</v>
      </c>
      <c r="F4" s="63" t="s">
        <v>71</v>
      </c>
      <c r="G4" s="63" t="s">
        <v>207</v>
      </c>
      <c r="H4" s="96"/>
    </row>
    <row r="5" ht="24" customHeight="1" spans="1:8">
      <c r="A5" s="95"/>
      <c r="B5" s="63" t="s">
        <v>81</v>
      </c>
      <c r="C5" s="63" t="s">
        <v>82</v>
      </c>
      <c r="D5" s="63" t="s">
        <v>83</v>
      </c>
      <c r="E5" s="63"/>
      <c r="F5" s="63"/>
      <c r="G5" s="63"/>
      <c r="H5" s="97"/>
    </row>
    <row r="6" ht="28" customHeight="1" spans="1:8">
      <c r="A6" s="98"/>
      <c r="B6" s="63"/>
      <c r="C6" s="63"/>
      <c r="D6" s="63"/>
      <c r="E6" s="63">
        <v>126001</v>
      </c>
      <c r="F6" s="63" t="s">
        <v>72</v>
      </c>
      <c r="G6" s="80">
        <f>SUM(G7:G18)</f>
        <v>291180</v>
      </c>
      <c r="H6" s="99"/>
    </row>
    <row r="7" ht="31" customHeight="1" spans="1:8">
      <c r="A7" s="98"/>
      <c r="B7" s="100">
        <v>207</v>
      </c>
      <c r="C7" s="188" t="s">
        <v>84</v>
      </c>
      <c r="D7" s="101" t="s">
        <v>86</v>
      </c>
      <c r="E7" s="100"/>
      <c r="F7" s="100" t="s">
        <v>87</v>
      </c>
      <c r="G7" s="102">
        <v>291180</v>
      </c>
      <c r="H7" s="99"/>
    </row>
    <row r="8" ht="22.8" customHeight="1" spans="1:8">
      <c r="A8" s="98"/>
      <c r="B8" s="63"/>
      <c r="C8" s="63"/>
      <c r="D8" s="63"/>
      <c r="E8" s="63"/>
      <c r="F8" s="63"/>
      <c r="G8" s="75"/>
      <c r="H8" s="99"/>
    </row>
    <row r="9" ht="22.8" customHeight="1" spans="1:8">
      <c r="A9" s="98"/>
      <c r="B9" s="63"/>
      <c r="C9" s="63"/>
      <c r="D9" s="63"/>
      <c r="E9" s="63"/>
      <c r="F9" s="63"/>
      <c r="G9" s="75"/>
      <c r="H9" s="99"/>
    </row>
    <row r="10" ht="22.8" customHeight="1" spans="1:8">
      <c r="A10" s="98"/>
      <c r="B10" s="63"/>
      <c r="C10" s="63"/>
      <c r="D10" s="63"/>
      <c r="E10" s="63"/>
      <c r="F10" s="63"/>
      <c r="G10" s="75"/>
      <c r="H10" s="99"/>
    </row>
    <row r="11" ht="22.8" customHeight="1" spans="1:8">
      <c r="A11" s="98"/>
      <c r="B11" s="63"/>
      <c r="C11" s="63"/>
      <c r="D11" s="63"/>
      <c r="E11" s="63"/>
      <c r="F11" s="63"/>
      <c r="G11" s="75"/>
      <c r="H11" s="99"/>
    </row>
    <row r="12" ht="22.8" customHeight="1" spans="1:8">
      <c r="A12" s="98"/>
      <c r="B12" s="63"/>
      <c r="C12" s="63"/>
      <c r="D12" s="63"/>
      <c r="E12" s="63"/>
      <c r="F12" s="63"/>
      <c r="G12" s="75"/>
      <c r="H12" s="99"/>
    </row>
    <row r="13" ht="22.8" customHeight="1" spans="1:8">
      <c r="A13" s="98"/>
      <c r="B13" s="63"/>
      <c r="C13" s="63"/>
      <c r="D13" s="63"/>
      <c r="E13" s="63"/>
      <c r="F13" s="63"/>
      <c r="G13" s="75"/>
      <c r="H13" s="99"/>
    </row>
    <row r="14" ht="22.8" customHeight="1" spans="1:8">
      <c r="A14" s="98"/>
      <c r="B14" s="63"/>
      <c r="C14" s="63"/>
      <c r="D14" s="63"/>
      <c r="E14" s="63"/>
      <c r="F14" s="63"/>
      <c r="G14" s="75"/>
      <c r="H14" s="99"/>
    </row>
    <row r="15" ht="22.8" customHeight="1" spans="1:8">
      <c r="A15" s="95"/>
      <c r="B15" s="74"/>
      <c r="C15" s="74"/>
      <c r="D15" s="74"/>
      <c r="E15" s="74"/>
      <c r="F15" s="74" t="s">
        <v>23</v>
      </c>
      <c r="G15" s="75"/>
      <c r="H15" s="96"/>
    </row>
    <row r="16" ht="22.8" customHeight="1" spans="1:8">
      <c r="A16" s="95"/>
      <c r="B16" s="74"/>
      <c r="C16" s="74"/>
      <c r="D16" s="74"/>
      <c r="E16" s="74"/>
      <c r="F16" s="74" t="s">
        <v>23</v>
      </c>
      <c r="G16" s="75"/>
      <c r="H16" s="96"/>
    </row>
    <row r="17" ht="28" customHeight="1" spans="1:8">
      <c r="A17" s="95"/>
      <c r="B17" s="74"/>
      <c r="C17" s="74"/>
      <c r="D17" s="74"/>
      <c r="E17" s="74"/>
      <c r="F17" s="74"/>
      <c r="G17" s="75"/>
      <c r="H17" s="97"/>
    </row>
    <row r="18" ht="28" customHeight="1" spans="1:8">
      <c r="A18" s="95"/>
      <c r="B18" s="74"/>
      <c r="C18" s="74"/>
      <c r="D18" s="74"/>
      <c r="E18" s="74"/>
      <c r="F18" s="74"/>
      <c r="G18" s="75"/>
      <c r="H18" s="97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王春苗（收发文）</cp:lastModifiedBy>
  <dcterms:created xsi:type="dcterms:W3CDTF">2022-03-05T03:28:00Z</dcterms:created>
  <dcterms:modified xsi:type="dcterms:W3CDTF">2026-03-27T03:44:06Z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