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firstSheet="27" activeTab="39"/>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4" r:id="rId18"/>
    <sheet name="6-6" sheetId="25" r:id="rId19"/>
    <sheet name="6-7" sheetId="26" r:id="rId20"/>
    <sheet name="6-8" sheetId="27" r:id="rId21"/>
    <sheet name="6-9" sheetId="28" r:id="rId22"/>
    <sheet name="6-10" sheetId="29" r:id="rId23"/>
    <sheet name="6-11" sheetId="30" r:id="rId24"/>
    <sheet name="6-12" sheetId="31" r:id="rId25"/>
    <sheet name="6-13" sheetId="32" r:id="rId26"/>
    <sheet name="6-14" sheetId="33" r:id="rId27"/>
    <sheet name="6-15" sheetId="34" r:id="rId28"/>
    <sheet name="6-16" sheetId="35" r:id="rId29"/>
    <sheet name="6-17" sheetId="36" r:id="rId30"/>
    <sheet name="6-18" sheetId="37" r:id="rId31"/>
    <sheet name="6-19" sheetId="38" r:id="rId32"/>
    <sheet name="6-20" sheetId="40" r:id="rId33"/>
    <sheet name="6-21" sheetId="41" r:id="rId34"/>
    <sheet name="6-22" sheetId="39" r:id="rId35"/>
    <sheet name="6-23" sheetId="42" r:id="rId36"/>
    <sheet name="6-24" sheetId="43" r:id="rId37"/>
    <sheet name="6-25" sheetId="44" r:id="rId38"/>
    <sheet name="6-26" sheetId="45" r:id="rId39"/>
    <sheet name="7" sheetId="18" r:id="rId40"/>
  </sheets>
  <externalReferences>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_xlnm.Print_Area" localSheetId="1">'1'!$B$1:$E$40</definedName>
    <definedName name="_xlnm.Print_Area" localSheetId="3">'1-2'!$B$1:$K$29</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<sst xmlns="http://schemas.openxmlformats.org/spreadsheetml/2006/main" count="2356" uniqueCount="920">
  <si>
    <t xml:space="preserve">攀枝花市西区卫生健康局                      </t>
  </si>
  <si>
    <t>2025年部门预算</t>
  </si>
  <si>
    <t xml:space="preserve">
表1</t>
  </si>
  <si>
    <t xml:space="preserve"> </t>
  </si>
  <si>
    <t>部门收支总表</t>
  </si>
  <si>
    <t>部门：攀枝花市西区卫生健康局</t>
  </si>
  <si>
    <t>金额单位：元</t>
  </si>
  <si>
    <t>收    入</t>
  </si>
  <si>
    <t>支    出</t>
  </si>
  <si>
    <t>项    目</t>
  </si>
  <si>
    <t>预算数</t>
  </si>
  <si>
    <t>一、一般公共预算拨款收入</t>
  </si>
  <si>
    <t>一、一般公共服务支出</t>
  </si>
  <si>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</si>
  <si>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</si>
  <si>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</si>
  <si>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</si>
  <si>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</si>
  <si>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</si>
  <si>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</si>
  <si>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</si>
  <si>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</si>
  <si>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</si>
  <si>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</si>
  <si>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</si>
  <si>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</si>
  <si>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</si>
  <si>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</si>
  <si>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</si>
  <si>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</si>
  <si>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</si>
  <si>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</si>
  <si>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</si>
  <si>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</si>
  <si>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</si>
  <si>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</si>
  <si>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</si>
  <si>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</si>
  <si>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</si>
  <si>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</si>
  <si>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</si>
  <si>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</si>
  <si>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</si>
  <si>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</si>
  <si>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</si>
  <si>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</si>
  <si>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</si>
  <si>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</si>
  <si>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</si>
  <si>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</si>
  <si>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</si>
  <si>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</si>
  <si>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</si>
  <si>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</si>
  <si>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</si>
  <si>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</si>
  <si>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</si>
  <si>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</si>
  <si>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</si>
  <si>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</si>
  <si>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</si>
  <si>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</si>
  <si>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</si>
  <si>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</si>
  <si>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</si>
  <si>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</si>
  <si>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</si>
  <si>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</si>
  <si>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</si>
  <si>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</si>
  <si>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</si>
  <si>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</si>
  <si>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</si>
  <si>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攀枝花市西区卫生健康局部门</t>
  </si>
  <si>
    <t>124001</t>
  </si>
  <si>
    <t>攀枝花市西区卫生健康局</t>
  </si>
  <si>
    <t>124002</t>
  </si>
  <si>
    <t>攀枝花市西区疾病预防控制中心</t>
  </si>
  <si>
    <t>124004</t>
  </si>
  <si>
    <t>攀枝花市西区妇幼保健服务中心</t>
  </si>
  <si>
    <t>124005</t>
  </si>
  <si>
    <t>攀枝花市西区公共卫生服务中心</t>
  </si>
  <si>
    <t>攀枝花市西区清香坪社区卫生服务中心</t>
  </si>
  <si>
    <t>攀枝花市西区玉泉社区卫生服务中心</t>
  </si>
  <si>
    <t>攀枝花市西区河门口社区卫生服务中心</t>
  </si>
  <si>
    <t>攀枝花市西区陶家渡社区卫生服务中心</t>
  </si>
  <si>
    <t>攀枝花市西区格里坪镇卫生院（格里坪社区卫生服务中心）</t>
  </si>
  <si>
    <t>表1-2</t>
  </si>
  <si>
    <t>部门支出总表</t>
  </si>
  <si>
    <t>基本支出</t>
  </si>
  <si>
    <t>项目支出</t>
  </si>
  <si>
    <t>上缴上级支出</t>
  </si>
  <si>
    <t>对附属单位补助支出</t>
  </si>
  <si>
    <t>科目编码</t>
  </si>
  <si>
    <t>类</t>
  </si>
  <si>
    <t>款</t>
  </si>
  <si>
    <t>项</t>
  </si>
  <si>
    <t>05</t>
  </si>
  <si>
    <t>01</t>
  </si>
  <si>
    <t>行政单位离退休</t>
  </si>
  <si>
    <t>02</t>
  </si>
  <si>
    <t>事业单位离退休</t>
  </si>
  <si>
    <t>机关事业单位基本养老保险缴费支出</t>
  </si>
  <si>
    <t>16</t>
  </si>
  <si>
    <t>99</t>
  </si>
  <si>
    <t>其他红十字事业支出</t>
  </si>
  <si>
    <t>行政运行</t>
  </si>
  <si>
    <t>其他卫生健康管理事务支出</t>
  </si>
  <si>
    <t>03</t>
  </si>
  <si>
    <t>城市社区卫生机构</t>
  </si>
  <si>
    <t>乡镇卫生院</t>
  </si>
  <si>
    <t>其他基层医疗卫生机构支出</t>
  </si>
  <si>
    <t>04</t>
  </si>
  <si>
    <t>疾病预防控制机构</t>
  </si>
  <si>
    <t>妇幼保健机构</t>
  </si>
  <si>
    <t>07</t>
  </si>
  <si>
    <t>其他专业公共卫生机构</t>
  </si>
  <si>
    <t>08</t>
  </si>
  <si>
    <t>基本公共卫生服务</t>
  </si>
  <si>
    <t>09</t>
  </si>
  <si>
    <t>重大公共卫生服务</t>
  </si>
  <si>
    <t>其他公共卫生支出</t>
  </si>
  <si>
    <t>17</t>
  </si>
  <si>
    <t>计划生育服务</t>
  </si>
  <si>
    <t>11</t>
  </si>
  <si>
    <t>事业单位医疗</t>
  </si>
  <si>
    <t>公务员医疗补助</t>
  </si>
  <si>
    <t>其他行政事业单位医疗支出</t>
  </si>
  <si>
    <t>其他卫生健康支出</t>
  </si>
  <si>
    <t>土地开发支出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</si>
  <si>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</si>
  <si>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</si>
  <si>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</si>
  <si>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</si>
  <si>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</si>
  <si>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</si>
  <si>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</si>
  <si>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</si>
  <si>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</si>
  <si>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</si>
  <si>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</si>
  <si>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</si>
  <si>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</si>
  <si>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</si>
  <si>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</si>
  <si>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</si>
  <si>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</si>
  <si>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</si>
  <si>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</si>
  <si>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</si>
  <si>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</si>
  <si>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</si>
  <si>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</si>
  <si>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</si>
  <si>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</si>
  <si>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</si>
  <si>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</si>
  <si>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</si>
  <si>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</si>
  <si>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</si>
  <si>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</si>
  <si>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</si>
  <si>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</si>
  <si>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</si>
  <si>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</si>
  <si>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</si>
  <si>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</si>
  <si>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</si>
  <si>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</si>
  <si>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</si>
  <si>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</si>
  <si>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</si>
  <si>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</si>
  <si>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</si>
  <si>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</si>
  <si>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</si>
  <si>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</si>
  <si>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</si>
  <si>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</si>
  <si>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</si>
  <si>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</si>
  <si>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</si>
  <si>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</si>
  <si>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</si>
  <si>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</si>
  <si>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t>基本工资</t>
  </si>
  <si>
    <t>津贴补贴</t>
  </si>
  <si>
    <t>奖金</t>
  </si>
  <si>
    <t>绩效工资</t>
  </si>
  <si>
    <t>机关事业单位基本养老保险缴费</t>
  </si>
  <si>
    <t>10</t>
  </si>
  <si>
    <t>职工基本医疗保险缴费</t>
  </si>
  <si>
    <t>公务员医疗补助缴费</t>
  </si>
  <si>
    <t>12</t>
  </si>
  <si>
    <t>其他社会保障缴费</t>
  </si>
  <si>
    <t>13</t>
  </si>
  <si>
    <t>其他工资福利支出</t>
  </si>
  <si>
    <t>商品和服务支出</t>
  </si>
  <si>
    <t>办公费</t>
  </si>
  <si>
    <t>印刷费</t>
  </si>
  <si>
    <t>水费</t>
  </si>
  <si>
    <t>06</t>
  </si>
  <si>
    <t>电费</t>
  </si>
  <si>
    <t>邮电费</t>
  </si>
  <si>
    <t>差旅费</t>
  </si>
  <si>
    <t>维修（护）费</t>
  </si>
  <si>
    <t>14</t>
  </si>
  <si>
    <t>租赁费</t>
  </si>
  <si>
    <t>培训费</t>
  </si>
  <si>
    <t>公务接待费</t>
  </si>
  <si>
    <t>26</t>
  </si>
  <si>
    <t>劳务费</t>
  </si>
  <si>
    <t>27</t>
  </si>
  <si>
    <t>委托业务费</t>
  </si>
  <si>
    <t>28</t>
  </si>
  <si>
    <t>工会经费</t>
  </si>
  <si>
    <t>29</t>
  </si>
  <si>
    <t>福利费</t>
  </si>
  <si>
    <t>31</t>
  </si>
  <si>
    <t>公务用车运行维护费</t>
  </si>
  <si>
    <t>39</t>
  </si>
  <si>
    <t>其他交通费用</t>
  </si>
  <si>
    <t>其他商品和服务支出</t>
  </si>
  <si>
    <t>对个人和家庭的补助</t>
  </si>
  <si>
    <t>生活补助</t>
  </si>
  <si>
    <t>医疗费补助</t>
  </si>
  <si>
    <t>奖励金</t>
  </si>
  <si>
    <t>其他对个人和家庭的补助</t>
  </si>
  <si>
    <t>表3</t>
  </si>
  <si>
    <t>一般公共预算支出预算表</t>
  </si>
  <si>
    <t>当年财政拨款安排</t>
  </si>
  <si>
    <t>攀枝花市西区卫生健康局（含局属单位）</t>
  </si>
  <si>
    <t>208</t>
  </si>
  <si>
    <t>社会保障和就业支出</t>
  </si>
  <si>
    <t>行政事业单位养老支出</t>
  </si>
  <si>
    <t>红十字事业</t>
  </si>
  <si>
    <t>卫生健康支出</t>
  </si>
  <si>
    <t>卫生健康管理事务</t>
  </si>
  <si>
    <t>基层医疗卫生机构</t>
  </si>
  <si>
    <t>公共卫生</t>
  </si>
  <si>
    <t>计划生育事务</t>
  </si>
  <si>
    <t>行政事业单位医疗</t>
  </si>
  <si>
    <t>住房保障支出</t>
  </si>
  <si>
    <t>住房改革支出</t>
  </si>
  <si>
    <t>表3-1</t>
  </si>
  <si>
    <t>一般公共预算基本支出预算表</t>
  </si>
  <si>
    <t>人员经费</t>
  </si>
  <si>
    <t>公用经费</t>
  </si>
  <si>
    <t>工资奖金津补贴</t>
  </si>
  <si>
    <t>社会保障缴费</t>
  </si>
  <si>
    <t>办公经费</t>
  </si>
  <si>
    <t>社会福利和救助</t>
  </si>
  <si>
    <t>表3-2</t>
  </si>
  <si>
    <t>一般公共预算项目支出预算表</t>
  </si>
  <si>
    <t>金额</t>
  </si>
  <si>
    <t>公共卫生、应急</t>
  </si>
  <si>
    <t>红十字会专项</t>
  </si>
  <si>
    <t>其他</t>
  </si>
  <si>
    <t>无偿献血</t>
  </si>
  <si>
    <t>严重精神障碍管理</t>
  </si>
  <si>
    <t>精神卫生及社会心理服务体系建设工作</t>
  </si>
  <si>
    <t>传染病及重大传染病防控</t>
  </si>
  <si>
    <t>重大传染病预防控制</t>
  </si>
  <si>
    <t>病媒生物防治</t>
  </si>
  <si>
    <t>公共区域病媒生物集中防制</t>
  </si>
  <si>
    <t>传染病信息报告管理</t>
  </si>
  <si>
    <t>普惠托育（区级）</t>
  </si>
  <si>
    <t>计划生育服务（预估）</t>
  </si>
  <si>
    <t>经费管理</t>
  </si>
  <si>
    <t>慢性非传染性疾病和健康教育项目</t>
  </si>
  <si>
    <t>重大传染病（艾滋病、结核病）防治项目</t>
  </si>
  <si>
    <t>重点传染病监测项目</t>
  </si>
  <si>
    <t>卫生执法监督</t>
  </si>
  <si>
    <t>卫生监督专项工作经费</t>
  </si>
  <si>
    <t>国家“双随机、一公开”卫生监督抽查项目经费</t>
  </si>
  <si>
    <t>职业病危害专项治理工作项目经费</t>
  </si>
  <si>
    <t>妇女两癌筛查</t>
  </si>
  <si>
    <t>妇女两癌筛查经费</t>
  </si>
  <si>
    <t>免费婚前医学检查</t>
  </si>
  <si>
    <t>免费婚前医学检查经费</t>
  </si>
  <si>
    <t>免费孕前优生健康检查</t>
  </si>
  <si>
    <t>免费孕前优生健康检查经费</t>
  </si>
  <si>
    <t>取消药品加成经费</t>
  </si>
  <si>
    <t>母婴安全保障</t>
  </si>
  <si>
    <t>母婴安全保障经费</t>
  </si>
  <si>
    <t>增补叶酸预防神经管缺陷疾病</t>
  </si>
  <si>
    <t>西区增补叶酸预防神经管缺陷经费</t>
  </si>
  <si>
    <t>免费提供基本避孕药具项目</t>
  </si>
  <si>
    <t>出生医学证明签发、补发</t>
  </si>
  <si>
    <t>基本公共卫生服务项目</t>
  </si>
  <si>
    <t>基本药物制度</t>
  </si>
  <si>
    <t>国家基本药物制度补助资金</t>
  </si>
  <si>
    <t>西区优秀医务工作者表扬经费</t>
  </si>
  <si>
    <t>基本公共卫生服务（预估）</t>
  </si>
  <si>
    <t>乡村医生养老保障</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</si>
  <si>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</si>
  <si>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</si>
  <si>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</si>
  <si>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</si>
  <si>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</si>
  <si>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</si>
  <si>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</si>
  <si>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</si>
  <si>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</si>
  <si>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</si>
  <si>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</si>
  <si>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城乡社区支出</t>
  </si>
  <si>
    <t>国有土地使用权出让收入安排的支出</t>
  </si>
  <si>
    <t>表4-1</t>
  </si>
  <si>
    <t>政府性基金预算“三公”经费支出预算表</t>
  </si>
  <si>
    <t>此表无数据</t>
  </si>
  <si>
    <t>表5</t>
  </si>
  <si>
    <t>国有资本经营预算支出预算表</t>
  </si>
  <si>
    <t>本年国有资本经营预算支出</t>
  </si>
  <si>
    <r>
      <rPr>
        <sz val="11"/>
        <rFont val="宋体"/>
        <charset val="134"/>
      </rPr>
      <t> </t>
    </r>
  </si>
  <si>
    <t>表6-1</t>
  </si>
  <si>
    <t>单位预算项目绩效目标表</t>
  </si>
  <si>
    <t>（2025年度）</t>
  </si>
  <si>
    <t>项目名称</t>
  </si>
  <si>
    <t>红十字专项</t>
  </si>
  <si>
    <t>单位（单位）</t>
  </si>
  <si>
    <t>项目资金
（万元）</t>
  </si>
  <si>
    <t>年度资金总额</t>
  </si>
  <si>
    <t>财政拨款</t>
  </si>
  <si>
    <t>其他资金</t>
  </si>
  <si>
    <t>总体目标</t>
  </si>
  <si>
    <t>推动基层红十字会组织建设、“三献”宣传、全民应急救护培训、人道主义救助、志愿者服务等工作上新台阶，通过开展红十字应急救护知识培训等，进一步传播应急救护知识与技能，进一步提高群众在面对意外伤害和突发疾病情况下的自我保护意识和自救互救能力，进一步提高红十字会的影响力，当好党和政府在人道领域的助手和桥梁作用。</t>
  </si>
  <si>
    <t>绩效指标</t>
  </si>
  <si>
    <t>一级指标</t>
  </si>
  <si>
    <t>二级指标</t>
  </si>
  <si>
    <t>三级指标</t>
  </si>
  <si>
    <t>指标值（包含数字及文字描述）</t>
  </si>
  <si>
    <t>项目完成</t>
  </si>
  <si>
    <t>数量指标</t>
  </si>
  <si>
    <t>按照职能职责开展“三救”“三献”工作，完成省、市红十字会下达的任务指标。</t>
  </si>
  <si>
    <t>1.对5000名群众开展应急救护普及培训及完成300名持证红十字应急救护员培训工作，加强赈济救援队建设；2.参与推动无偿献血、造血干细胞、人体器官捐献工作；3.推动人道救助工作。</t>
  </si>
  <si>
    <t>质量指标</t>
  </si>
  <si>
    <t>“三献”知晓率及普及率进一步提高，辖区群众了解掌握心肺复苏技术、海姆立克急救法等急救基本要领及知识范围进一步扩大，赈济救援能力进一步提升，通过扶弱帮困红十字影响力进一步提升。</t>
  </si>
  <si>
    <t>“三献”及健康教育宣传达5000人次，培训合格持证救护员达300名；10名赈济救援队员能力经过拉练培训有所提高，扶弱帮困10人。</t>
  </si>
  <si>
    <t>时效指标</t>
  </si>
  <si>
    <t>2025年年底</t>
  </si>
  <si>
    <t>按时完成</t>
  </si>
  <si>
    <t>成本指标</t>
  </si>
  <si>
    <t>购买红十字应急救护员培训教具，包含人体模型、瑜伽垫等。</t>
  </si>
  <si>
    <t>0.2万元</t>
  </si>
  <si>
    <t>支付红十字应急救护培训师资费。</t>
  </si>
  <si>
    <t>2万元</t>
  </si>
  <si>
    <t>购买“三献”“三救”、志愿服务宣传等工作所需宣传资料。</t>
  </si>
  <si>
    <t>0.3万元</t>
  </si>
  <si>
    <t>开展救护师资和赈济救援队员能力提升培训、开展人道主义救助等</t>
  </si>
  <si>
    <t>0.5万元</t>
  </si>
  <si>
    <t>项目效益</t>
  </si>
  <si>
    <t>社会效益指标</t>
  </si>
  <si>
    <t>人道、博爱、奉献的红十字精神进一步传播，群众应急救护知识普及覆盖面不断提高，广大群众在突发灾害现场自救互救的水平和能力不断提升，公众风险防范意识切实增强。</t>
  </si>
  <si>
    <t>举办10期应急救护知识普及培训及6期红十字应急救护员培训，共计培训约6000人次。</t>
  </si>
  <si>
    <t>经济效益指标</t>
  </si>
  <si>
    <t>减少个人经济负担。</t>
  </si>
  <si>
    <t>减轻个人在面对突发事件时因抢救不及时造成更严重后果，减少给个人家庭带来的沉重经济负担。</t>
  </si>
  <si>
    <t>可持续影响指标</t>
  </si>
  <si>
    <t xml:space="preserve">广大群众在面对突发事件现场、突发急症时能具备一定的自救互救的水平和能力。掌握急救技能的人群逐年提高。 
</t>
  </si>
  <si>
    <t>掌握急救技能的人群逐年提高</t>
  </si>
  <si>
    <t>满意度指标</t>
  </si>
  <si>
    <t>服务对象满意度指标</t>
  </si>
  <si>
    <t>社会群众满意度</t>
  </si>
  <si>
    <t>群众满意度达95%</t>
  </si>
  <si>
    <t>表6-2</t>
  </si>
  <si>
    <t>根据攀枝花市无偿献血工作局际联席会议办公室要求，动员开展无偿献血宣传招募、培训，按每季度至少组织一次团体献血，力争全区人口献血率达17.2‰。</t>
  </si>
  <si>
    <t>无偿献血宣传招募</t>
  </si>
  <si>
    <r>
      <rPr>
        <sz val="10"/>
        <rFont val="宋体"/>
        <charset val="0"/>
      </rPr>
      <t>组织街道（镇）、社区联络员开展无偿献血宣传招募培训</t>
    </r>
    <r>
      <rPr>
        <sz val="10"/>
        <rFont val="Times New Roman"/>
        <charset val="0"/>
      </rPr>
      <t>1</t>
    </r>
    <r>
      <rPr>
        <sz val="10"/>
        <rFont val="宋体"/>
        <charset val="0"/>
      </rPr>
      <t>次。</t>
    </r>
  </si>
  <si>
    <r>
      <rPr>
        <sz val="10"/>
        <rFont val="宋体"/>
        <charset val="0"/>
      </rPr>
      <t>组织无偿献血</t>
    </r>
    <r>
      <rPr>
        <sz val="10"/>
        <rFont val="Times New Roman"/>
        <charset val="0"/>
      </rPr>
      <t>1600</t>
    </r>
    <r>
      <rPr>
        <sz val="10"/>
        <rFont val="宋体"/>
        <charset val="0"/>
      </rPr>
      <t>人次</t>
    </r>
  </si>
  <si>
    <t>根据临床用血需求，适时组织无偿献血，每年组织1600人次。</t>
  </si>
  <si>
    <t>按要求完成全年1600人次团体无偿献血任务</t>
  </si>
  <si>
    <t>所献血液用于临床</t>
  </si>
  <si>
    <t>完成年度工作</t>
  </si>
  <si>
    <r>
      <rPr>
        <sz val="10"/>
        <rFont val="Times New Roman"/>
        <charset val="0"/>
      </rPr>
      <t>2025</t>
    </r>
    <r>
      <rPr>
        <sz val="10"/>
        <rFont val="宋体"/>
        <charset val="0"/>
      </rPr>
      <t>年</t>
    </r>
    <r>
      <rPr>
        <sz val="10"/>
        <rFont val="Times New Roman"/>
        <charset val="0"/>
      </rPr>
      <t>12</t>
    </r>
    <r>
      <rPr>
        <sz val="10"/>
        <rFont val="宋体"/>
        <charset val="0"/>
      </rPr>
      <t>月底之前</t>
    </r>
  </si>
  <si>
    <t>无偿献血经费</t>
  </si>
  <si>
    <t>经费不得低于5000元</t>
  </si>
  <si>
    <t>社会效益   指标</t>
  </si>
  <si>
    <t>组织无偿献血活动，传递救死扶伤正能量。</t>
  </si>
  <si>
    <t>保障临床用血全部来自无偿献血，传递救死扶伤正能量。</t>
  </si>
  <si>
    <t>经济效益   指标</t>
  </si>
  <si>
    <t>广泛开展无偿献血宣传活动，提高辖区群众对无偿献血知识的知晓率。</t>
  </si>
  <si>
    <t>通过广泛开展无偿献血宣传，提高辖区群众对无偿献血知识的知晓率，让更多爱心市民加入无偿献血者队伍，奉献爱心。</t>
  </si>
  <si>
    <t>可持续影响  指标</t>
  </si>
  <si>
    <t>居民健康水平</t>
  </si>
  <si>
    <t>稳步提升</t>
  </si>
  <si>
    <t>群众满意度</t>
  </si>
  <si>
    <t>≥95%</t>
  </si>
  <si>
    <t>表6-3</t>
  </si>
  <si>
    <t>精神卫生工作关乎辖区居民心理健康水平素养，关乎社会长治久安与社会和谐稳定，能保障有效推进我区社会心理服务体系建设工作，提升群众心理健康水平，最大限度减少心理危机事件的发生。</t>
  </si>
  <si>
    <t>严重精神障碍患者报告患病率</t>
  </si>
  <si>
    <t>≥5‰</t>
  </si>
  <si>
    <t>严重精神障碍患者家属护理培训教育人数</t>
  </si>
  <si>
    <t>≥200人</t>
  </si>
  <si>
    <t>严重精神障碍患者用药指导</t>
  </si>
  <si>
    <t>邀请市三医院专家，每季度开展1次</t>
  </si>
  <si>
    <t>严重精神障碍患者管理服务质量</t>
  </si>
  <si>
    <t>逐步提升</t>
  </si>
  <si>
    <t>完成时间</t>
  </si>
  <si>
    <t>2025年底</t>
  </si>
  <si>
    <t>租车接送严重精神障碍患者往返市第三人民医院接受长效针剂治疗</t>
  </si>
  <si>
    <t>大约需要经费0.72万元</t>
  </si>
  <si>
    <t>社会效益  指标</t>
  </si>
  <si>
    <t>社会心理服务体系</t>
  </si>
  <si>
    <t>建立健全党政领导、部门协同、社会参与的工作机制，搭建社会心理服务平台，作为推动基层平安建设的重要内容，基本形成自尊自信、理性平和、积极向上的社会心态，预防和减少因矛盾突出、生活失意、心态失衡、行为失常等导致的极端案（事）件发生。</t>
  </si>
  <si>
    <t>经济效益  指标</t>
  </si>
  <si>
    <t>减少社会经济负担</t>
  </si>
  <si>
    <t>减少个人极端情绪导致的恶性案（事）件的发生，减少给社会带来的沉重经济负担。</t>
  </si>
  <si>
    <t>社会和谐稳定</t>
  </si>
  <si>
    <t>城乡居民心理健康知识知晓率提高，广大群众共同参与心理健康促进行动，合力构建和谐社会环境。</t>
  </si>
  <si>
    <t>群众满意≧95%</t>
  </si>
  <si>
    <t>表6-4</t>
  </si>
  <si>
    <t xml:space="preserve">落实“政府组织领导、部门各负其责、全社会共同参与”的防治机制，完成艾滋病各项目标任务，不断扩大检测覆盖面，最大限度发现艾滋病病毒感染者和病人，降低艾滋病流行水平。开展宣传引导，提高居民重大传染病防控意识和科学行为。
</t>
  </si>
  <si>
    <t>艾滋病抗病毒治疗覆盖率、病毒载量检测率</t>
  </si>
  <si>
    <t>≥94%</t>
  </si>
  <si>
    <t>艾滋病抗病毒治疗成功率</t>
  </si>
  <si>
    <t>美沙酮服药人数</t>
  </si>
  <si>
    <t>符合条件者纳入管理应服尽服</t>
  </si>
  <si>
    <t>HIV抗体检测覆盖率</t>
  </si>
  <si>
    <t>≥40%</t>
  </si>
  <si>
    <t>开展艾滋病防控宣传活动</t>
  </si>
  <si>
    <t>1次</t>
  </si>
  <si>
    <t>重大传染病防控指导、督导</t>
  </si>
  <si>
    <t>指导4次、督导2次</t>
  </si>
  <si>
    <t>肺结核患者管理率</t>
  </si>
  <si>
    <t>≥90%</t>
  </si>
  <si>
    <t>美沙酮年保持率</t>
  </si>
  <si>
    <t>≥80%</t>
  </si>
  <si>
    <t>艾滋病患者治疗成功率</t>
  </si>
  <si>
    <t>2025年12月底前完成</t>
  </si>
  <si>
    <t>美沙酮门诊运行、服药费用</t>
  </si>
  <si>
    <t>艾滋病抗体检测工作</t>
  </si>
  <si>
    <t>1.5万元</t>
  </si>
  <si>
    <t>减轻毒品危害</t>
  </si>
  <si>
    <t>减轻吸毒人群对毒品的依赖和经济负担</t>
  </si>
  <si>
    <t>患者生命治疗</t>
  </si>
  <si>
    <t>提高艾滋病患者生命质量</t>
  </si>
  <si>
    <t>稳步提升，减少毒品滥用及毒品相关的违法犯罪</t>
  </si>
  <si>
    <t>＞90%</t>
  </si>
  <si>
    <t>表6-5</t>
  </si>
  <si>
    <t>通过对公共区域病媒生物集中消杀，有效控制病媒生物密度，确保通过2025年春、秋季病媒生物防制考核评估。</t>
  </si>
  <si>
    <t>公共区域病媒生物预防控制</t>
  </si>
  <si>
    <t>医疗机构室内病媒生物防制</t>
  </si>
  <si>
    <t>能力提升</t>
  </si>
  <si>
    <t>对病媒生物防制工作人员进行病媒生物防制知识培训</t>
  </si>
  <si>
    <t>通过评估</t>
  </si>
  <si>
    <t>有效控制病媒生物密度，确保通过2025年春、秋季病媒生物防制考核评估。</t>
  </si>
  <si>
    <t>2025年底完成</t>
  </si>
  <si>
    <t>公共区域病媒生物防制</t>
  </si>
  <si>
    <t>≤30万元</t>
  </si>
  <si>
    <t>社会效益 指标</t>
  </si>
  <si>
    <t>城区全部街道达到国家病媒生物密度控制水平C级标准</t>
  </si>
  <si>
    <t>病媒生物密度指标达C级标准</t>
  </si>
  <si>
    <t>有效控制病媒生物密度</t>
  </si>
  <si>
    <t>群众满意度达90%以上</t>
  </si>
  <si>
    <t>表6-6</t>
  </si>
  <si>
    <t>计划生育服务经费</t>
  </si>
  <si>
    <t>实施计划生育服务项目，落实计划生育利益导向政策，加大对计划生育特殊困难家庭的帮扶力度，缓解计划生育特殊家庭生活困难。充分调动群众按政策生育的积极性，促进人口长期均衡发展。</t>
  </si>
  <si>
    <t>计划生育特别扶助</t>
  </si>
  <si>
    <t xml:space="preserve">补助597人 </t>
  </si>
  <si>
    <t>计划生育手术并发症</t>
  </si>
  <si>
    <t>补助300人</t>
  </si>
  <si>
    <t>计划生育特别扶助
公共交通补贴</t>
  </si>
  <si>
    <t>计划生育特别扶助走访慰问</t>
  </si>
  <si>
    <t>走访425户，一年2次走访</t>
  </si>
  <si>
    <t>独生子女父母奖励金</t>
  </si>
  <si>
    <t xml:space="preserve">补助2804人 </t>
  </si>
  <si>
    <t>育儿补贴</t>
  </si>
  <si>
    <t>补助165户</t>
  </si>
  <si>
    <t>计划生育养老保险</t>
  </si>
  <si>
    <t>补助1人</t>
  </si>
  <si>
    <t>资金执行率</t>
  </si>
  <si>
    <t>执行率为100%</t>
  </si>
  <si>
    <t>完成任务时间</t>
  </si>
  <si>
    <t>计划生育补助</t>
  </si>
  <si>
    <t>890.5883万元</t>
  </si>
  <si>
    <t>维护社会稳定，有效促进计生事业发展</t>
  </si>
  <si>
    <t>促进国家计划生育政策的贯彻执行</t>
  </si>
  <si>
    <t>经济效益 指标</t>
  </si>
  <si>
    <t>增加相关家庭收入</t>
  </si>
  <si>
    <t>逐步提高</t>
  </si>
  <si>
    <t>表6-7</t>
  </si>
  <si>
    <t>加强传染病报告管理，全面开展传染病疫情监测，突发急性传染病有效处置率100％，有效预防、控制和消除传染病的发生和流行，保障群众身体健康。</t>
  </si>
  <si>
    <t>工作培训</t>
  </si>
  <si>
    <t>开展一次传染病防治培训</t>
  </si>
  <si>
    <t>传染病防控信息报告管理评估</t>
  </si>
  <si>
    <t>开展一次专项评估</t>
  </si>
  <si>
    <t>传染病报告率</t>
  </si>
  <si>
    <t>100%</t>
  </si>
  <si>
    <t>突发急性传染病有效处置率</t>
  </si>
  <si>
    <t>有效预防、控制和消除传染病的发生和流行，保障群众身体健康。</t>
  </si>
  <si>
    <t>传染病防治知识知晓率</t>
  </si>
  <si>
    <t>提高群众传染病防治知识知晓率、防治能力和水平。</t>
  </si>
  <si>
    <t>有效预防、控制和消除传染病的发生和流行，保障群众身体健康</t>
  </si>
  <si>
    <t>表6-8</t>
  </si>
  <si>
    <t>普惠托育服务</t>
  </si>
  <si>
    <t>2025年，建设1个普惠托育服务机构，提供普惠托育服务，纳入省级民生实事。</t>
  </si>
  <si>
    <t>普惠托育数量</t>
  </si>
  <si>
    <t>建设1个普惠性托育服务机构，新增托育托位30个</t>
  </si>
  <si>
    <t>补贴发放率</t>
  </si>
  <si>
    <t>按时完成建设</t>
  </si>
  <si>
    <t>2025年10月底前完成托育机构建设</t>
  </si>
  <si>
    <t>按时拨付资金</t>
  </si>
  <si>
    <t>2025年11月底前完成补助资金拨付</t>
  </si>
  <si>
    <t>托育托位补贴</t>
  </si>
  <si>
    <t>计划补贴30个托育托位，每个床位补贴1万元，共计30万元，其中省级资金15万元，市级资金5.25万元，区级资金9.75万元。</t>
  </si>
  <si>
    <t>为辖区居民提供普惠性托育服务。</t>
  </si>
  <si>
    <t xml:space="preserve">             表6-9</t>
  </si>
  <si>
    <t>项目支出绩效目标申报表</t>
  </si>
  <si>
    <r>
      <rPr>
        <sz val="12"/>
        <color indexed="8"/>
        <rFont val="宋体"/>
        <charset val="0"/>
      </rPr>
      <t>（</t>
    </r>
    <r>
      <rPr>
        <sz val="12"/>
        <color theme="1"/>
        <rFont val="Times New Roman"/>
        <charset val="134"/>
      </rPr>
      <t>2025</t>
    </r>
    <r>
      <rPr>
        <sz val="12"/>
        <color theme="1"/>
        <rFont val="宋体"/>
        <charset val="134"/>
      </rPr>
      <t>年度）</t>
    </r>
  </si>
  <si>
    <t>重大传染病防治（艾滋病、结核病）项目</t>
  </si>
  <si>
    <t>部门（单位）</t>
  </si>
  <si>
    <t>项目资金来源</t>
  </si>
  <si>
    <t>资金来源</t>
  </si>
  <si>
    <r>
      <rPr>
        <sz val="11"/>
        <color theme="1"/>
        <rFont val="Times New Roman"/>
        <charset val="134"/>
      </rPr>
      <t>2025</t>
    </r>
    <r>
      <rPr>
        <sz val="11"/>
        <color theme="1"/>
        <rFont val="宋体"/>
        <charset val="134"/>
      </rPr>
      <t>年预算申请数（万元）</t>
    </r>
  </si>
  <si>
    <r>
      <rPr>
        <sz val="11"/>
        <color theme="1"/>
        <rFont val="Times New Roman"/>
        <charset val="134"/>
      </rPr>
      <t xml:space="preserve">  </t>
    </r>
    <r>
      <rPr>
        <sz val="11"/>
        <color theme="1"/>
        <rFont val="宋体"/>
        <charset val="134"/>
      </rPr>
      <t>财政拨款</t>
    </r>
  </si>
  <si>
    <r>
      <rPr>
        <sz val="11"/>
        <color theme="1"/>
        <rFont val="宋体"/>
        <charset val="134"/>
      </rPr>
      <t>其中：</t>
    </r>
    <r>
      <rPr>
        <sz val="11"/>
        <color theme="1"/>
        <rFont val="Times New Roman"/>
        <charset val="134"/>
      </rPr>
      <t>2025</t>
    </r>
    <r>
      <rPr>
        <sz val="11"/>
        <color theme="1"/>
        <rFont val="宋体"/>
        <charset val="134"/>
      </rPr>
      <t>年上级补助</t>
    </r>
  </si>
  <si>
    <r>
      <rPr>
        <sz val="11"/>
        <color theme="1"/>
        <rFont val="Times New Roman"/>
        <charset val="134"/>
      </rPr>
      <t xml:space="preserve">            2025</t>
    </r>
    <r>
      <rPr>
        <sz val="11"/>
        <color theme="1"/>
        <rFont val="宋体"/>
        <charset val="134"/>
      </rPr>
      <t>年本级安排</t>
    </r>
  </si>
  <si>
    <r>
      <rPr>
        <sz val="11"/>
        <color theme="1"/>
        <rFont val="Times New Roman"/>
        <charset val="134"/>
      </rPr>
      <t xml:space="preserve">            2024</t>
    </r>
    <r>
      <rPr>
        <sz val="11"/>
        <color theme="1"/>
        <rFont val="宋体"/>
        <charset val="134"/>
      </rPr>
      <t>年结转资金</t>
    </r>
  </si>
  <si>
    <r>
      <rPr>
        <sz val="11"/>
        <color theme="1"/>
        <rFont val="Times New Roman"/>
        <charset val="134"/>
      </rPr>
      <t xml:space="preserve">  </t>
    </r>
    <r>
      <rPr>
        <sz val="11"/>
        <color theme="1"/>
        <rFont val="宋体"/>
        <charset val="134"/>
      </rPr>
      <t>非财政拨款</t>
    </r>
  </si>
  <si>
    <t>年度总体目标</t>
  </si>
  <si>
    <r>
      <rPr>
        <sz val="11"/>
        <color theme="1"/>
        <rFont val="Times New Roman"/>
        <charset val="134"/>
      </rPr>
      <t>2025</t>
    </r>
    <r>
      <rPr>
        <sz val="11"/>
        <color theme="1"/>
        <rFont val="宋体"/>
        <charset val="134"/>
      </rPr>
      <t>年艾滋病抗病毒治疗覆盖比例要求达</t>
    </r>
    <r>
      <rPr>
        <sz val="11"/>
        <color theme="1"/>
        <rFont val="Times New Roman"/>
        <charset val="134"/>
      </rPr>
      <t>94%</t>
    </r>
    <r>
      <rPr>
        <sz val="11"/>
        <color theme="1"/>
        <rFont val="宋体"/>
        <charset val="134"/>
      </rPr>
      <t>以上，艾滋病抗病毒治疗成功率达</t>
    </r>
    <r>
      <rPr>
        <sz val="11"/>
        <color theme="1"/>
        <rFont val="Times New Roman"/>
        <charset val="134"/>
      </rPr>
      <t>94%</t>
    </r>
    <r>
      <rPr>
        <sz val="11"/>
        <color theme="1"/>
        <rFont val="宋体"/>
        <charset val="134"/>
      </rPr>
      <t>以上，艾滋病抗体检测覆盖比例达</t>
    </r>
    <r>
      <rPr>
        <sz val="11"/>
        <color theme="1"/>
        <rFont val="Times New Roman"/>
        <charset val="134"/>
      </rPr>
      <t>40%</t>
    </r>
    <r>
      <rPr>
        <sz val="11"/>
        <color theme="1"/>
        <rFont val="宋体"/>
        <charset val="134"/>
      </rPr>
      <t>以上，艾滋病结核病双感筛查达</t>
    </r>
    <r>
      <rPr>
        <sz val="11"/>
        <color theme="1"/>
        <rFont val="Times New Roman"/>
        <charset val="134"/>
      </rPr>
      <t>90%</t>
    </r>
    <r>
      <rPr>
        <sz val="11"/>
        <color theme="1"/>
        <rFont val="宋体"/>
        <charset val="134"/>
      </rPr>
      <t>以上，艾滋病高危人群干预比例达</t>
    </r>
    <r>
      <rPr>
        <sz val="11"/>
        <color theme="1"/>
        <rFont val="Times New Roman"/>
        <charset val="134"/>
      </rPr>
      <t>70%</t>
    </r>
    <r>
      <rPr>
        <sz val="11"/>
        <color theme="1"/>
        <rFont val="宋体"/>
        <charset val="134"/>
      </rPr>
      <t>以上，肺结核病原学阳性率达</t>
    </r>
    <r>
      <rPr>
        <sz val="11"/>
        <color theme="1"/>
        <rFont val="Times New Roman"/>
        <charset val="134"/>
      </rPr>
      <t>60%</t>
    </r>
    <r>
      <rPr>
        <sz val="11"/>
        <color theme="1"/>
        <rFont val="宋体"/>
        <charset val="134"/>
      </rPr>
      <t>以上，结核病治疗患者治疗成功率</t>
    </r>
    <r>
      <rPr>
        <sz val="11"/>
        <color theme="1"/>
        <rFont val="Times New Roman"/>
        <charset val="134"/>
      </rPr>
      <t>≥90%</t>
    </r>
  </si>
  <si>
    <t>年度绩效指标</t>
  </si>
  <si>
    <r>
      <rPr>
        <sz val="11"/>
        <rFont val="宋体"/>
        <charset val="134"/>
      </rPr>
      <t>三级指标</t>
    </r>
    <r>
      <rPr>
        <sz val="11"/>
        <rFont val="Times New Roman"/>
        <charset val="134"/>
      </rPr>
      <t xml:space="preserve"> </t>
    </r>
  </si>
  <si>
    <t>艾滋病抗体检测覆盖比例</t>
  </si>
  <si>
    <r>
      <rPr>
        <sz val="11"/>
        <rFont val="宋体"/>
        <charset val="134"/>
      </rPr>
      <t>全人群艾滋病抗体检测覆盖率</t>
    </r>
    <r>
      <rPr>
        <sz val="11"/>
        <rFont val="Times New Roman"/>
        <charset val="134"/>
      </rPr>
      <t>≥40%</t>
    </r>
    <r>
      <rPr>
        <sz val="11"/>
        <rFont val="宋体"/>
        <charset val="134"/>
      </rPr>
      <t>，三年实现全覆盖</t>
    </r>
  </si>
  <si>
    <t>艾滋病抗病毒治疗覆盖比例</t>
  </si>
  <si>
    <r>
      <rPr>
        <sz val="11"/>
        <rFont val="宋体"/>
        <charset val="134"/>
      </rPr>
      <t>符合治疗条件的感染者和病人抗病毒治疗覆盖率</t>
    </r>
    <r>
      <rPr>
        <sz val="11"/>
        <rFont val="Times New Roman"/>
        <charset val="134"/>
      </rPr>
      <t>≥94%</t>
    </r>
  </si>
  <si>
    <t>艾滋病病毒载量检测比例</t>
  </si>
  <si>
    <r>
      <rPr>
        <sz val="11"/>
        <rFont val="宋体"/>
        <charset val="134"/>
      </rPr>
      <t>感染者和病人病毒载量检测率</t>
    </r>
    <r>
      <rPr>
        <sz val="11"/>
        <rFont val="Times New Roman"/>
        <charset val="134"/>
      </rPr>
      <t>≥94%</t>
    </r>
  </si>
  <si>
    <t>肺结核病原学阳性比例</t>
  </si>
  <si>
    <r>
      <rPr>
        <sz val="11"/>
        <rFont val="宋体"/>
        <charset val="134"/>
      </rPr>
      <t>结核病患者病原学阳性率</t>
    </r>
    <r>
      <rPr>
        <sz val="11"/>
        <rFont val="Times New Roman"/>
        <charset val="134"/>
      </rPr>
      <t>≥60%</t>
    </r>
  </si>
  <si>
    <t>艾滋病抗体检测阳性率</t>
  </si>
  <si>
    <t>提高检测针对性，尽可能发现潜在感染者及病人</t>
  </si>
  <si>
    <r>
      <rPr>
        <sz val="11"/>
        <rFont val="宋体"/>
        <charset val="134"/>
      </rPr>
      <t>艾滋病抗病毒治疗感染者及病人治疗成功率</t>
    </r>
    <r>
      <rPr>
        <sz val="11"/>
        <rFont val="Times New Roman"/>
        <charset val="134"/>
      </rPr>
      <t>≥94%</t>
    </r>
  </si>
  <si>
    <t>艾滋病病毒载量检测率</t>
  </si>
  <si>
    <r>
      <rPr>
        <sz val="11"/>
        <rFont val="宋体"/>
        <charset val="134"/>
      </rPr>
      <t>治疗满一年的感染者和病人病毒载量检测率</t>
    </r>
    <r>
      <rPr>
        <sz val="11"/>
        <rFont val="Times New Roman"/>
        <charset val="134"/>
      </rPr>
      <t>≥94%</t>
    </r>
  </si>
  <si>
    <t>肺结核患者成功治疗率</t>
  </si>
  <si>
    <r>
      <rPr>
        <sz val="11"/>
        <rFont val="宋体"/>
        <charset val="134"/>
      </rPr>
      <t>结核病治疗患者治疗成功率</t>
    </r>
    <r>
      <rPr>
        <sz val="11"/>
        <rFont val="Times New Roman"/>
        <charset val="134"/>
      </rPr>
      <t>≥90%</t>
    </r>
  </si>
  <si>
    <t>全年开展</t>
  </si>
  <si>
    <r>
      <rPr>
        <sz val="11"/>
        <rFont val="Times New Roman"/>
        <charset val="134"/>
      </rPr>
      <t>2025</t>
    </r>
    <r>
      <rPr>
        <sz val="11"/>
        <rFont val="宋体"/>
        <charset val="134"/>
      </rPr>
      <t>全年</t>
    </r>
  </si>
  <si>
    <t>重大传染病防治（艾滋病、结核病）项目经费</t>
  </si>
  <si>
    <r>
      <rPr>
        <sz val="11"/>
        <rFont val="宋体"/>
        <charset val="134"/>
      </rPr>
      <t>用于艾滋扩大检测，基础运行等共计</t>
    </r>
    <r>
      <rPr>
        <sz val="11"/>
        <rFont val="Times New Roman"/>
        <charset val="134"/>
      </rPr>
      <t>25</t>
    </r>
    <r>
      <rPr>
        <sz val="11"/>
        <rFont val="宋体"/>
        <charset val="134"/>
      </rPr>
      <t>万元</t>
    </r>
  </si>
  <si>
    <t>提升居民健康水平</t>
  </si>
  <si>
    <t>通过有效宣传干预和治疗，提高居民健康意识，减少感染及发病，提高居民健康水平</t>
  </si>
  <si>
    <t>促进社会和谐稳定</t>
  </si>
  <si>
    <r>
      <rPr>
        <sz val="11"/>
        <rFont val="宋体"/>
        <charset val="134"/>
      </rPr>
      <t>将高危人群、艾滋病感染者</t>
    </r>
    <r>
      <rPr>
        <sz val="11"/>
        <rFont val="Times New Roman"/>
        <charset val="134"/>
      </rPr>
      <t>/</t>
    </r>
    <r>
      <rPr>
        <sz val="11"/>
        <rFont val="宋体"/>
        <charset val="134"/>
      </rPr>
      <t>病人、结核病人纳入有效管理，减少传播，维护社会和谐稳定</t>
    </r>
  </si>
  <si>
    <t>遏制艾滋病疫情</t>
  </si>
  <si>
    <t>提升居民健康素养，有效遏制艾滋病疫情，减少社会经济负担</t>
  </si>
  <si>
    <t>控制结核病发病水平</t>
  </si>
  <si>
    <t>控制结核病发病水平，促进居民健康</t>
  </si>
  <si>
    <r>
      <rPr>
        <sz val="11"/>
        <rFont val="宋体"/>
        <charset val="134"/>
      </rPr>
      <t>满意度指标</t>
    </r>
    <r>
      <rPr>
        <sz val="11"/>
        <rFont val="Times New Roman"/>
        <charset val="134"/>
      </rPr>
      <t xml:space="preserve"> </t>
    </r>
  </si>
  <si>
    <r>
      <rPr>
        <sz val="11"/>
        <rFont val="宋体"/>
        <charset val="134"/>
      </rPr>
      <t>服务对象满意度指标</t>
    </r>
    <r>
      <rPr>
        <sz val="11"/>
        <rFont val="Times New Roman"/>
        <charset val="134"/>
      </rPr>
      <t xml:space="preserve"> </t>
    </r>
  </si>
  <si>
    <t>辖区居民满意度</t>
  </si>
  <si>
    <t xml:space="preserve">                  表6-10</t>
  </si>
  <si>
    <t>慢性非传染性疾病防控和健康教育项目</t>
  </si>
  <si>
    <t>通过慢性综合防控，提高居民健康素养水平，逐步提高人均期望寿命，降低重大慢性病过早死亡率</t>
  </si>
  <si>
    <t>健康教育宣传专栏更换</t>
  </si>
  <si>
    <r>
      <rPr>
        <sz val="11"/>
        <rFont val="宋体"/>
        <charset val="134"/>
      </rPr>
      <t>全年</t>
    </r>
    <r>
      <rPr>
        <sz val="11"/>
        <rFont val="Times New Roman"/>
        <charset val="134"/>
      </rPr>
      <t>6</t>
    </r>
    <r>
      <rPr>
        <sz val="11"/>
        <rFont val="宋体"/>
        <charset val="134"/>
      </rPr>
      <t>期，两月</t>
    </r>
    <r>
      <rPr>
        <sz val="11"/>
        <rFont val="Times New Roman"/>
        <charset val="134"/>
      </rPr>
      <t>1</t>
    </r>
    <r>
      <rPr>
        <sz val="11"/>
        <rFont val="宋体"/>
        <charset val="134"/>
      </rPr>
      <t>次</t>
    </r>
  </si>
  <si>
    <t>健康素养监测</t>
  </si>
  <si>
    <r>
      <rPr>
        <sz val="11"/>
        <rFont val="宋体"/>
        <charset val="134"/>
      </rPr>
      <t>健康素养水平较</t>
    </r>
    <r>
      <rPr>
        <sz val="11"/>
        <rFont val="Times New Roman"/>
        <charset val="134"/>
      </rPr>
      <t>2024</t>
    </r>
    <r>
      <rPr>
        <sz val="11"/>
        <rFont val="宋体"/>
        <charset val="134"/>
      </rPr>
      <t>年上升</t>
    </r>
    <r>
      <rPr>
        <sz val="11"/>
        <rFont val="Times New Roman"/>
        <charset val="134"/>
      </rPr>
      <t>2%</t>
    </r>
    <r>
      <rPr>
        <sz val="11"/>
        <rFont val="宋体"/>
        <charset val="134"/>
      </rPr>
      <t>，</t>
    </r>
    <r>
      <rPr>
        <sz val="11"/>
        <rFont val="Times New Roman"/>
        <charset val="134"/>
      </rPr>
      <t>15</t>
    </r>
    <r>
      <rPr>
        <sz val="11"/>
        <rFont val="宋体"/>
        <charset val="134"/>
      </rPr>
      <t>岁以上人群吸烟率逐年下降</t>
    </r>
  </si>
  <si>
    <t>慢病监测相关工作技术督导</t>
  </si>
  <si>
    <r>
      <rPr>
        <sz val="11"/>
        <rFont val="宋体"/>
        <charset val="134"/>
      </rPr>
      <t>每年</t>
    </r>
    <r>
      <rPr>
        <sz val="11"/>
        <rFont val="Times New Roman"/>
        <charset val="134"/>
      </rPr>
      <t>4</t>
    </r>
    <r>
      <rPr>
        <sz val="11"/>
        <rFont val="宋体"/>
        <charset val="134"/>
      </rPr>
      <t>次</t>
    </r>
  </si>
  <si>
    <t>慢性病防治和健康主题日宣传活动</t>
  </si>
  <si>
    <r>
      <rPr>
        <sz val="11"/>
        <rFont val="宋体"/>
        <charset val="134"/>
      </rPr>
      <t>不少于</t>
    </r>
    <r>
      <rPr>
        <sz val="11"/>
        <rFont val="Times New Roman"/>
        <charset val="134"/>
      </rPr>
      <t>10</t>
    </r>
    <r>
      <rPr>
        <sz val="11"/>
        <rFont val="宋体"/>
        <charset val="134"/>
      </rPr>
      <t>次</t>
    </r>
  </si>
  <si>
    <t>全人群死因监测</t>
  </si>
  <si>
    <r>
      <rPr>
        <sz val="11"/>
        <rFont val="宋体"/>
        <charset val="134"/>
      </rPr>
      <t>粗死亡率≧</t>
    </r>
    <r>
      <rPr>
        <sz val="11"/>
        <rFont val="Times New Roman"/>
        <charset val="134"/>
      </rPr>
      <t>700/10</t>
    </r>
    <r>
      <rPr>
        <sz val="11"/>
        <rFont val="宋体"/>
        <charset val="134"/>
      </rPr>
      <t>万</t>
    </r>
  </si>
  <si>
    <t>心脑血管疾病急性发病事件报告</t>
  </si>
  <si>
    <r>
      <rPr>
        <sz val="11"/>
        <rFont val="宋体"/>
        <charset val="134"/>
      </rPr>
      <t>年度发病报告量≧常住人口的</t>
    </r>
    <r>
      <rPr>
        <sz val="11"/>
        <rFont val="Times New Roman"/>
        <charset val="134"/>
      </rPr>
      <t>4‰</t>
    </r>
  </si>
  <si>
    <t>全民健康生活方式行动</t>
  </si>
  <si>
    <r>
      <rPr>
        <sz val="11"/>
        <rFont val="宋体"/>
        <charset val="134"/>
      </rPr>
      <t>招募健康生活方式指导员</t>
    </r>
    <r>
      <rPr>
        <sz val="11"/>
        <rFont val="Times New Roman"/>
        <charset val="134"/>
      </rPr>
      <t>200</t>
    </r>
    <r>
      <rPr>
        <sz val="11"/>
        <rFont val="宋体"/>
        <charset val="134"/>
      </rPr>
      <t>名直至占人口的</t>
    </r>
    <r>
      <rPr>
        <sz val="11"/>
        <rFont val="Times New Roman"/>
        <charset val="134"/>
      </rPr>
      <t>1‰</t>
    </r>
  </si>
  <si>
    <t>肿瘤随访登记</t>
  </si>
  <si>
    <r>
      <t>发病率大于等于</t>
    </r>
    <r>
      <rPr>
        <sz val="11"/>
        <rFont val="Times New Roman"/>
        <charset val="134"/>
      </rPr>
      <t>200/10</t>
    </r>
    <r>
      <rPr>
        <sz val="11"/>
        <rFont val="宋体"/>
        <charset val="134"/>
      </rPr>
      <t>万；死亡率大于等于</t>
    </r>
    <r>
      <rPr>
        <sz val="11"/>
        <rFont val="Times New Roman"/>
        <charset val="134"/>
      </rPr>
      <t>150/10</t>
    </r>
    <r>
      <rPr>
        <sz val="11"/>
        <rFont val="宋体"/>
        <charset val="134"/>
      </rPr>
      <t>万；</t>
    </r>
    <r>
      <rPr>
        <sz val="11"/>
        <rFont val="Times New Roman"/>
        <charset val="134"/>
      </rPr>
      <t>MI</t>
    </r>
    <r>
      <rPr>
        <sz val="11"/>
        <rFont val="宋体"/>
        <charset val="134"/>
      </rPr>
      <t>为</t>
    </r>
    <r>
      <rPr>
        <sz val="11"/>
        <rFont val="Times New Roman"/>
        <charset val="134"/>
      </rPr>
      <t>0.6-0.8</t>
    </r>
    <r>
      <rPr>
        <sz val="11"/>
        <rFont val="宋体"/>
        <charset val="134"/>
      </rPr>
      <t>；</t>
    </r>
    <r>
      <rPr>
        <sz val="11"/>
        <rFont val="Times New Roman"/>
        <charset val="134"/>
      </rPr>
      <t>MV</t>
    </r>
    <r>
      <rPr>
        <sz val="11"/>
        <rFont val="宋体"/>
        <charset val="134"/>
      </rPr>
      <t>大于等于</t>
    </r>
    <r>
      <rPr>
        <sz val="11"/>
        <rFont val="Times New Roman"/>
        <charset val="134"/>
      </rPr>
      <t>66%</t>
    </r>
    <r>
      <rPr>
        <sz val="11"/>
        <rFont val="宋体"/>
        <charset val="134"/>
      </rPr>
      <t>；</t>
    </r>
    <r>
      <rPr>
        <sz val="11"/>
        <rFont val="Times New Roman"/>
        <charset val="134"/>
      </rPr>
      <t>DCO</t>
    </r>
    <r>
      <rPr>
        <sz val="11"/>
        <rFont val="宋体"/>
        <charset val="134"/>
      </rPr>
      <t>为</t>
    </r>
    <r>
      <rPr>
        <sz val="11"/>
        <rFont val="Times New Roman"/>
        <charset val="134"/>
      </rPr>
      <t>0-15%</t>
    </r>
  </si>
  <si>
    <t>完成质量</t>
  </si>
  <si>
    <t>按照上级方案要求完成</t>
  </si>
  <si>
    <r>
      <t>用于开展慢病监测、健康教育宣传等工作，共计</t>
    </r>
    <r>
      <rPr>
        <sz val="11"/>
        <rFont val="Times New Roman"/>
        <charset val="134"/>
      </rPr>
      <t>2.00</t>
    </r>
    <r>
      <rPr>
        <sz val="11"/>
        <rFont val="宋体"/>
        <charset val="134"/>
      </rPr>
      <t>万元</t>
    </r>
  </si>
  <si>
    <t>降低发病率</t>
  </si>
  <si>
    <t>通过慢病防控及健康教育宣传，大大降低居民的发病率，从而减轻居民经济负担</t>
  </si>
  <si>
    <t>健康宣传促进</t>
  </si>
  <si>
    <t>通过健康知识宣传，普及慢性病防治知识，促进群众身体健康</t>
  </si>
  <si>
    <t>能力水平</t>
  </si>
  <si>
    <t>提升各项慢病监测工作水平，为相关决策提供数据支持</t>
  </si>
  <si>
    <t>居民健康素养</t>
  </si>
  <si>
    <t>了解我区健康教育和健康促进工作的效果</t>
  </si>
  <si>
    <t>提升居民健康素养水平</t>
  </si>
  <si>
    <t>通过慢病防控及健康教育宣传，居民健康素养水平、幸福感稳步提升</t>
  </si>
  <si>
    <t>居民生活满意度</t>
  </si>
  <si>
    <t xml:space="preserve">                  表6-11</t>
  </si>
  <si>
    <r>
      <rPr>
        <sz val="11"/>
        <color theme="1"/>
        <rFont val="宋体"/>
        <charset val="134"/>
      </rPr>
      <t>重点传染病监测项目</t>
    </r>
    <r>
      <rPr>
        <sz val="11"/>
        <color theme="1"/>
        <rFont val="Times New Roman"/>
        <charset val="134"/>
      </rPr>
      <t xml:space="preserve">       
</t>
    </r>
  </si>
  <si>
    <t>按照文件要求完成重点传染病监测项目相应监测指标</t>
  </si>
  <si>
    <t>霍乱监测</t>
  </si>
  <si>
    <r>
      <rPr>
        <sz val="11"/>
        <rFont val="宋体"/>
        <charset val="134"/>
      </rPr>
      <t>医疗机构的霍乱弧菌培养全年不得少于</t>
    </r>
    <r>
      <rPr>
        <sz val="11"/>
        <rFont val="Times New Roman"/>
        <charset val="134"/>
      </rPr>
      <t>50</t>
    </r>
    <r>
      <rPr>
        <sz val="11"/>
        <rFont val="宋体"/>
        <charset val="134"/>
      </rPr>
      <t>份样品；</t>
    </r>
    <r>
      <rPr>
        <sz val="11"/>
        <rFont val="Times New Roman"/>
        <charset val="134"/>
      </rPr>
      <t>5-10</t>
    </r>
    <r>
      <rPr>
        <sz val="11"/>
        <rFont val="宋体"/>
        <charset val="134"/>
      </rPr>
      <t>月每月对饮食、旅游等行业的服务人员、水样、水产品进行霍乱弧菌培养，分别不低于</t>
    </r>
    <r>
      <rPr>
        <sz val="11"/>
        <rFont val="Times New Roman"/>
        <charset val="134"/>
      </rPr>
      <t>10</t>
    </r>
    <r>
      <rPr>
        <sz val="11"/>
        <rFont val="宋体"/>
        <charset val="134"/>
      </rPr>
      <t>份、</t>
    </r>
    <r>
      <rPr>
        <sz val="11"/>
        <rFont val="Times New Roman"/>
        <charset val="134"/>
      </rPr>
      <t>24</t>
    </r>
    <r>
      <rPr>
        <sz val="11"/>
        <rFont val="宋体"/>
        <charset val="134"/>
      </rPr>
      <t>份、</t>
    </r>
    <r>
      <rPr>
        <sz val="11"/>
        <rFont val="Times New Roman"/>
        <charset val="134"/>
      </rPr>
      <t>6</t>
    </r>
    <r>
      <rPr>
        <sz val="11"/>
        <rFont val="宋体"/>
        <charset val="134"/>
      </rPr>
      <t>份</t>
    </r>
  </si>
  <si>
    <t>新冠监测</t>
  </si>
  <si>
    <r>
      <rPr>
        <sz val="11"/>
        <rFont val="宋体"/>
        <charset val="134"/>
      </rPr>
      <t>辖区养老机构、学校开展新型冠状病毒感染症状监测，对</t>
    </r>
    <r>
      <rPr>
        <sz val="11"/>
        <rFont val="Times New Roman"/>
        <charset val="134"/>
      </rPr>
      <t>CT</t>
    </r>
    <r>
      <rPr>
        <sz val="11"/>
        <rFont val="宋体"/>
        <charset val="134"/>
      </rPr>
      <t>值小于</t>
    </r>
    <r>
      <rPr>
        <sz val="11"/>
        <rFont val="Times New Roman"/>
        <charset val="134"/>
      </rPr>
      <t>32</t>
    </r>
    <r>
      <rPr>
        <sz val="11"/>
        <rFont val="宋体"/>
        <charset val="134"/>
      </rPr>
      <t>的新型冠状病毒感染病人开展变异株监测</t>
    </r>
  </si>
  <si>
    <t>手足口病监测</t>
  </si>
  <si>
    <r>
      <rPr>
        <sz val="11"/>
        <rFont val="Times New Roman"/>
        <charset val="134"/>
      </rPr>
      <t>40</t>
    </r>
    <r>
      <rPr>
        <sz val="11"/>
        <rFont val="宋体"/>
        <charset val="134"/>
      </rPr>
      <t>人份</t>
    </r>
  </si>
  <si>
    <t>按上级要求保质保量完成监测目标任务</t>
  </si>
  <si>
    <t>工作完成时限</t>
  </si>
  <si>
    <r>
      <rPr>
        <sz val="11"/>
        <rFont val="Times New Roman"/>
        <charset val="134"/>
      </rPr>
      <t>2025</t>
    </r>
    <r>
      <rPr>
        <sz val="11"/>
        <rFont val="宋体"/>
        <charset val="134"/>
      </rPr>
      <t>年</t>
    </r>
    <r>
      <rPr>
        <sz val="11"/>
        <rFont val="Times New Roman"/>
        <charset val="134"/>
      </rPr>
      <t>12</t>
    </r>
    <r>
      <rPr>
        <sz val="11"/>
        <rFont val="宋体"/>
        <charset val="134"/>
      </rPr>
      <t>月</t>
    </r>
    <r>
      <rPr>
        <sz val="11"/>
        <rFont val="Times New Roman"/>
        <charset val="134"/>
      </rPr>
      <t>31</t>
    </r>
    <r>
      <rPr>
        <sz val="11"/>
        <rFont val="宋体"/>
        <charset val="134"/>
      </rPr>
      <t>日前完成</t>
    </r>
  </si>
  <si>
    <r>
      <rPr>
        <sz val="11"/>
        <rFont val="宋体"/>
        <charset val="134"/>
      </rPr>
      <t>重点传染病监测项目</t>
    </r>
    <r>
      <rPr>
        <sz val="11"/>
        <rFont val="Times New Roman"/>
        <charset val="134"/>
      </rPr>
      <t xml:space="preserve">       </t>
    </r>
  </si>
  <si>
    <r>
      <rPr>
        <sz val="11"/>
        <rFont val="宋体"/>
        <charset val="134"/>
      </rPr>
      <t>用于开展重点传染病监测相关工作，共计</t>
    </r>
    <r>
      <rPr>
        <sz val="11"/>
        <rFont val="Times New Roman"/>
        <charset val="134"/>
      </rPr>
      <t>1</t>
    </r>
    <r>
      <rPr>
        <sz val="11"/>
        <rFont val="宋体"/>
        <charset val="134"/>
      </rPr>
      <t>万元</t>
    </r>
  </si>
  <si>
    <t>开展重点传染病监测工作，提升西区传染病监测网络能力，防止重大传染病疫情发生，避免因疫情暴发造成的更多经济损失和更多的防控经费投入</t>
  </si>
  <si>
    <t>提升西区传染病监测网络能力，防止重大传染病疫情和突发公共卫生事件发生，保障辖区群众生命健康，维护社会经济秩序和谐稳定发展</t>
  </si>
  <si>
    <r>
      <rPr>
        <sz val="11"/>
        <rFont val="宋体"/>
        <charset val="134"/>
      </rPr>
      <t>提升居民健康水平</t>
    </r>
    <r>
      <rPr>
        <sz val="11"/>
        <rFont val="Times New Roman"/>
        <charset val="134"/>
      </rPr>
      <t xml:space="preserve"> 
</t>
    </r>
  </si>
  <si>
    <t>提升传染病监测网络能力，保障辖区群众生命健康，维护社会经济秩序和谐稳定发展</t>
  </si>
  <si>
    <t>居民满意度</t>
  </si>
  <si>
    <t xml:space="preserve">                  表6-12</t>
  </si>
  <si>
    <t>职业病危害专项治理工作经费</t>
  </si>
  <si>
    <t>开展职业病危害专项治理与执法，以治理粉尘、化学毒物、噪声超标为主要任务，加强职业健康监督管理，改善工作场所劳动条件、从源头控制和消除职业病危害，保障广大劳动者职业健康</t>
  </si>
  <si>
    <t>职业卫生宣传</t>
  </si>
  <si>
    <r>
      <rPr>
        <sz val="11"/>
        <rFont val="宋体"/>
        <charset val="134"/>
      </rPr>
      <t>对辖区</t>
    </r>
    <r>
      <rPr>
        <sz val="11"/>
        <rFont val="Times New Roman"/>
        <charset val="134"/>
      </rPr>
      <t>80</t>
    </r>
    <r>
      <rPr>
        <sz val="11"/>
        <rFont val="宋体"/>
        <charset val="134"/>
      </rPr>
      <t>余户职业健康用人单位</t>
    </r>
    <r>
      <rPr>
        <sz val="11"/>
        <rFont val="Times New Roman"/>
        <charset val="134"/>
      </rPr>
      <t>80</t>
    </r>
    <r>
      <rPr>
        <sz val="11"/>
        <rFont val="宋体"/>
        <charset val="134"/>
      </rPr>
      <t>余户和</t>
    </r>
    <r>
      <rPr>
        <sz val="11"/>
        <rFont val="Times New Roman"/>
        <charset val="134"/>
      </rPr>
      <t>1000</t>
    </r>
    <r>
      <rPr>
        <sz val="11"/>
        <rFont val="宋体"/>
        <charset val="134"/>
      </rPr>
      <t>余名接触职业病危害的劳动者开展宣传，并对辖区居民开展宣传，提高知晓率</t>
    </r>
  </si>
  <si>
    <t>职业卫生培训</t>
  </si>
  <si>
    <r>
      <rPr>
        <sz val="11"/>
        <rFont val="宋体"/>
        <charset val="134"/>
      </rPr>
      <t>根据工作要求，对</t>
    </r>
    <r>
      <rPr>
        <sz val="11"/>
        <rFont val="Times New Roman"/>
        <charset val="134"/>
      </rPr>
      <t>80</t>
    </r>
    <r>
      <rPr>
        <sz val="11"/>
        <rFont val="宋体"/>
        <charset val="134"/>
      </rPr>
      <t>余户职业健康用人单位主要负责人、职业健康管理人员和</t>
    </r>
    <r>
      <rPr>
        <sz val="11"/>
        <rFont val="Times New Roman"/>
        <charset val="134"/>
      </rPr>
      <t>1000</t>
    </r>
    <r>
      <rPr>
        <sz val="11"/>
        <rFont val="宋体"/>
        <charset val="134"/>
      </rPr>
      <t>余名接触职业病危害的劳动者开展培训，全年</t>
    </r>
    <r>
      <rPr>
        <sz val="11"/>
        <rFont val="Times New Roman"/>
        <charset val="134"/>
      </rPr>
      <t>2</t>
    </r>
    <r>
      <rPr>
        <sz val="11"/>
        <rFont val="宋体"/>
        <charset val="134"/>
      </rPr>
      <t>期</t>
    </r>
  </si>
  <si>
    <t>监督巡查防护用品</t>
  </si>
  <si>
    <r>
      <rPr>
        <sz val="11"/>
        <rFont val="宋体"/>
        <charset val="134"/>
      </rPr>
      <t>给执法人员、巡查人员</t>
    </r>
    <r>
      <rPr>
        <sz val="11"/>
        <rFont val="Times New Roman"/>
        <charset val="134"/>
      </rPr>
      <t>10</t>
    </r>
    <r>
      <rPr>
        <sz val="11"/>
        <rFont val="宋体"/>
        <charset val="134"/>
      </rPr>
      <t>余人配备现场监督巡查防护用品、执法用具。发现违法行为，开展案件调查取证、卫生指标检测等</t>
    </r>
  </si>
  <si>
    <t>职业危害因素浓（强）度超标企业纳入治理总数率</t>
  </si>
  <si>
    <r>
      <rPr>
        <sz val="11"/>
        <rFont val="宋体"/>
        <charset val="134"/>
      </rPr>
      <t>完成纳入治理企业总数的</t>
    </r>
    <r>
      <rPr>
        <sz val="11"/>
        <rFont val="Times New Roman"/>
        <charset val="134"/>
      </rPr>
      <t>80%</t>
    </r>
    <r>
      <rPr>
        <sz val="11"/>
        <rFont val="宋体"/>
        <charset val="134"/>
      </rPr>
      <t>以上</t>
    </r>
  </si>
  <si>
    <t>职业病危害项目申报率</t>
  </si>
  <si>
    <r>
      <rPr>
        <sz val="11"/>
        <rFont val="宋体"/>
        <charset val="134"/>
      </rPr>
      <t>达到</t>
    </r>
    <r>
      <rPr>
        <sz val="11"/>
        <rFont val="Times New Roman"/>
        <charset val="134"/>
      </rPr>
      <t>95%</t>
    </r>
    <r>
      <rPr>
        <sz val="11"/>
        <rFont val="宋体"/>
        <charset val="134"/>
      </rPr>
      <t>以上</t>
    </r>
  </si>
  <si>
    <t>职业病危害因素定期检测率</t>
  </si>
  <si>
    <t>职业病危害劳动者在岗期间职业健康检查率</t>
  </si>
  <si>
    <t>接触职业病危害的从业者培训率</t>
  </si>
  <si>
    <r>
      <rPr>
        <sz val="11"/>
        <rFont val="宋体"/>
        <charset val="134"/>
      </rPr>
      <t>用于培训资料、职业健康宣传印刷、办公用品购置、专家讲课、购买防护用品、执法用具、案件调查取证、卫生指标检测等费用，共计</t>
    </r>
    <r>
      <rPr>
        <sz val="11"/>
        <rFont val="Times New Roman"/>
        <charset val="134"/>
      </rPr>
      <t>1</t>
    </r>
    <r>
      <rPr>
        <sz val="11"/>
        <rFont val="宋体"/>
        <charset val="134"/>
      </rPr>
      <t>万元</t>
    </r>
  </si>
  <si>
    <t>提高社会稳定性</t>
  </si>
  <si>
    <t>加强职业健康监督管理，改善工作场所劳动条件，从源头控制和消除职业病危害，保障职业健康从业人员身体健康权益，提升社会稳定性，提高安全感、满意度</t>
  </si>
  <si>
    <t>不发生有影响的群体性事件</t>
  </si>
  <si>
    <t>确保应急处置工作顺利进行</t>
  </si>
  <si>
    <t>提升群众满意度</t>
  </si>
  <si>
    <t>抽样调查达到基本满意及以上</t>
  </si>
  <si>
    <t xml:space="preserve">                  表6-13</t>
  </si>
  <si>
    <r>
      <rPr>
        <sz val="11"/>
        <color theme="1"/>
        <rFont val="宋体"/>
        <charset val="134"/>
      </rPr>
      <t>国家</t>
    </r>
    <r>
      <rPr>
        <sz val="11"/>
        <color theme="1"/>
        <rFont val="Times New Roman"/>
        <charset val="134"/>
      </rPr>
      <t>“</t>
    </r>
    <r>
      <rPr>
        <sz val="11"/>
        <color theme="1"/>
        <rFont val="宋体"/>
        <charset val="134"/>
      </rPr>
      <t>双随机、一公开</t>
    </r>
    <r>
      <rPr>
        <sz val="11"/>
        <color theme="1"/>
        <rFont val="Times New Roman"/>
        <charset val="134"/>
      </rPr>
      <t>”</t>
    </r>
    <r>
      <rPr>
        <sz val="11"/>
        <color theme="1"/>
        <rFont val="宋体"/>
        <charset val="134"/>
      </rPr>
      <t>卫生监督抽查工作经费</t>
    </r>
  </si>
  <si>
    <t>按照上级要求，对国家和省级抽取的公共场所、学校、供水单位、医疗机构、放射诊疗单位、用人单位等相关单位进行监督抽查，提升其卫生管理水平，保障群众身体健康</t>
  </si>
  <si>
    <t>专项监督</t>
  </si>
  <si>
    <t>按照本底数一定比例开展抽检，对抽中的公共卫生、医疗卫生、传染病防治、供水单位、放射卫生、学校卫生经营单位开展监督检查</t>
  </si>
  <si>
    <t>违法案件查办</t>
  </si>
  <si>
    <r>
      <rPr>
        <sz val="11"/>
        <rFont val="宋体"/>
        <charset val="134"/>
      </rPr>
      <t>根据工作要求，对抽检中发现违法行为进行查处，办案率需达</t>
    </r>
    <r>
      <rPr>
        <sz val="11"/>
        <rFont val="Times New Roman"/>
        <charset val="134"/>
      </rPr>
      <t>10%</t>
    </r>
    <r>
      <rPr>
        <sz val="11"/>
        <rFont val="宋体"/>
        <charset val="134"/>
      </rPr>
      <t>（</t>
    </r>
    <r>
      <rPr>
        <sz val="11"/>
        <rFont val="Times New Roman"/>
        <charset val="134"/>
      </rPr>
      <t>50</t>
    </r>
    <r>
      <rPr>
        <sz val="11"/>
        <rFont val="宋体"/>
        <charset val="134"/>
      </rPr>
      <t>件）</t>
    </r>
  </si>
  <si>
    <t>监督</t>
  </si>
  <si>
    <t>安排被抽取的执法人员对相应的经营单位开展监督检查，对存在问题的单位依法依规开展调查处理</t>
  </si>
  <si>
    <t>检测</t>
  </si>
  <si>
    <t>委托第三方对被抽取的单位相关指标进行检测，对检测不合格的单位依法严肃处理</t>
  </si>
  <si>
    <t>公示</t>
  </si>
  <si>
    <t>按时将监督、检测情况上传省网系统，并报市执法支队统一公示</t>
  </si>
  <si>
    <r>
      <rPr>
        <sz val="11"/>
        <rFont val="宋体"/>
        <charset val="134"/>
      </rPr>
      <t>国家</t>
    </r>
    <r>
      <rPr>
        <sz val="11"/>
        <rFont val="Times New Roman"/>
        <charset val="134"/>
      </rPr>
      <t>“</t>
    </r>
    <r>
      <rPr>
        <sz val="11"/>
        <rFont val="宋体"/>
        <charset val="134"/>
      </rPr>
      <t>双随机、一公开</t>
    </r>
    <r>
      <rPr>
        <sz val="11"/>
        <rFont val="Times New Roman"/>
        <charset val="134"/>
      </rPr>
      <t>”</t>
    </r>
    <r>
      <rPr>
        <sz val="11"/>
        <rFont val="宋体"/>
        <charset val="134"/>
      </rPr>
      <t>卫生监督抽查工作经费</t>
    </r>
  </si>
  <si>
    <r>
      <rPr>
        <sz val="11"/>
        <rFont val="宋体"/>
        <charset val="134"/>
      </rPr>
      <t>用于卫生执法人员开展监督检查、办公相关、委托第三方检测费等，共计</t>
    </r>
    <r>
      <rPr>
        <sz val="11"/>
        <rFont val="Times New Roman"/>
        <charset val="134"/>
      </rPr>
      <t>1</t>
    </r>
    <r>
      <rPr>
        <sz val="11"/>
        <rFont val="宋体"/>
        <charset val="134"/>
      </rPr>
      <t>万元</t>
    </r>
  </si>
  <si>
    <t>通过有针对性地改进工作，提升社会稳定性，提高群众安全感、满意度</t>
  </si>
  <si>
    <t>加强社会公众知晓度</t>
  </si>
  <si>
    <t xml:space="preserve">                  表6-14</t>
  </si>
  <si>
    <t>卫生监督专项经费</t>
  </si>
  <si>
    <t>按照工作职责开展公共场所、学校、生活饮用水、医疗机构、传染病防控、消毒服务机构等行业的专项监督检查，全面完成各项专项任务，保障辖区人民健康权益</t>
  </si>
  <si>
    <t>法律法规宣传</t>
  </si>
  <si>
    <r>
      <rPr>
        <sz val="11"/>
        <rFont val="宋体"/>
        <charset val="134"/>
      </rPr>
      <t>对辖区公共卫生、医疗卫生等</t>
    </r>
    <r>
      <rPr>
        <sz val="11"/>
        <rFont val="Times New Roman"/>
        <charset val="134"/>
      </rPr>
      <t>1000</t>
    </r>
    <r>
      <rPr>
        <sz val="11"/>
        <rFont val="宋体"/>
        <charset val="134"/>
      </rPr>
      <t>余户经营单位开展卫生知识及法律法规宣传，并对辖区居民开展宣传，提高卫生知识及法律法规知晓率</t>
    </r>
  </si>
  <si>
    <t>监督检查、巡查及案件查处工作</t>
  </si>
  <si>
    <r>
      <rPr>
        <sz val="11"/>
        <rFont val="宋体"/>
        <charset val="134"/>
      </rPr>
      <t>对辖区公共卫生、医疗卫生等</t>
    </r>
    <r>
      <rPr>
        <sz val="11"/>
        <rFont val="Times New Roman"/>
        <charset val="134"/>
      </rPr>
      <t>1000</t>
    </r>
    <r>
      <rPr>
        <sz val="11"/>
        <rFont val="宋体"/>
        <charset val="134"/>
      </rPr>
      <t>余户经营单位开展</t>
    </r>
    <r>
      <rPr>
        <sz val="11"/>
        <rFont val="Times New Roman"/>
        <charset val="134"/>
      </rPr>
      <t>4</t>
    </r>
    <r>
      <rPr>
        <sz val="11"/>
        <rFont val="宋体"/>
        <charset val="134"/>
      </rPr>
      <t>次监督检查，查处违法行为。开展打击非法行医专项行动</t>
    </r>
    <r>
      <rPr>
        <sz val="11"/>
        <rFont val="Times New Roman"/>
        <charset val="134"/>
      </rPr>
      <t>2</t>
    </r>
    <r>
      <rPr>
        <sz val="11"/>
        <rFont val="宋体"/>
        <charset val="134"/>
      </rPr>
      <t>次</t>
    </r>
  </si>
  <si>
    <t>召开法律法规宣传培训及各项工作</t>
  </si>
  <si>
    <r>
      <rPr>
        <sz val="11"/>
        <rFont val="宋体"/>
        <charset val="134"/>
      </rPr>
      <t>召开法律法规宣传培训及各项工作暨各项工作会</t>
    </r>
    <r>
      <rPr>
        <sz val="11"/>
        <rFont val="Times New Roman"/>
        <charset val="134"/>
      </rPr>
      <t>5</t>
    </r>
    <r>
      <rPr>
        <sz val="11"/>
        <rFont val="宋体"/>
        <charset val="134"/>
      </rPr>
      <t>次</t>
    </r>
  </si>
  <si>
    <t>公共场所卫生监督检查覆盖率等</t>
  </si>
  <si>
    <r>
      <rPr>
        <sz val="11"/>
        <rFont val="宋体"/>
        <charset val="134"/>
      </rPr>
      <t>共场所量化分级管理率</t>
    </r>
    <r>
      <rPr>
        <sz val="11"/>
        <rFont val="Times New Roman"/>
        <charset val="134"/>
      </rPr>
      <t>100%</t>
    </r>
    <r>
      <rPr>
        <sz val="11"/>
        <rFont val="宋体"/>
        <charset val="134"/>
      </rPr>
      <t>、评级率</t>
    </r>
    <r>
      <rPr>
        <sz val="11"/>
        <rFont val="Times New Roman"/>
        <charset val="134"/>
      </rPr>
      <t>100%</t>
    </r>
    <r>
      <rPr>
        <sz val="11"/>
        <rFont val="宋体"/>
        <charset val="134"/>
      </rPr>
      <t>，公共场所安全套推广监督检查覆盖率</t>
    </r>
    <r>
      <rPr>
        <sz val="11"/>
        <rFont val="Times New Roman"/>
        <charset val="134"/>
      </rPr>
      <t>100%</t>
    </r>
  </si>
  <si>
    <t>医疗机构专项</t>
  </si>
  <si>
    <r>
      <rPr>
        <sz val="11"/>
        <rFont val="宋体"/>
        <charset val="134"/>
      </rPr>
      <t>民营医疗机构量化分级管理率</t>
    </r>
    <r>
      <rPr>
        <sz val="11"/>
        <rFont val="Times New Roman"/>
        <charset val="134"/>
      </rPr>
      <t>100%</t>
    </r>
    <r>
      <rPr>
        <sz val="11"/>
        <rFont val="宋体"/>
        <charset val="134"/>
      </rPr>
      <t>、评级率</t>
    </r>
    <r>
      <rPr>
        <sz val="11"/>
        <rFont val="Times New Roman"/>
        <charset val="134"/>
      </rPr>
      <t>100%</t>
    </r>
    <r>
      <rPr>
        <sz val="11"/>
        <rFont val="宋体"/>
        <charset val="134"/>
      </rPr>
      <t>，开展打击非法行医专项行动</t>
    </r>
    <r>
      <rPr>
        <sz val="11"/>
        <rFont val="Times New Roman"/>
        <charset val="134"/>
      </rPr>
      <t>2</t>
    </r>
    <r>
      <rPr>
        <sz val="11"/>
        <rFont val="宋体"/>
        <charset val="134"/>
      </rPr>
      <t>次</t>
    </r>
  </si>
  <si>
    <t>传染病防控专项</t>
  </si>
  <si>
    <t>开展疫苗接种专项治理，强化医院感染监督检查，促使医疗卫生机构做好传染病疫情报告</t>
  </si>
  <si>
    <r>
      <rPr>
        <sz val="11"/>
        <rFont val="宋体"/>
        <charset val="134"/>
      </rPr>
      <t>用于卫生监督人员监督巡查、重大活动运行保障、办公、宣传、检测等相关经费。全年共计</t>
    </r>
    <r>
      <rPr>
        <sz val="11"/>
        <rFont val="Times New Roman"/>
        <charset val="134"/>
      </rPr>
      <t>2</t>
    </r>
    <r>
      <rPr>
        <sz val="11"/>
        <rFont val="宋体"/>
        <charset val="134"/>
      </rPr>
      <t>万元</t>
    </r>
  </si>
  <si>
    <t>表6-15</t>
  </si>
  <si>
    <t>根据《四川省卫生健康委员会办公室关于进一步加强出生医学证明管理的通知》，开展全区出生医学证明管理及签发、补发工作，购买安装高清摄像头、身份核验设备，以及购买办公耗材，支付通讯费等，合计约需0.43万元。</t>
  </si>
  <si>
    <t>签发、补发出生医学证明</t>
  </si>
  <si>
    <t>符合要求人员签发、补发率100%</t>
  </si>
  <si>
    <t>开展培训宣传</t>
  </si>
  <si>
    <t>开展宣传培训1次。</t>
  </si>
  <si>
    <t>开展项目质控</t>
  </si>
  <si>
    <t>全年4次</t>
  </si>
  <si>
    <t>签发、补发出生医学证明身份核验</t>
  </si>
  <si>
    <t>规范开具出生医学证明、规范保管存根，减少费证率，避免管理漏洞及违法违规操作。</t>
  </si>
  <si>
    <t>签发、补发出生医学证明及全区出生医学证明管理</t>
  </si>
  <si>
    <t>全年提供</t>
  </si>
  <si>
    <t>安装摄像头、身份核验设备、办公耗材、通讯费等</t>
  </si>
  <si>
    <t>0.43万元</t>
  </si>
  <si>
    <t>新生儿一件事联办</t>
  </si>
  <si>
    <t>便民利民高效便捷，提升群众满意度。</t>
  </si>
  <si>
    <t>让新生儿获得公民身份的依据和凭证。</t>
  </si>
  <si>
    <t>便利公民入学、出国办理签证、迁户等</t>
  </si>
  <si>
    <t>服务群众满意度</t>
  </si>
  <si>
    <t>表6-16</t>
  </si>
  <si>
    <t>根据《人口与计划生育法》相关规定，区域基本避孕药具发放机构比例100%。</t>
  </si>
  <si>
    <t>基本避孕药具发放机构比例</t>
  </si>
  <si>
    <t>基本避孕药具发数量</t>
  </si>
  <si>
    <t>160000只</t>
  </si>
  <si>
    <t>免费避孕药具存储和调拨规范性</t>
  </si>
  <si>
    <t>避孕药具不良反应发生率</t>
  </si>
  <si>
    <t>及时、充足免费提供基本避孕药具</t>
  </si>
  <si>
    <t>全年</t>
  </si>
  <si>
    <t>印刷宣传资料，开展宣传培训</t>
  </si>
  <si>
    <r>
      <rPr>
        <sz val="9"/>
        <rFont val="Times New Roman"/>
        <charset val="0"/>
      </rPr>
      <t>0.3</t>
    </r>
    <r>
      <rPr>
        <sz val="9"/>
        <rFont val="宋体"/>
        <charset val="0"/>
      </rPr>
      <t>万元</t>
    </r>
  </si>
  <si>
    <t>办公耗材、仓储维护、场地租用、避孕药具发放机维修及保养及其他工作经费等</t>
  </si>
  <si>
    <t>1万元</t>
  </si>
  <si>
    <t>完成免费提供基本避孕药具项目</t>
  </si>
  <si>
    <t>增强育龄群众预防非意愿妊娠的意识和能力，预防性传播疾病发生</t>
  </si>
  <si>
    <t>切实减轻育龄群众避孕负担</t>
  </si>
  <si>
    <t>长期对辖区育龄群众提供免费避孕药具，提高人口出生质量，性传播疾病发生率降低</t>
  </si>
  <si>
    <t>表6-17</t>
  </si>
  <si>
    <t>2025年12月底完成孕前优生检查项目240对。体检结果及风险评估准确性达100%。</t>
  </si>
  <si>
    <t>免费提供孕前优生检查</t>
  </si>
  <si>
    <t>完成240对</t>
  </si>
  <si>
    <t>孕前优生宣传培训</t>
  </si>
  <si>
    <t>4次</t>
  </si>
  <si>
    <t>国家免费孕前优生健康检查</t>
  </si>
  <si>
    <t>体检结果及风险评估准确性达100%</t>
  </si>
  <si>
    <t>2025年12月底</t>
  </si>
  <si>
    <t>每一对增加体检费用</t>
  </si>
  <si>
    <t>80元/对*240对=19200元</t>
  </si>
  <si>
    <t>开展培训、宣传、健康教育、办公耗材、通讯费等</t>
  </si>
  <si>
    <t>800元</t>
  </si>
  <si>
    <t>完成免费孕前优生健康检查</t>
  </si>
  <si>
    <t>推进幸福家庭，有利于双方和下一代健康，有利于优生优育，提高出生人口素质</t>
  </si>
  <si>
    <t>国家配套经费，给予计划怀孕夫妇提供免费体检，减轻个体经济负担，提高出生人口素质</t>
  </si>
  <si>
    <t>持续推进此项工作，出生缺陷的发生率不断降低。</t>
  </si>
  <si>
    <t>参加检查的夫妇满意度≥90%</t>
  </si>
  <si>
    <t>表6-18</t>
  </si>
  <si>
    <t>增补叶酸预防神经管缺陷经费</t>
  </si>
  <si>
    <t>对准备怀孕和孕早期 3个月的城乡生育妇女免费增补叶酸，预计补服叶酸人数240人，目标人群叶酸服用率达到 90%以上。</t>
  </si>
  <si>
    <t>补服人数</t>
  </si>
  <si>
    <t>预计补服240人</t>
  </si>
  <si>
    <t>提供合格的叶酸，目标人群按规范补服叶酸</t>
  </si>
  <si>
    <t>目标人群叶酸服用率达90%</t>
  </si>
  <si>
    <r>
      <t>准备怀孕和孕早期</t>
    </r>
    <r>
      <rPr>
        <sz val="9"/>
        <rFont val="Times New Roman"/>
        <charset val="0"/>
      </rPr>
      <t xml:space="preserve"> 3</t>
    </r>
    <r>
      <rPr>
        <sz val="9"/>
        <rFont val="宋体"/>
        <charset val="0"/>
      </rPr>
      <t>个月能够得到充足叶酸补服</t>
    </r>
  </si>
  <si>
    <t>开展培训宣传、办公耗材、场地租用、空调货架安装等</t>
  </si>
  <si>
    <r>
      <rPr>
        <sz val="9"/>
        <rFont val="Times New Roman"/>
        <charset val="0"/>
      </rPr>
      <t>0.5</t>
    </r>
    <r>
      <rPr>
        <sz val="9"/>
        <rFont val="宋体"/>
        <charset val="0"/>
      </rPr>
      <t>万元</t>
    </r>
  </si>
  <si>
    <t>完成西区增补叶酸预防神经管缺陷项目</t>
  </si>
  <si>
    <t>降低新生儿神经管缺陷发生，提高出生人口素质</t>
  </si>
  <si>
    <t>通过项目实施，降低出生缺陷发生率，进而降低家庭在该方面的支出</t>
  </si>
  <si>
    <t>服务管理人员满意度</t>
  </si>
  <si>
    <t>≥98%</t>
  </si>
  <si>
    <t>表6-19</t>
  </si>
  <si>
    <t>完成药品零差率销售</t>
  </si>
  <si>
    <t>药品实行零差率销售</t>
  </si>
  <si>
    <t>完成零差率销售100%</t>
  </si>
  <si>
    <t>药品质量符合行业标准</t>
  </si>
  <si>
    <t>100%符合行业标准</t>
  </si>
  <si>
    <t>持续开展零差率销售</t>
  </si>
  <si>
    <t>药品储存、管理、损耗等，约需5000元。</t>
  </si>
  <si>
    <t>确保不增加患者医药费用负担，确保医院正常的就医秩序，确保取消“以药补医”后医院工作的顺利开展</t>
  </si>
  <si>
    <t>完成率100%</t>
  </si>
  <si>
    <t>表6-20</t>
  </si>
  <si>
    <t>城乡妇女两癌筛查经费</t>
  </si>
  <si>
    <t>2025年为1000名农村适龄妇女免费“两癌”筛查</t>
  </si>
  <si>
    <r>
      <rPr>
        <sz val="9"/>
        <rFont val="Times New Roman"/>
        <charset val="0"/>
      </rPr>
      <t>城乡适龄妇女免费</t>
    </r>
    <r>
      <rPr>
        <sz val="9"/>
        <rFont val="Times New Roman"/>
        <charset val="0"/>
      </rPr>
      <t>“</t>
    </r>
    <r>
      <rPr>
        <sz val="9"/>
        <rFont val="方正书宋_GBK"/>
        <charset val="0"/>
      </rPr>
      <t>两癌</t>
    </r>
    <r>
      <rPr>
        <sz val="9"/>
        <rFont val="Times New Roman"/>
        <charset val="0"/>
      </rPr>
      <t>”</t>
    </r>
    <r>
      <rPr>
        <sz val="9"/>
        <rFont val="方正书宋_GBK"/>
        <charset val="0"/>
      </rPr>
      <t>筛查</t>
    </r>
  </si>
  <si>
    <t>1000人</t>
  </si>
  <si>
    <t>完成城乡适龄妇女免费“两癌”筛查</t>
  </si>
  <si>
    <t>为辖区适龄妇女开展规范服务，做到宫颈癌、乳腺癌的早诊、早治为实现2030年消除宫颈癌全球战略奠定基础。</t>
  </si>
  <si>
    <t>城乡适龄妇女免费“两癌”筛查</t>
  </si>
  <si>
    <r>
      <rPr>
        <sz val="9"/>
        <rFont val="Times New Roman"/>
        <charset val="0"/>
      </rPr>
      <t>农村适龄妇女免费</t>
    </r>
    <r>
      <rPr>
        <sz val="9"/>
        <rFont val="Times New Roman"/>
        <charset val="0"/>
      </rPr>
      <t>“</t>
    </r>
    <r>
      <rPr>
        <sz val="9"/>
        <rFont val="方正书宋_GBK"/>
        <charset val="0"/>
      </rPr>
      <t>两癌</t>
    </r>
    <r>
      <rPr>
        <sz val="9"/>
        <rFont val="Times New Roman"/>
        <charset val="0"/>
      </rPr>
      <t>”</t>
    </r>
    <r>
      <rPr>
        <sz val="9"/>
        <rFont val="方正书宋_GBK"/>
        <charset val="0"/>
      </rPr>
      <t>筛查及培训宣传其他工作经费</t>
    </r>
  </si>
  <si>
    <t>筛查费128元/人*1000人*10%=1.28万元，宣传培训及其他1.72万元</t>
  </si>
  <si>
    <t>完成农村妇女免费两癌筛查</t>
  </si>
  <si>
    <t>通过筛查，实现早诊，早治；提高适龄妇女自我保健意识。</t>
  </si>
  <si>
    <t>免费为35-64岁农村妇女宫颈癌乳腺癌筛查，实现早发现、早干预，减少“因病致贫，因病返贫”的现象</t>
  </si>
  <si>
    <t>为实现2030年消除宫颈癌全球战略奠定基础。</t>
  </si>
  <si>
    <t>参加两癌筛查的农村妇女满意度</t>
  </si>
  <si>
    <t>表6-21</t>
  </si>
  <si>
    <t>2025年完成400对免费婚前医学检查，婚检率达85%</t>
  </si>
  <si>
    <t>400对</t>
  </si>
  <si>
    <t>完成西区免费婚前医学检查工作</t>
  </si>
  <si>
    <t>婚检率达85%</t>
  </si>
  <si>
    <t>免费婚前医学检查区级承担经费</t>
  </si>
  <si>
    <t>48元/对*400对=19200元</t>
  </si>
  <si>
    <t>开展培训、宣传，办公耗材、通讯费等</t>
  </si>
  <si>
    <t>完成免费婚前医学检查</t>
  </si>
  <si>
    <t>利于下一代健康，预防出生缺陷，提高人口素质，利于家庭和睦。</t>
  </si>
  <si>
    <t>减少性传播疾病，降低出生缺陷发生，减少家庭经济负担。</t>
  </si>
  <si>
    <t>出生缺陷不断降低，人口素质不断提高</t>
  </si>
  <si>
    <t>参加了免费婚检的人员满意度</t>
  </si>
  <si>
    <t>表6-22</t>
  </si>
  <si>
    <t>孕产妇系统管理率≥92%，儿童系统管理率达到85%，孕产妇、儿童死亡率逐年降低。</t>
  </si>
  <si>
    <t>指导辖区医疗机构开展孕产妇儿童保健，降低孕产妇、儿童死亡率</t>
  </si>
  <si>
    <t>孕产妇系统管理率≥92%，儿童系统管理率达到85%，孕产妇、儿童死亡率逐年降低</t>
  </si>
  <si>
    <t>指导辖区医疗机构规范开展孕产妇儿童保健，引导孕产妇及备孕妇女正确认识高龄高危妊娠风险，降低母婴伤亡率、残疾率。</t>
  </si>
  <si>
    <t>加强质控</t>
  </si>
  <si>
    <t>开展妊娠风险评估，保证全程管理，动态监测</t>
  </si>
  <si>
    <t>开展孕产妇儿童保健，每季度进行评审和质量控制</t>
  </si>
  <si>
    <t>开展培训宣传4次*500元/次=2000元</t>
  </si>
  <si>
    <t>开展评审，每季度危重孕产妇评审及每年一次出生缺陷评审</t>
  </si>
  <si>
    <t>每季度开展评审，全年4次*500元/次=2000元</t>
  </si>
  <si>
    <t>开展质控，每季度对辖区医疗机构孕产妇儿童保健进行质控一次。</t>
  </si>
  <si>
    <t>每季度开展评审，全年4次*100元/次=400元</t>
  </si>
  <si>
    <t>办公耗材、通讯、交通费</t>
  </si>
  <si>
    <t>600元</t>
  </si>
  <si>
    <t>完成母婴安全保障项目</t>
  </si>
  <si>
    <t>有利于妇女儿童健康，优生优育造福下一代，提高民族素质。</t>
  </si>
  <si>
    <t>推进幸福家庭，避免造成重大经济损失</t>
  </si>
  <si>
    <t>降低全区孕产妇死亡率，5岁以下儿童死亡率，保障辖区母婴安全</t>
  </si>
  <si>
    <t>表6-23</t>
  </si>
  <si>
    <t>免费为12.9万人提供12项国家基本公共卫生服务</t>
  </si>
  <si>
    <t>适龄儿童国家免疫规划疫苗接种率</t>
  </si>
  <si>
    <t>0-6岁儿童健康管理率</t>
  </si>
  <si>
    <t>0～6岁儿童眼保健和视力检查覆盖率</t>
  </si>
  <si>
    <t>孕产妇系统管理率</t>
  </si>
  <si>
    <t>3岁以下儿童系统管理率</t>
  </si>
  <si>
    <t>≥85%</t>
  </si>
  <si>
    <t>高血压患者管理人数</t>
  </si>
  <si>
    <r>
      <rPr>
        <sz val="10"/>
        <rFont val="Times New Roman"/>
        <charset val="0"/>
      </rPr>
      <t>7956</t>
    </r>
    <r>
      <rPr>
        <sz val="10"/>
        <rFont val="宋体"/>
        <charset val="0"/>
      </rPr>
      <t>人</t>
    </r>
  </si>
  <si>
    <t>2型糖尿病患者管理人数</t>
  </si>
  <si>
    <r>
      <rPr>
        <sz val="10"/>
        <rFont val="Times New Roman"/>
        <charset val="0"/>
      </rPr>
      <t>2970</t>
    </r>
    <r>
      <rPr>
        <sz val="10"/>
        <rFont val="宋体"/>
        <charset val="0"/>
      </rPr>
      <t>人</t>
    </r>
  </si>
  <si>
    <t>社区在册居家严重精神障碍患者健康管理率</t>
  </si>
  <si>
    <t>儿童中医药健康管理率</t>
  </si>
  <si>
    <t>≥84%</t>
  </si>
  <si>
    <t>老年人中医药健康管理率</t>
  </si>
  <si>
    <t>≥74%</t>
  </si>
  <si>
    <t>卫生监督协管各专业每年巡查（访）2次完成率</t>
  </si>
  <si>
    <t>居民规范化电子健康档案覆盖率</t>
  </si>
  <si>
    <t>≥64%</t>
  </si>
  <si>
    <t>高血压患者基层规范管理服务率</t>
  </si>
  <si>
    <t>2型糖尿病患者基层规范管理服务率</t>
  </si>
  <si>
    <t>65岁及以上老年人城乡社区规范健康管理服务率</t>
  </si>
  <si>
    <t>传染病和突发公共卫生事件报告率</t>
  </si>
  <si>
    <t>按照项目要求和技术规范实施</t>
  </si>
  <si>
    <t>不出现明显的技术性错误</t>
  </si>
  <si>
    <t>按时报送项目年度总结报告</t>
  </si>
  <si>
    <t>按方案要求报送</t>
  </si>
  <si>
    <t>根据2024年补助标准测算</t>
  </si>
  <si>
    <t>1311.73万元</t>
  </si>
  <si>
    <t>城乡居民获得基本公共卫生服务差距</t>
  </si>
  <si>
    <t>较上年缩小</t>
  </si>
  <si>
    <t>基本公共卫生服务均等化水平</t>
  </si>
  <si>
    <t>较上年提高</t>
  </si>
  <si>
    <t>基本公共卫生服务重点人群调查满意度</t>
  </si>
  <si>
    <t>≥70%</t>
  </si>
  <si>
    <t>表6-24</t>
  </si>
  <si>
    <t>目标1：基层医疗卫生机构按要求实施基本药物制度。
目标2：基本药物制度在村卫生室顺利实施。
目标3：基层医疗卫生机构服务质量进一步提高。</t>
  </si>
  <si>
    <t>实施基本药物制度的政府办基层医疗卫生机构占比</t>
  </si>
  <si>
    <t>实施基本药物制度的村卫生室占比</t>
  </si>
  <si>
    <t>基层医疗卫生机构“优质服务基层行”活动开展评价机构数比例</t>
  </si>
  <si>
    <t>基层医疗卫生机构“优质服务基层行”活动达到基本标准及以上的比例</t>
  </si>
  <si>
    <t>拨付时间</t>
  </si>
  <si>
    <r>
      <rPr>
        <sz val="10"/>
        <rFont val="宋体"/>
        <charset val="134"/>
      </rPr>
      <t>2025</t>
    </r>
    <r>
      <rPr>
        <sz val="10"/>
        <rFont val="宋体"/>
        <charset val="0"/>
      </rPr>
      <t>年</t>
    </r>
    <r>
      <rPr>
        <sz val="10"/>
        <rFont val="Times New Roman"/>
        <charset val="0"/>
      </rPr>
      <t>12</t>
    </r>
    <r>
      <rPr>
        <sz val="10"/>
        <rFont val="宋体"/>
        <charset val="0"/>
      </rPr>
      <t>月前</t>
    </r>
  </si>
  <si>
    <t>按照人均4元补助（区级）</t>
  </si>
  <si>
    <t>服务人口12.90万人，人均补助4元，共需51.60万元</t>
  </si>
  <si>
    <t>乡村医生收入</t>
  </si>
  <si>
    <t>保持稳定</t>
  </si>
  <si>
    <t>基本药物制度在基层持续实施</t>
  </si>
  <si>
    <t>中长期</t>
  </si>
  <si>
    <t>基层医疗卫生机构满意度</t>
  </si>
  <si>
    <t>表6-25</t>
  </si>
  <si>
    <t>完成表扬先进人员工作，鼓励医务工作者创新进步</t>
  </si>
  <si>
    <t>表扬先进人员</t>
  </si>
  <si>
    <r>
      <rPr>
        <sz val="10"/>
        <rFont val="Times New Roman"/>
        <charset val="0"/>
      </rPr>
      <t>≥50</t>
    </r>
    <r>
      <rPr>
        <sz val="10"/>
        <rFont val="宋体"/>
        <charset val="0"/>
      </rPr>
      <t>名</t>
    </r>
  </si>
  <si>
    <t>完成表扬工作</t>
  </si>
  <si>
    <t>完成表扬时间</t>
  </si>
  <si>
    <r>
      <rPr>
        <sz val="10"/>
        <rFont val="Times New Roman"/>
        <charset val="0"/>
      </rPr>
      <t>2025</t>
    </r>
    <r>
      <rPr>
        <sz val="10"/>
        <rFont val="宋体"/>
        <charset val="0"/>
      </rPr>
      <t>年</t>
    </r>
    <r>
      <rPr>
        <sz val="10"/>
        <rFont val="Times New Roman"/>
        <charset val="0"/>
      </rPr>
      <t>9</t>
    </r>
    <r>
      <rPr>
        <sz val="10"/>
        <rFont val="宋体"/>
        <charset val="0"/>
      </rPr>
      <t>月前</t>
    </r>
  </si>
  <si>
    <t>发放表扬经费</t>
  </si>
  <si>
    <t>10万元</t>
  </si>
  <si>
    <t>提升服务能力，提高积极性</t>
  </si>
  <si>
    <t>不断提高</t>
  </si>
  <si>
    <t>激励医务工作者干事创业</t>
  </si>
  <si>
    <t>先进人员满意度</t>
  </si>
  <si>
    <t>表6-26</t>
  </si>
  <si>
    <t>乡村医生养老保障经费</t>
  </si>
  <si>
    <t>按时足额发放乡村医生养老保障经费，保障乡村医生合法权益、调动乡村医生工作积极性、稳定乡村医生队伍，保障乡村医生权益，提升乡村医生服务能力，创建良好的乡村医疗生态体系。</t>
  </si>
  <si>
    <t xml:space="preserve">数量指标 </t>
  </si>
  <si>
    <t>发放在岗村医养老保险缴费补助、离岗老年村医生活补助</t>
  </si>
  <si>
    <t>5个村卫生室、13名离岗老年村医</t>
  </si>
  <si>
    <t>完成在岗和离岗乡村医生养老保障政策的兑现</t>
  </si>
  <si>
    <t xml:space="preserve">时效指标 </t>
  </si>
  <si>
    <t>年底前完成补助发放</t>
  </si>
  <si>
    <t>2025年12月前</t>
  </si>
  <si>
    <t>发放补助资金</t>
  </si>
  <si>
    <t>2.113万元</t>
  </si>
  <si>
    <t>保障乡村医生合法权益、调动乡村医生工作积极性、稳定乡村医生队伍</t>
  </si>
  <si>
    <t>保障乡村医生权益，提升乡村医生服务能力</t>
  </si>
  <si>
    <t>保障乡村医生权益，提升乡村医生满意度。</t>
  </si>
  <si>
    <t>表7</t>
  </si>
  <si>
    <t>部门整体支出绩效目标表</t>
  </si>
  <si>
    <r>
      <rPr>
        <sz val="12"/>
        <rFont val="宋体"/>
        <charset val="134"/>
      </rPr>
      <t>（</t>
    </r>
    <r>
      <rPr>
        <sz val="12"/>
        <rFont val="Times New Roman"/>
        <charset val="134"/>
      </rPr>
      <t>2025</t>
    </r>
    <r>
      <rPr>
        <sz val="12"/>
        <rFont val="宋体"/>
        <charset val="134"/>
      </rPr>
      <t>年度）</t>
    </r>
  </si>
  <si>
    <t>部门名称</t>
  </si>
  <si>
    <t xml:space="preserve">攀枝花市西区卫生健康局（含局属单位）    </t>
  </si>
  <si>
    <t>年度主要任务</t>
  </si>
  <si>
    <t>任务名称</t>
  </si>
  <si>
    <t>主要内容</t>
  </si>
  <si>
    <t>完成2025年区卫生健康局日常人员运行保障工作，维持单位正常运行。</t>
  </si>
  <si>
    <t>进一步加强基层红十字会及赈济救援队建设，开展“三献”宣传、全民应急救护培训、人道主义救助、志愿者服务等。</t>
  </si>
  <si>
    <t>根据《攀枝花市无偿献血工作局际联席会议办公室关于做好2023年无偿献血工作的通知》要求预算2024年目标任务所需经费。开展无偿献血团体宣传招募、培训，完成1600人次团体无偿献血任务，购买无偿献血纪念品。</t>
  </si>
  <si>
    <t>依法开展全区严重精神障碍患者管理服务工作，开展严重精神障碍重点人群综合干预工作，包括严重精神障碍患者精神卫生公益宣传、培训等。</t>
  </si>
  <si>
    <t>重大传染病预防控制工作</t>
  </si>
  <si>
    <t>落实各项艾滋病和性病预防控制措施，提高发现率，扩大治疗覆盖面，提高治疗成功率，降低死亡率，降低新发感染，提高感染者和病人的生活质量。</t>
  </si>
  <si>
    <t>通过计划生育利益导向专项资金服务项目的实施，以利益补偿方式补偿独生子女伤残死亡家庭、计划生育手术并发症人员等人群进行奖励扶持，促进计划生育特殊家庭的稳定。有效地促进了基层计划生育工作的开展，提高了计划生育家庭对国家计生政策的满意度，融洽了干群关系，有力地促进了贯彻国家计划生育政策的执行。</t>
  </si>
  <si>
    <t>传染病信息报告管理工作</t>
  </si>
  <si>
    <t>建设1个普惠托育服务机构，新增托位30个。</t>
  </si>
  <si>
    <t>执行传染病预防控制规划和方案</t>
  </si>
  <si>
    <t>开展传染病及其流行因素监测报告、流行病学调查、处置及效果评估</t>
  </si>
  <si>
    <t>开展突发公共卫生事件监测与预警</t>
  </si>
  <si>
    <t>承担辖区内突发公共卫生事件及相关信息核实报告、现场调查与处理工作</t>
  </si>
  <si>
    <t>预防接种工作</t>
  </si>
  <si>
    <t>负责实施预防接种工作、管理和使用预防用生物制品、保证冷链正常运转</t>
  </si>
  <si>
    <t>健康教育项目</t>
  </si>
  <si>
    <t>实施辖区健康教育、健康促进方案，开展健康教育活动项目，指导城市社区和农村基层卫生服务机构开展健康教育和健康促进活动</t>
  </si>
  <si>
    <t>开展辖区内食源性疾病和食品污染物的监测和报告</t>
  </si>
  <si>
    <t>开展食品污染、食物中毒和食源性疾病的流行病学调查和处置。开展常见健康影响因素、有毒有害因素及中毒事件毒物的检测</t>
  </si>
  <si>
    <t>根据《四川省卫生健康委员会办公室关于进一步加强出生医学证明管理的通知》，开展全区出生医学证明管理及签发、补发工作，购买安装高清摄像头、身份核验设备，以及购买办公耗材，支付通讯费等，合计约需0.5万元。</t>
  </si>
  <si>
    <t>免费为12.9万人提供12项国家基本公共卫生服务。</t>
  </si>
  <si>
    <t>基层医疗卫生机构按要求实施基本药物制度，基本药物制度在村卫生室顺利实施，基层医疗卫生机构服务质量进一步提高。</t>
  </si>
  <si>
    <t>鼓励医务工作者创新进步。</t>
  </si>
  <si>
    <t>主要是发放在岗村医养老保险缴费补助、离岗老年村医生活补助。</t>
  </si>
  <si>
    <t>年度部门整体支出预算（万元）</t>
  </si>
  <si>
    <t>资金总额</t>
  </si>
  <si>
    <t>1.  完成2025年区卫生健康局及附属单位日常人员保障工作，维持单位正常运行。保障员工每月工资、福利等发放及公用经费的合理支出。                                                                                                  
2.确保攀枝花市西区卫生健康局各项工作正常开展。                                                                                      3.执行传染病预防控制规划和方案；完成传染病、慢性非传染病、计划免疫、地方病、职业病、学生常见病及寄生虫监测和预防控制工作，开展传染病及其流行因素监测报告、流行病学调查、处置及效果评估。指导城市社区和农村基层卫生服务机构开展慢性非传染性疾病综合防治工作。
4.开展突发公共卫生事件监测与预警；提供应急储备的技术支持；组建突发公共卫生事件应急队伍，开展人员培训、演练及技术指导。承担辖区内突发公共卫生事件及相关信息核实报告、现场调查与处理工作。
5.开展辖区内食源性疾病和食品污染物的监测和报告，开展食品污染、食物中毒和食源性疾病的流行病学调查和处置。开展常见健康影响因素、有毒有害因素及中毒事件毒物的检测。
6.负责实施预防接种工作、管理和使用预防用生物制品、保证冷链正常运转。
7.承担“四害”密度监测、疫源地、疫区、灾区、重要行业的消毒指导与评价。
8.实施辖区健康教育、健康促进方案，开展健康教育活动项目，指导城市社区和农村基层卫生服务机构开展健康教育和健康促进活动。                                                                                                                                                                                                           9.做好应急物资、相关检测试剂及设备储备。                                                                                                                                     10.《检验检测机构资质认定管理办法》《检验检测机构资质认定能力评价检验检测机构通用要求RB/T214-2017》要求，通过实验室资质认定复评审，扩展项目大于20项。                                                                                              11.提升妇儿保健康服务水平。一是切实加强基层妇幼队伍能力素质建设，提高全区妇女儿保健康服务水平，增强妇幼卫生软实力；二是加强宣传，为育龄妇女提供普遍的生殖健康、遗传咨询、优生优育、母婴安全等科学知识，增强育龄妇女自我保健意识。
12.大力实施出生缺陷综合防治工程。全面推进自愿免费婚前医学检查、孕前优生健康检查两项妇幼健康民生工程，健全部门协调机制，优化服务流程，完善服务模式，强化质量控制。实施农村妇女免费增补叶酸项目，预防神经管缺陷。进一步健全新生儿遗传代谢病、听力筛查诊治网络，提高筛查率。
13.规范实施基本公共卫生项目。全面规范实施免费提供基本避孕药具及出生医学证明签发、补发项目，增强育龄群众预防非意愿妊娠的意识和能力，预防性传播疾病发生。                                                                                                          14.加强基本公共卫生服务与家庭医生签约服务衔接，免费为辖区居民提供12项基本公共卫生服务，充分发挥家庭医生对群众健康“守门”作用。                                                                                                                             15.保障2025年基层医疗机构编内聘用人员经费，维持单位正常运转。                                                                        16.积极为辖区居民提供分级诊疗服务工作，促进基本医疗服务与基本公共卫生服务工作有效融合，免费为辖区居民提供12项基本公共卫生服务，充分发挥家庭医生健康“守门”作用。依托智慧医疗和信息系统等技术，搭建家庭医生智能化服务平台，提升慢病医防融合能力。坚持中西医并重，推动中医药高质量发展。加强老年人健康保障，持续开展失能老年人“健康敲门行动”，完成免费上门健康服务任务。                                                                                                                                                         17.按时足额发放乡村医生养老保障经费，保障乡村医生合法权益、调动乡村医生工作积极性、稳定乡村医生队伍,保障乡村医生权益，提升乡村医生服务能力,创建良好的乡村医疗生态体系。</t>
  </si>
  <si>
    <t>指标值
（包含数字及文字描述）</t>
  </si>
  <si>
    <t>产出指标</t>
  </si>
  <si>
    <t>保障职工正常福利待遇</t>
  </si>
  <si>
    <t xml:space="preserve">按时发放职工每月工资、福利等，公用经费的合理支出。 </t>
  </si>
  <si>
    <t>各类特定目标类项目支出</t>
  </si>
  <si>
    <t>用于红十字专项、无偿献血、精神卫生及社会心理服务体系建设工作、重大传染病预防控制工作、公共区域病媒生物防制、计划生育服务、传染病信息报告管理工作、普惠托育服务、重大传染病（艾滋病、结核病）防治项目、慢性非传染性疾病防控和健康教育项目、重点传染病监测项目、职业病危害专项治理工作项目、国家“双随机、一公开”、卫生监督专项、母婴安全保障项目、免费婚前医学检查项目、城乡妇女两癌筛查项目、取消药品加成项目、增补叶酸预防神经管缺陷项目、免费孕前优生健康检查项目、免费提供基本避孕药具项目、出生医学证明签发、补发项目、基本公共卫生服务项目、国家基本药物制度补助资金、西区优秀医务工作者表扬、乡村医生养老保障项目，等26个项目工作</t>
  </si>
  <si>
    <t>保障日常工作运行</t>
  </si>
  <si>
    <t>正常运行日常事务</t>
  </si>
  <si>
    <t>做好各项目总体目标要求</t>
  </si>
  <si>
    <t>做好总体目标要求，完成年度考核</t>
  </si>
  <si>
    <t>2025年12月31日以前完成</t>
  </si>
  <si>
    <t>人员经费、公用经费1012.56万元</t>
  </si>
  <si>
    <t>红十字专项3万元、无偿献血项目0.5万元、精神卫生及社会心理服务体系建设工作项目0.9万元、重大传染病预防控制工作项目2万元、公共区域病媒生物防制项目30万元、计划生育服务项目890.5883万元、传染病信息报告管理工作项目0.1万元、普惠托育服务项目9.75万元、母婴安全保障项目0.5万元、免费婚前医学检查项目2万元、妇女两癌筛查项目3万元、取消药品加成项目0.5万元、增补叶酸预防神经管缺陷项目0.5万元、免费孕前优生健康检查项目2万元、免费提供基本避孕药具1.3万元、出生医学证明签发、补发项目经费0.43万元，基本公共卫生服务项目1311.73万元、国家基本药物制度补助资金51.60万元、西区优秀医务工作者表扬经费10万元、乡村医生养老保障项目2.13万元，合计项目经费2354.51万元</t>
  </si>
  <si>
    <t>效益指标</t>
  </si>
  <si>
    <t>人道、博爱、奉献”的红十字精神进一步传播，群众应急救护知识普及覆盖面不断提高，广大群众在突发灾害现场自救互救的水平和能力不断提升，公众风险防范意识切实增强。</t>
  </si>
  <si>
    <t>有利于妇女儿童健康，优生优育造福下一代，提高民族素质</t>
  </si>
  <si>
    <t>较上年缩小。</t>
  </si>
  <si>
    <t xml:space="preserve">注：各部门在公开部门预算时，应将部门预算项目绩效目标随同部门预算公开，并逐步加大公开力度，将整体支出绩效目标向社会公开。
    </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</si>
</sst>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 numFmtId="177" formatCode="#,##0.0"/>
    <numFmt numFmtId="178" formatCode="yyyy&quot;年&quot;mm&quot;月&quot;dd&quot;日&quot;"/>
  </numFmts>
  <fonts count="73">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10"/>
      <name val="宋体"/>
      <charset val="0"/>
    </font>
    <font>
      <sz val="9"/>
      <name val="SimSun"/>
      <charset val="0"/>
    </font>
    <font>
      <sz val="11"/>
      <name val="宋体"/>
      <charset val="0"/>
    </font>
    <font>
      <sz val="10"/>
      <color theme="1"/>
      <name val="SimSun-ExtB"/>
      <charset val="0"/>
    </font>
    <font>
      <sz val="11"/>
      <color indexed="8"/>
      <name val="宋体"/>
      <charset val="134"/>
    </font>
    <font>
      <sz val="9"/>
      <name val="simhei"/>
      <charset val="0"/>
    </font>
    <font>
      <b/>
      <sz val="15"/>
      <name val="宋体"/>
      <charset val="134"/>
    </font>
    <font>
      <sz val="11"/>
      <name val="宋体"/>
      <charset val="134"/>
    </font>
    <font>
      <sz val="10"/>
      <name val="宋体"/>
      <charset val="134"/>
    </font>
    <font>
      <sz val="9"/>
      <name val="宋体"/>
      <charset val="134"/>
    </font>
    <font>
      <sz val="9"/>
      <name val="Times New Roman"/>
      <charset val="0"/>
    </font>
    <font>
      <b/>
      <sz val="9"/>
      <name val="宋体"/>
      <charset val="134"/>
    </font>
    <font>
      <sz val="10"/>
      <name val="宋体"/>
      <charset val="0"/>
      <scheme val="minor"/>
    </font>
    <font>
      <sz val="10"/>
      <name val="Times New Roman"/>
      <charset val="0"/>
    </font>
    <font>
      <sz val="10"/>
      <name val="宋体"/>
      <charset val="134"/>
      <scheme val="minor"/>
    </font>
    <font>
      <sz val="10"/>
      <name val="Times New Roman"/>
      <charset val="134"/>
    </font>
    <font>
      <sz val="9"/>
      <name val="宋体"/>
      <charset val="0"/>
    </font>
    <font>
      <sz val="11"/>
      <color theme="1"/>
      <name val="Times New Roman"/>
      <charset val="134"/>
    </font>
    <font>
      <sz val="12"/>
      <color theme="1"/>
      <name val="Times New Roman"/>
      <charset val="134"/>
    </font>
    <font>
      <b/>
      <sz val="18"/>
      <color theme="1"/>
      <name val="方正小标宋_GBK"/>
      <charset val="134"/>
    </font>
    <font>
      <b/>
      <sz val="11"/>
      <color theme="1"/>
      <name val="方正小标宋_GBK"/>
      <charset val="134"/>
    </font>
    <font>
      <sz val="12"/>
      <color indexed="8"/>
      <name val="宋体"/>
      <charset val="0"/>
    </font>
    <font>
      <sz val="12"/>
      <color indexed="8"/>
      <name val="Times New Roman"/>
      <charset val="0"/>
    </font>
    <font>
      <sz val="11"/>
      <color theme="1"/>
      <name val="宋体"/>
      <charset val="134"/>
    </font>
    <font>
      <sz val="11"/>
      <name val="Times New Roman"/>
      <charset val="134"/>
    </font>
    <font>
      <sz val="10"/>
      <color indexed="8"/>
      <name val="宋体"/>
      <charset val="134"/>
    </font>
    <font>
      <sz val="9"/>
      <name val="simhei"/>
      <charset val="134"/>
    </font>
    <font>
      <b/>
      <sz val="11"/>
      <name val="宋体"/>
      <charset val="134"/>
    </font>
    <font>
      <b/>
      <sz val="11"/>
      <color indexed="8"/>
      <name val="宋体"/>
      <charset val="1"/>
      <scheme val="minor"/>
    </font>
    <font>
      <b/>
      <sz val="11"/>
      <color rgb="FF000000"/>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sz val="9"/>
      <name val="SimSun"/>
      <charset val="134"/>
    </font>
    <font>
      <b/>
      <sz val="9"/>
      <color rgb="FF000000"/>
      <name val="SimSun"/>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sz val="9"/>
      <name val="方正书宋_GBK"/>
      <charset val="0"/>
    </font>
    <font>
      <sz val="11"/>
      <color rgb="FF000000"/>
      <name val="Dialog.bold"/>
      <charset val="134"/>
    </font>
    <font>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FFFFFF"/>
      </right>
      <top style="thin">
        <color rgb="FFFFFFFF"/>
      </top>
      <bottom style="thin">
        <color rgb="FFFFFFFF"/>
      </bottom>
      <diagonal/>
    </border>
    <border>
      <left/>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49" fillId="0" borderId="0" applyFont="0" applyFill="0" applyBorder="0" applyAlignment="0" applyProtection="0">
      <alignment vertical="center"/>
    </xf>
    <xf numFmtId="44" fontId="49" fillId="0" borderId="0" applyFont="0" applyFill="0" applyBorder="0" applyAlignment="0" applyProtection="0">
      <alignment vertical="center"/>
    </xf>
    <xf numFmtId="9" fontId="49" fillId="0" borderId="0" applyFont="0" applyFill="0" applyBorder="0" applyAlignment="0" applyProtection="0">
      <alignment vertical="center"/>
    </xf>
    <xf numFmtId="41" fontId="49" fillId="0" borderId="0" applyFont="0" applyFill="0" applyBorder="0" applyAlignment="0" applyProtection="0">
      <alignment vertical="center"/>
    </xf>
    <xf numFmtId="42" fontId="49"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9" fillId="2" borderId="29"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30" applyNumberFormat="0" applyFill="0" applyAlignment="0" applyProtection="0">
      <alignment vertical="center"/>
    </xf>
    <xf numFmtId="0" fontId="56" fillId="0" borderId="30" applyNumberFormat="0" applyFill="0" applyAlignment="0" applyProtection="0">
      <alignment vertical="center"/>
    </xf>
    <xf numFmtId="0" fontId="57" fillId="0" borderId="31" applyNumberFormat="0" applyFill="0" applyAlignment="0" applyProtection="0">
      <alignment vertical="center"/>
    </xf>
    <xf numFmtId="0" fontId="57" fillId="0" borderId="0" applyNumberFormat="0" applyFill="0" applyBorder="0" applyAlignment="0" applyProtection="0">
      <alignment vertical="center"/>
    </xf>
    <xf numFmtId="0" fontId="58" fillId="3" borderId="32" applyNumberFormat="0" applyAlignment="0" applyProtection="0">
      <alignment vertical="center"/>
    </xf>
    <xf numFmtId="0" fontId="59" fillId="4" borderId="33" applyNumberFormat="0" applyAlignment="0" applyProtection="0">
      <alignment vertical="center"/>
    </xf>
    <xf numFmtId="0" fontId="60" fillId="4" borderId="32" applyNumberFormat="0" applyAlignment="0" applyProtection="0">
      <alignment vertical="center"/>
    </xf>
    <xf numFmtId="0" fontId="61" fillId="5" borderId="34" applyNumberFormat="0" applyAlignment="0" applyProtection="0">
      <alignment vertical="center"/>
    </xf>
    <xf numFmtId="0" fontId="62" fillId="0" borderId="35" applyNumberFormat="0" applyFill="0" applyAlignment="0" applyProtection="0">
      <alignment vertical="center"/>
    </xf>
    <xf numFmtId="0" fontId="63" fillId="0" borderId="36" applyNumberFormat="0" applyFill="0" applyAlignment="0" applyProtection="0">
      <alignment vertical="center"/>
    </xf>
    <xf numFmtId="0" fontId="64" fillId="6" borderId="0" applyNumberFormat="0" applyBorder="0" applyAlignment="0" applyProtection="0">
      <alignment vertical="center"/>
    </xf>
    <xf numFmtId="0" fontId="65" fillId="7" borderId="0" applyNumberFormat="0" applyBorder="0" applyAlignment="0" applyProtection="0">
      <alignment vertical="center"/>
    </xf>
    <xf numFmtId="0" fontId="66" fillId="8" borderId="0" applyNumberFormat="0" applyBorder="0" applyAlignment="0" applyProtection="0">
      <alignment vertical="center"/>
    </xf>
    <xf numFmtId="0" fontId="67" fillId="9" borderId="0" applyNumberFormat="0" applyBorder="0" applyAlignment="0" applyProtection="0">
      <alignment vertical="center"/>
    </xf>
    <xf numFmtId="0" fontId="68" fillId="10" borderId="0" applyNumberFormat="0" applyBorder="0" applyAlignment="0" applyProtection="0">
      <alignment vertical="center"/>
    </xf>
    <xf numFmtId="0" fontId="68" fillId="11" borderId="0" applyNumberFormat="0" applyBorder="0" applyAlignment="0" applyProtection="0">
      <alignment vertical="center"/>
    </xf>
    <xf numFmtId="0" fontId="67" fillId="12" borderId="0" applyNumberFormat="0" applyBorder="0" applyAlignment="0" applyProtection="0">
      <alignment vertical="center"/>
    </xf>
    <xf numFmtId="0" fontId="67" fillId="13" borderId="0" applyNumberFormat="0" applyBorder="0" applyAlignment="0" applyProtection="0">
      <alignment vertical="center"/>
    </xf>
    <xf numFmtId="0" fontId="68" fillId="14" borderId="0" applyNumberFormat="0" applyBorder="0" applyAlignment="0" applyProtection="0">
      <alignment vertical="center"/>
    </xf>
    <xf numFmtId="0" fontId="68" fillId="15" borderId="0" applyNumberFormat="0" applyBorder="0" applyAlignment="0" applyProtection="0">
      <alignment vertical="center"/>
    </xf>
    <xf numFmtId="0" fontId="67" fillId="16" borderId="0" applyNumberFormat="0" applyBorder="0" applyAlignment="0" applyProtection="0">
      <alignment vertical="center"/>
    </xf>
    <xf numFmtId="0" fontId="67" fillId="17" borderId="0" applyNumberFormat="0" applyBorder="0" applyAlignment="0" applyProtection="0">
      <alignment vertical="center"/>
    </xf>
    <xf numFmtId="0" fontId="68" fillId="18" borderId="0" applyNumberFormat="0" applyBorder="0" applyAlignment="0" applyProtection="0">
      <alignment vertical="center"/>
    </xf>
    <xf numFmtId="0" fontId="68" fillId="19" borderId="0" applyNumberFormat="0" applyBorder="0" applyAlignment="0" applyProtection="0">
      <alignment vertical="center"/>
    </xf>
    <xf numFmtId="0" fontId="67" fillId="20" borderId="0" applyNumberFormat="0" applyBorder="0" applyAlignment="0" applyProtection="0">
      <alignment vertical="center"/>
    </xf>
    <xf numFmtId="0" fontId="67" fillId="21" borderId="0" applyNumberFormat="0" applyBorder="0" applyAlignment="0" applyProtection="0">
      <alignment vertical="center"/>
    </xf>
    <xf numFmtId="0" fontId="68" fillId="22" borderId="0" applyNumberFormat="0" applyBorder="0" applyAlignment="0" applyProtection="0">
      <alignment vertical="center"/>
    </xf>
    <xf numFmtId="0" fontId="68" fillId="23" borderId="0" applyNumberFormat="0" applyBorder="0" applyAlignment="0" applyProtection="0">
      <alignment vertical="center"/>
    </xf>
    <xf numFmtId="0" fontId="67" fillId="24" borderId="0" applyNumberFormat="0" applyBorder="0" applyAlignment="0" applyProtection="0">
      <alignment vertical="center"/>
    </xf>
    <xf numFmtId="0" fontId="67" fillId="25" borderId="0" applyNumberFormat="0" applyBorder="0" applyAlignment="0" applyProtection="0">
      <alignment vertical="center"/>
    </xf>
    <xf numFmtId="0" fontId="68" fillId="26" borderId="0" applyNumberFormat="0" applyBorder="0" applyAlignment="0" applyProtection="0">
      <alignment vertical="center"/>
    </xf>
    <xf numFmtId="0" fontId="68" fillId="27" borderId="0" applyNumberFormat="0" applyBorder="0" applyAlignment="0" applyProtection="0">
      <alignment vertical="center"/>
    </xf>
    <xf numFmtId="0" fontId="67" fillId="28" borderId="0" applyNumberFormat="0" applyBorder="0" applyAlignment="0" applyProtection="0">
      <alignment vertical="center"/>
    </xf>
    <xf numFmtId="0" fontId="67" fillId="29" borderId="0" applyNumberFormat="0" applyBorder="0" applyAlignment="0" applyProtection="0">
      <alignment vertical="center"/>
    </xf>
    <xf numFmtId="0" fontId="68" fillId="30" borderId="0" applyNumberFormat="0" applyBorder="0" applyAlignment="0" applyProtection="0">
      <alignment vertical="center"/>
    </xf>
    <xf numFmtId="0" fontId="68" fillId="31" borderId="0" applyNumberFormat="0" applyBorder="0" applyAlignment="0" applyProtection="0">
      <alignment vertical="center"/>
    </xf>
    <xf numFmtId="0" fontId="67" fillId="32" borderId="0" applyNumberFormat="0" applyBorder="0" applyAlignment="0" applyProtection="0">
      <alignment vertical="center"/>
    </xf>
    <xf numFmtId="0" fontId="4" fillId="0" borderId="0"/>
  </cellStyleXfs>
  <cellXfs count="269">
    <xf numFmtId="0" fontId="0" fillId="0" borderId="0" xfId="0" applyFont="1">
      <alignment vertical="center"/>
    </xf>
    <xf numFmtId="0" fontId="0" fillId="0" borderId="0" xfId="0" applyFont="1" applyAlignme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justify" vertical="center" wrapText="1"/>
    </xf>
    <xf numFmtId="4" fontId="6" fillId="0" borderId="2" xfId="0" applyNumberFormat="1" applyFont="1" applyFill="1" applyBorder="1" applyAlignment="1">
      <alignment horizontal="right" vertical="center" wrapText="1"/>
    </xf>
    <xf numFmtId="0" fontId="8" fillId="0" borderId="6"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9" fontId="9" fillId="0" borderId="7"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1" fillId="0" borderId="0" xfId="0" applyFont="1" applyFill="1" applyBorder="1" applyAlignment="1">
      <alignment horizontal="center" vertical="center"/>
    </xf>
    <xf numFmtId="0" fontId="6" fillId="0" borderId="4" xfId="0" applyFont="1" applyFill="1" applyBorder="1" applyAlignment="1">
      <alignment horizontal="left" vertical="center" wrapText="1"/>
    </xf>
    <xf numFmtId="0" fontId="9" fillId="0" borderId="7" xfId="0" applyFont="1" applyFill="1" applyBorder="1" applyAlignment="1" applyProtection="1">
      <alignment horizontal="center" vertical="center"/>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10" fillId="0" borderId="0" xfId="0" applyFont="1" applyFill="1" applyBorder="1" applyAlignment="1">
      <alignment vertical="center"/>
    </xf>
    <xf numFmtId="0" fontId="11"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3" fillId="0" borderId="0" xfId="0" applyFont="1" applyFill="1" applyBorder="1" applyAlignment="1">
      <alignment horizontal="center" vertical="center"/>
    </xf>
    <xf numFmtId="0" fontId="14" fillId="0" borderId="7" xfId="0" applyFont="1" applyFill="1" applyBorder="1" applyAlignment="1">
      <alignment horizontal="center" vertical="center"/>
    </xf>
    <xf numFmtId="49" fontId="14" fillId="0" borderId="7" xfId="0" applyNumberFormat="1" applyFont="1" applyFill="1" applyBorder="1" applyAlignment="1" applyProtection="1">
      <alignment horizontal="center" vertical="center"/>
    </xf>
    <xf numFmtId="0" fontId="14" fillId="0" borderId="7" xfId="0" applyNumberFormat="1" applyFont="1" applyFill="1" applyBorder="1" applyAlignment="1" applyProtection="1">
      <alignment horizontal="center" vertical="center" wrapText="1"/>
    </xf>
    <xf numFmtId="0" fontId="14" fillId="0" borderId="7" xfId="0" applyNumberFormat="1" applyFont="1" applyFill="1" applyBorder="1" applyAlignment="1" applyProtection="1">
      <alignment horizontal="left" vertical="center"/>
    </xf>
    <xf numFmtId="176" fontId="14" fillId="0" borderId="7" xfId="0" applyNumberFormat="1" applyFont="1" applyFill="1" applyBorder="1" applyAlignment="1" applyProtection="1">
      <alignment horizontal="center" vertical="center"/>
    </xf>
    <xf numFmtId="0" fontId="14" fillId="0" borderId="7" xfId="0" applyNumberFormat="1" applyFont="1" applyFill="1" applyBorder="1" applyAlignment="1" applyProtection="1">
      <alignment horizontal="center" vertical="center"/>
    </xf>
    <xf numFmtId="3" fontId="14" fillId="0" borderId="7" xfId="0" applyNumberFormat="1" applyFont="1" applyFill="1" applyBorder="1" applyAlignment="1" applyProtection="1">
      <alignment horizontal="center" vertical="center"/>
    </xf>
    <xf numFmtId="49" fontId="14" fillId="0" borderId="7" xfId="0" applyNumberFormat="1" applyFont="1" applyFill="1" applyBorder="1" applyAlignment="1" applyProtection="1">
      <alignment horizontal="left" vertical="center" wrapText="1"/>
    </xf>
    <xf numFmtId="0" fontId="7" fillId="0" borderId="7" xfId="0" applyFont="1" applyFill="1" applyBorder="1" applyAlignment="1">
      <alignment horizontal="justify" vertical="center" wrapText="1"/>
    </xf>
    <xf numFmtId="0" fontId="15" fillId="0" borderId="7" xfId="0" applyNumberFormat="1" applyFont="1" applyFill="1" applyBorder="1" applyAlignment="1" applyProtection="1">
      <alignment horizontal="center" vertical="center" wrapText="1"/>
    </xf>
    <xf numFmtId="0" fontId="16" fillId="0" borderId="7" xfId="0" applyNumberFormat="1" applyFont="1" applyFill="1" applyBorder="1" applyAlignment="1" applyProtection="1">
      <alignment horizontal="center" vertical="center" wrapText="1"/>
    </xf>
    <xf numFmtId="0" fontId="14" fillId="0" borderId="16" xfId="0" applyNumberFormat="1" applyFont="1" applyFill="1" applyBorder="1" applyAlignment="1" applyProtection="1">
      <alignment horizontal="center" vertical="center"/>
    </xf>
    <xf numFmtId="0" fontId="14" fillId="0" borderId="17" xfId="0" applyNumberFormat="1" applyFont="1" applyFill="1" applyBorder="1" applyAlignment="1" applyProtection="1">
      <alignment horizontal="center" vertical="center"/>
    </xf>
    <xf numFmtId="0" fontId="12" fillId="0" borderId="18" xfId="0" applyFont="1" applyFill="1" applyBorder="1" applyAlignment="1">
      <alignment horizontal="center" vertical="center" wrapText="1"/>
    </xf>
    <xf numFmtId="0" fontId="12" fillId="0" borderId="1" xfId="0" applyFont="1" applyFill="1" applyBorder="1" applyAlignment="1">
      <alignment vertical="center" wrapText="1"/>
    </xf>
    <xf numFmtId="0" fontId="17" fillId="0" borderId="0" xfId="0" applyFont="1" applyFill="1" applyBorder="1" applyAlignment="1">
      <alignment horizontal="center" vertical="center"/>
    </xf>
    <xf numFmtId="0" fontId="15" fillId="0" borderId="0" xfId="0" applyFont="1" applyFill="1" applyBorder="1" applyAlignment="1">
      <alignment horizontal="left" vertical="center" wrapText="1"/>
    </xf>
    <xf numFmtId="49" fontId="14" fillId="0" borderId="7" xfId="0" applyNumberFormat="1" applyFont="1" applyFill="1" applyBorder="1" applyAlignment="1" applyProtection="1">
      <alignment horizontal="center" vertical="center" wrapText="1"/>
    </xf>
    <xf numFmtId="0" fontId="18" fillId="0" borderId="7" xfId="0" applyNumberFormat="1" applyFont="1" applyFill="1" applyBorder="1" applyAlignment="1" applyProtection="1">
      <alignment horizontal="left" vertical="center" wrapText="1"/>
    </xf>
    <xf numFmtId="0" fontId="19" fillId="0" borderId="7" xfId="0" applyNumberFormat="1" applyFont="1" applyFill="1" applyBorder="1" applyAlignment="1" applyProtection="1">
      <alignment horizontal="center" vertical="center" wrapText="1"/>
    </xf>
    <xf numFmtId="0" fontId="20" fillId="0" borderId="7" xfId="49" applyFont="1" applyFill="1" applyBorder="1" applyAlignment="1">
      <alignment horizontal="left" vertical="center" wrapText="1"/>
    </xf>
    <xf numFmtId="0" fontId="15" fillId="0" borderId="0" xfId="0" applyFont="1" applyFill="1" applyBorder="1" applyAlignment="1">
      <alignment horizontal="center" vertical="center" wrapText="1"/>
    </xf>
    <xf numFmtId="4" fontId="14" fillId="0" borderId="7" xfId="0" applyNumberFormat="1" applyFont="1" applyFill="1" applyBorder="1" applyAlignment="1" applyProtection="1">
      <alignment horizontal="center" vertical="center"/>
    </xf>
    <xf numFmtId="9" fontId="21" fillId="0" borderId="12" xfId="0" applyNumberFormat="1" applyFont="1" applyFill="1" applyBorder="1" applyAlignment="1" applyProtection="1">
      <alignment horizontal="center" vertical="center" wrapText="1"/>
    </xf>
    <xf numFmtId="9" fontId="21" fillId="0" borderId="19" xfId="0" applyNumberFormat="1" applyFont="1" applyFill="1" applyBorder="1" applyAlignment="1" applyProtection="1">
      <alignment horizontal="center" vertical="center" wrapText="1"/>
    </xf>
    <xf numFmtId="0" fontId="21" fillId="0" borderId="7" xfId="0" applyNumberFormat="1" applyFont="1" applyFill="1" applyBorder="1" applyAlignment="1" applyProtection="1">
      <alignment horizontal="center" vertical="center" wrapText="1"/>
    </xf>
    <xf numFmtId="9" fontId="21" fillId="0" borderId="13" xfId="0" applyNumberFormat="1" applyFont="1" applyFill="1" applyBorder="1" applyAlignment="1" applyProtection="1">
      <alignment horizontal="center" vertical="center" wrapText="1"/>
    </xf>
    <xf numFmtId="0" fontId="14" fillId="0" borderId="20" xfId="0" applyNumberFormat="1" applyFont="1" applyFill="1" applyBorder="1" applyAlignment="1" applyProtection="1">
      <alignment horizontal="center" vertical="center"/>
    </xf>
    <xf numFmtId="0" fontId="18" fillId="0" borderId="12" xfId="0" applyNumberFormat="1" applyFont="1" applyFill="1" applyBorder="1" applyAlignment="1" applyProtection="1">
      <alignment horizontal="center" vertical="center" wrapText="1"/>
    </xf>
    <xf numFmtId="0" fontId="18" fillId="0" borderId="19" xfId="0" applyNumberFormat="1" applyFont="1" applyFill="1" applyBorder="1" applyAlignment="1" applyProtection="1">
      <alignment horizontal="center" vertical="center" wrapText="1"/>
    </xf>
    <xf numFmtId="0" fontId="1" fillId="0" borderId="0" xfId="0" applyFont="1" applyFill="1" applyBorder="1" applyAlignment="1">
      <alignment vertical="center" wrapText="1"/>
    </xf>
    <xf numFmtId="0" fontId="18" fillId="0" borderId="13" xfId="0" applyNumberFormat="1" applyFont="1" applyFill="1" applyBorder="1" applyAlignment="1" applyProtection="1">
      <alignment horizontal="center" vertical="center" wrapText="1"/>
    </xf>
    <xf numFmtId="177" fontId="14" fillId="0" borderId="7" xfId="0" applyNumberFormat="1" applyFont="1" applyFill="1" applyBorder="1" applyAlignment="1" applyProtection="1">
      <alignment horizontal="center" vertical="center"/>
    </xf>
    <xf numFmtId="0" fontId="15" fillId="0" borderId="7" xfId="0" applyFont="1" applyFill="1" applyBorder="1" applyAlignment="1">
      <alignment horizontal="center" vertical="center"/>
    </xf>
    <xf numFmtId="0" fontId="22" fillId="0" borderId="7" xfId="0" applyNumberFormat="1" applyFont="1" applyFill="1" applyBorder="1" applyAlignment="1" applyProtection="1">
      <alignment horizontal="center" vertical="center" wrapText="1"/>
    </xf>
    <xf numFmtId="0" fontId="16" fillId="0" borderId="12"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16" fillId="0" borderId="13" xfId="0" applyNumberFormat="1" applyFont="1" applyFill="1" applyBorder="1" applyAlignment="1" applyProtection="1">
      <alignment horizontal="center" vertical="center" wrapText="1"/>
    </xf>
    <xf numFmtId="9" fontId="16" fillId="0" borderId="7" xfId="0" applyNumberFormat="1" applyFont="1" applyFill="1" applyBorder="1" applyAlignment="1" applyProtection="1">
      <alignment horizontal="center" vertical="center" wrapText="1"/>
    </xf>
    <xf numFmtId="0" fontId="23" fillId="0" borderId="0" xfId="0" applyFont="1" applyFill="1" applyBorder="1" applyAlignment="1"/>
    <xf numFmtId="0" fontId="24" fillId="0" borderId="0" xfId="0" applyFont="1" applyFill="1" applyBorder="1" applyAlignment="1"/>
    <xf numFmtId="0" fontId="24" fillId="0" borderId="0" xfId="0" applyFont="1" applyFill="1" applyAlignment="1"/>
    <xf numFmtId="0" fontId="23" fillId="0" borderId="0" xfId="0" applyFont="1" applyFill="1" applyAlignment="1">
      <alignment vertical="center"/>
    </xf>
    <xf numFmtId="0" fontId="25" fillId="0" borderId="0" xfId="0" applyFont="1" applyFill="1" applyAlignment="1">
      <alignment horizontal="center" vertical="center" wrapText="1"/>
    </xf>
    <xf numFmtId="0" fontId="26" fillId="0" borderId="0" xfId="0" applyFont="1" applyFill="1" applyAlignment="1">
      <alignment horizontal="center" vertical="center" wrapText="1"/>
    </xf>
    <xf numFmtId="0" fontId="27" fillId="0" borderId="0" xfId="0" applyFont="1" applyFill="1" applyAlignment="1">
      <alignment horizontal="center" vertical="center"/>
    </xf>
    <xf numFmtId="0" fontId="28" fillId="0" borderId="0" xfId="0" applyFont="1" applyFill="1" applyAlignment="1">
      <alignment horizontal="center" vertical="center"/>
    </xf>
    <xf numFmtId="0" fontId="29" fillId="0" borderId="7" xfId="0" applyFont="1" applyFill="1" applyBorder="1" applyAlignment="1">
      <alignment horizontal="center" vertical="center"/>
    </xf>
    <xf numFmtId="0" fontId="23" fillId="0" borderId="7" xfId="0" applyFont="1" applyFill="1" applyBorder="1" applyAlignment="1">
      <alignment horizontal="center" vertical="center"/>
    </xf>
    <xf numFmtId="0" fontId="29" fillId="0" borderId="7" xfId="0" applyFont="1" applyFill="1" applyBorder="1" applyAlignment="1">
      <alignment horizontal="center" vertical="center" wrapText="1"/>
    </xf>
    <xf numFmtId="0" fontId="29"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7" xfId="0" applyFont="1" applyFill="1" applyBorder="1" applyAlignment="1">
      <alignment horizontal="center" vertical="center" wrapText="1"/>
    </xf>
    <xf numFmtId="0" fontId="29" fillId="0" borderId="7"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13" fillId="0" borderId="7" xfId="0" applyNumberFormat="1" applyFont="1" applyFill="1" applyBorder="1" applyAlignment="1" applyProtection="1">
      <alignment horizontal="center" vertical="center" wrapText="1"/>
    </xf>
    <xf numFmtId="0" fontId="10" fillId="0" borderId="7" xfId="0" applyFont="1" applyFill="1" applyBorder="1" applyAlignment="1">
      <alignment horizontal="center" vertical="center" wrapText="1"/>
    </xf>
    <xf numFmtId="0" fontId="30" fillId="0" borderId="7" xfId="0" applyNumberFormat="1" applyFont="1" applyFill="1" applyBorder="1" applyAlignment="1" applyProtection="1">
      <alignment horizontal="center" vertical="center" wrapText="1"/>
    </xf>
    <xf numFmtId="0" fontId="23" fillId="0" borderId="12" xfId="0" applyFont="1" applyFill="1" applyBorder="1" applyAlignment="1">
      <alignment horizontal="left" vertical="center"/>
    </xf>
    <xf numFmtId="0" fontId="23" fillId="0" borderId="13" xfId="0" applyFont="1" applyFill="1" applyBorder="1" applyAlignment="1">
      <alignment horizontal="left" vertical="center"/>
    </xf>
    <xf numFmtId="0" fontId="13" fillId="0" borderId="16" xfId="0" applyNumberFormat="1" applyFont="1" applyFill="1" applyBorder="1" applyAlignment="1" applyProtection="1">
      <alignment horizontal="center" vertical="center" wrapText="1"/>
    </xf>
    <xf numFmtId="0" fontId="30" fillId="0" borderId="20" xfId="0" applyNumberFormat="1" applyFont="1" applyFill="1" applyBorder="1" applyAlignment="1" applyProtection="1">
      <alignment horizontal="center" vertical="center" wrapText="1"/>
    </xf>
    <xf numFmtId="0" fontId="30" fillId="0" borderId="17" xfId="0" applyNumberFormat="1" applyFont="1" applyFill="1" applyBorder="1" applyAlignment="1" applyProtection="1">
      <alignment horizontal="center" vertical="center" wrapText="1"/>
    </xf>
    <xf numFmtId="0" fontId="29" fillId="0" borderId="12" xfId="0" applyFont="1" applyFill="1" applyBorder="1" applyAlignment="1">
      <alignment horizontal="left" vertical="center"/>
    </xf>
    <xf numFmtId="0" fontId="29" fillId="0" borderId="7" xfId="0" applyFont="1" applyFill="1" applyBorder="1" applyAlignment="1">
      <alignment horizontal="left" vertical="center"/>
    </xf>
    <xf numFmtId="0" fontId="23" fillId="0" borderId="7" xfId="0" applyFont="1" applyFill="1" applyBorder="1" applyAlignment="1">
      <alignment horizontal="left" vertical="center"/>
    </xf>
    <xf numFmtId="0" fontId="30" fillId="0" borderId="16" xfId="0" applyNumberFormat="1" applyFont="1" applyFill="1" applyBorder="1" applyAlignment="1" applyProtection="1">
      <alignment horizontal="center" vertical="center" wrapText="1"/>
    </xf>
    <xf numFmtId="0" fontId="24" fillId="0" borderId="0" xfId="0" applyFont="1" applyFill="1" applyAlignment="1">
      <alignment wrapText="1"/>
    </xf>
    <xf numFmtId="0" fontId="6" fillId="0" borderId="7" xfId="0" applyNumberFormat="1" applyFont="1" applyFill="1" applyBorder="1" applyAlignment="1" applyProtection="1">
      <alignment horizontal="center" vertical="center" wrapText="1"/>
    </xf>
    <xf numFmtId="9" fontId="14" fillId="0" borderId="7" xfId="0" applyNumberFormat="1" applyFont="1" applyFill="1" applyBorder="1" applyAlignment="1" applyProtection="1">
      <alignment horizontal="center" vertical="center" wrapText="1"/>
    </xf>
    <xf numFmtId="0" fontId="14" fillId="0" borderId="7" xfId="49" applyFont="1" applyFill="1" applyBorder="1" applyAlignment="1">
      <alignment horizontal="center" vertical="center" wrapText="1"/>
    </xf>
    <xf numFmtId="0" fontId="14" fillId="0" borderId="12" xfId="49" applyFont="1" applyFill="1" applyBorder="1" applyAlignment="1">
      <alignment horizontal="center" vertical="center" wrapText="1"/>
    </xf>
    <xf numFmtId="0" fontId="14" fillId="0" borderId="13" xfId="49" applyFont="1" applyFill="1" applyBorder="1" applyAlignment="1">
      <alignment horizontal="center" vertical="center" wrapText="1"/>
    </xf>
    <xf numFmtId="0" fontId="14" fillId="0" borderId="16" xfId="0" applyNumberFormat="1" applyFont="1" applyFill="1" applyBorder="1" applyAlignment="1" applyProtection="1">
      <alignment horizontal="center" vertical="center" wrapText="1"/>
    </xf>
    <xf numFmtId="0" fontId="14" fillId="0" borderId="17" xfId="0" applyNumberFormat="1" applyFont="1" applyFill="1" applyBorder="1" applyAlignment="1" applyProtection="1">
      <alignment horizontal="center" vertical="center" wrapText="1"/>
    </xf>
    <xf numFmtId="0" fontId="14" fillId="0" borderId="12" xfId="0" applyNumberFormat="1" applyFont="1" applyFill="1" applyBorder="1" applyAlignment="1" applyProtection="1">
      <alignment horizontal="center" vertical="center" wrapText="1"/>
    </xf>
    <xf numFmtId="0" fontId="14" fillId="0" borderId="13" xfId="0" applyNumberFormat="1" applyFont="1" applyFill="1" applyBorder="1" applyAlignment="1" applyProtection="1">
      <alignment horizontal="center" vertical="center" wrapText="1"/>
    </xf>
    <xf numFmtId="0" fontId="14" fillId="0" borderId="19" xfId="0" applyNumberFormat="1" applyFont="1" applyFill="1" applyBorder="1" applyAlignment="1" applyProtection="1">
      <alignment horizontal="center" vertical="center" wrapText="1"/>
    </xf>
    <xf numFmtId="0" fontId="31" fillId="0" borderId="0" xfId="0" applyFont="1" applyFill="1" applyBorder="1" applyAlignment="1">
      <alignment vertical="center"/>
    </xf>
    <xf numFmtId="0" fontId="14" fillId="0" borderId="8" xfId="0" applyNumberFormat="1" applyFont="1" applyFill="1" applyBorder="1" applyAlignment="1" applyProtection="1">
      <alignment horizontal="center" vertical="center" wrapText="1"/>
    </xf>
    <xf numFmtId="0" fontId="14" fillId="0" borderId="9" xfId="0" applyNumberFormat="1" applyFont="1" applyFill="1" applyBorder="1" applyAlignment="1" applyProtection="1">
      <alignment horizontal="center" vertical="center" wrapText="1"/>
    </xf>
    <xf numFmtId="0" fontId="14" fillId="0" borderId="21" xfId="0" applyNumberFormat="1" applyFont="1" applyFill="1" applyBorder="1" applyAlignment="1" applyProtection="1">
      <alignment horizontal="center" vertical="center" wrapText="1"/>
    </xf>
    <xf numFmtId="0" fontId="14" fillId="0" borderId="7" xfId="0" applyFont="1" applyFill="1" applyBorder="1" applyAlignment="1">
      <alignment horizontal="center" vertical="center" wrapText="1"/>
    </xf>
    <xf numFmtId="0" fontId="14" fillId="0" borderId="13" xfId="0" applyNumberFormat="1" applyFont="1" applyFill="1" applyBorder="1" applyAlignment="1" applyProtection="1">
      <alignment horizontal="left" vertical="center" wrapText="1"/>
    </xf>
    <xf numFmtId="0" fontId="14" fillId="0" borderId="19" xfId="0" applyNumberFormat="1" applyFont="1" applyFill="1" applyBorder="1" applyAlignment="1" applyProtection="1">
      <alignment horizontal="left" vertical="center" wrapText="1"/>
    </xf>
    <xf numFmtId="0" fontId="0" fillId="0" borderId="0" xfId="0" applyFont="1" applyAlignment="1">
      <alignment horizontal="center" vertical="center"/>
    </xf>
    <xf numFmtId="0" fontId="15" fillId="0" borderId="1" xfId="0" applyFont="1" applyBorder="1">
      <alignment vertical="center"/>
    </xf>
    <xf numFmtId="0" fontId="32" fillId="0" borderId="0" xfId="0" applyFont="1" applyBorder="1" applyAlignment="1">
      <alignment vertical="center" wrapText="1"/>
    </xf>
    <xf numFmtId="0" fontId="15" fillId="0" borderId="1" xfId="0" applyFont="1" applyBorder="1" applyAlignment="1">
      <alignment vertical="center" wrapText="1"/>
    </xf>
    <xf numFmtId="0" fontId="15" fillId="0" borderId="22" xfId="0" applyFont="1" applyBorder="1">
      <alignment vertical="center"/>
    </xf>
    <xf numFmtId="0" fontId="13" fillId="0" borderId="22" xfId="0" applyFont="1" applyBorder="1" applyAlignment="1">
      <alignment horizontal="left" vertical="center"/>
    </xf>
    <xf numFmtId="0" fontId="15" fillId="0" borderId="14" xfId="0" applyFont="1" applyBorder="1">
      <alignment vertical="center"/>
    </xf>
    <xf numFmtId="0" fontId="33" fillId="0" borderId="7" xfId="0" applyFont="1" applyFill="1" applyBorder="1" applyAlignment="1">
      <alignment horizontal="center" vertical="center"/>
    </xf>
    <xf numFmtId="0" fontId="15" fillId="0" borderId="14" xfId="0" applyFont="1" applyBorder="1" applyAlignment="1">
      <alignment vertical="center" wrapText="1"/>
    </xf>
    <xf numFmtId="0" fontId="17" fillId="0" borderId="14" xfId="0" applyFont="1" applyBorder="1">
      <alignment vertical="center"/>
    </xf>
    <xf numFmtId="4" fontId="33" fillId="0" borderId="7" xfId="0" applyNumberFormat="1" applyFont="1" applyFill="1" applyBorder="1" applyAlignment="1">
      <alignment horizontal="right" vertical="center"/>
    </xf>
    <xf numFmtId="0" fontId="15" fillId="0" borderId="14" xfId="0" applyFont="1" applyBorder="1" applyAlignment="1">
      <alignment horizontal="center" vertical="center" wrapText="1"/>
    </xf>
    <xf numFmtId="0" fontId="13" fillId="0" borderId="7" xfId="0" applyFont="1" applyFill="1" applyBorder="1" applyAlignment="1">
      <alignment horizontal="center" vertical="center"/>
    </xf>
    <xf numFmtId="4" fontId="13" fillId="0" borderId="7" xfId="0" applyNumberFormat="1" applyFont="1" applyFill="1" applyBorder="1" applyAlignment="1">
      <alignment horizontal="center" vertical="center"/>
    </xf>
    <xf numFmtId="0" fontId="13" fillId="0" borderId="7" xfId="0" applyFont="1" applyFill="1" applyBorder="1" applyAlignment="1">
      <alignment horizontal="left" vertical="center"/>
    </xf>
    <xf numFmtId="4" fontId="13" fillId="0" borderId="7" xfId="0" applyNumberFormat="1" applyFont="1" applyFill="1" applyBorder="1" applyAlignment="1">
      <alignment horizontal="right" vertical="center"/>
    </xf>
    <xf numFmtId="0" fontId="15" fillId="0" borderId="23" xfId="0" applyFont="1" applyBorder="1">
      <alignment vertical="center"/>
    </xf>
    <xf numFmtId="0" fontId="15" fillId="0" borderId="23" xfId="0" applyFont="1" applyBorder="1" applyAlignment="1">
      <alignment vertical="center" wrapText="1"/>
    </xf>
    <xf numFmtId="0" fontId="13" fillId="0" borderId="1" xfId="0" applyFont="1" applyBorder="1" applyAlignment="1">
      <alignment horizontal="right" vertical="center" wrapText="1"/>
    </xf>
    <xf numFmtId="0" fontId="13" fillId="0" borderId="22" xfId="0" applyFont="1" applyBorder="1" applyAlignment="1">
      <alignment horizontal="center" vertical="center"/>
    </xf>
    <xf numFmtId="0" fontId="15" fillId="0" borderId="24" xfId="0" applyFont="1" applyBorder="1">
      <alignment vertical="center"/>
    </xf>
    <xf numFmtId="0" fontId="15" fillId="0" borderId="15" xfId="0" applyFont="1" applyBorder="1">
      <alignment vertical="center"/>
    </xf>
    <xf numFmtId="0" fontId="15" fillId="0" borderId="15" xfId="0" applyFont="1" applyBorder="1" applyAlignment="1">
      <alignment vertical="center" wrapText="1"/>
    </xf>
    <xf numFmtId="0" fontId="17" fillId="0" borderId="15" xfId="0" applyFont="1" applyBorder="1" applyAlignment="1">
      <alignment vertical="center" wrapText="1"/>
    </xf>
    <xf numFmtId="0" fontId="15" fillId="0" borderId="15" xfId="0" applyFont="1" applyBorder="1" applyAlignment="1">
      <alignment horizontal="center" vertical="center"/>
    </xf>
    <xf numFmtId="0" fontId="15" fillId="0" borderId="25" xfId="0" applyFont="1" applyBorder="1" applyAlignment="1">
      <alignment vertical="center" wrapText="1"/>
    </xf>
    <xf numFmtId="0" fontId="33" fillId="0" borderId="7" xfId="0" applyFont="1" applyFill="1" applyBorder="1" applyAlignment="1">
      <alignment horizontal="center" vertical="center" wrapText="1"/>
    </xf>
    <xf numFmtId="49" fontId="13" fillId="0" borderId="7" xfId="0" applyNumberFormat="1" applyFont="1" applyFill="1" applyBorder="1" applyAlignment="1">
      <alignment horizontal="center" vertical="center"/>
    </xf>
    <xf numFmtId="0" fontId="17" fillId="0" borderId="14" xfId="0" applyFont="1" applyBorder="1" applyAlignment="1">
      <alignment horizontal="center" vertical="center"/>
    </xf>
    <xf numFmtId="49" fontId="13" fillId="0" borderId="7" xfId="0" applyNumberFormat="1" applyFont="1" applyFill="1" applyBorder="1" applyAlignment="1" applyProtection="1">
      <alignment horizontal="center" vertical="center" wrapText="1"/>
    </xf>
    <xf numFmtId="4" fontId="33" fillId="0" borderId="7" xfId="0" applyNumberFormat="1" applyFont="1" applyFill="1" applyBorder="1" applyAlignment="1">
      <alignment horizontal="center" vertical="center"/>
    </xf>
    <xf numFmtId="0" fontId="17" fillId="0" borderId="15" xfId="0" applyFont="1" applyBorder="1" applyAlignment="1">
      <alignment horizontal="center" vertical="center" wrapText="1"/>
    </xf>
    <xf numFmtId="0" fontId="34" fillId="0" borderId="0" xfId="0" applyFont="1" applyFill="1">
      <alignment vertical="center"/>
    </xf>
    <xf numFmtId="0" fontId="0" fillId="0" borderId="0" xfId="0" applyFont="1" applyFill="1">
      <alignment vertical="center"/>
    </xf>
    <xf numFmtId="0" fontId="15" fillId="0" borderId="1" xfId="0" applyFont="1" applyFill="1" applyBorder="1">
      <alignment vertical="center"/>
    </xf>
    <xf numFmtId="0" fontId="32" fillId="0" borderId="0" xfId="0" applyFont="1" applyFill="1" applyBorder="1" applyAlignment="1">
      <alignment vertical="center" wrapText="1"/>
    </xf>
    <xf numFmtId="0" fontId="13" fillId="0" borderId="1" xfId="0" applyFont="1" applyFill="1" applyBorder="1" applyAlignment="1">
      <alignment horizontal="right" vertical="center" wrapText="1"/>
    </xf>
    <xf numFmtId="0" fontId="15" fillId="0" borderId="14" xfId="0" applyFont="1" applyFill="1" applyBorder="1">
      <alignment vertical="center"/>
    </xf>
    <xf numFmtId="0" fontId="3" fillId="0" borderId="1" xfId="0" applyFont="1" applyFill="1" applyBorder="1" applyAlignment="1">
      <alignment horizontal="center" vertical="center"/>
    </xf>
    <xf numFmtId="0" fontId="15" fillId="0" borderId="22" xfId="0" applyFont="1" applyFill="1" applyBorder="1">
      <alignment vertical="center"/>
    </xf>
    <xf numFmtId="0" fontId="13" fillId="0" borderId="22" xfId="0" applyFont="1" applyFill="1" applyBorder="1" applyAlignment="1">
      <alignment horizontal="left" vertical="center"/>
    </xf>
    <xf numFmtId="0" fontId="13" fillId="0" borderId="22" xfId="0" applyFont="1" applyFill="1" applyBorder="1" applyAlignment="1">
      <alignment horizontal="center" vertical="center"/>
    </xf>
    <xf numFmtId="0" fontId="15" fillId="0" borderId="24" xfId="0" applyFont="1" applyFill="1" applyBorder="1">
      <alignment vertical="center"/>
    </xf>
    <xf numFmtId="0" fontId="15" fillId="0" borderId="14" xfId="0" applyFont="1" applyFill="1" applyBorder="1" applyAlignment="1">
      <alignment vertical="center" wrapText="1"/>
    </xf>
    <xf numFmtId="0" fontId="15" fillId="0" borderId="15" xfId="0" applyFont="1" applyFill="1" applyBorder="1">
      <alignment vertical="center"/>
    </xf>
    <xf numFmtId="0" fontId="15" fillId="0" borderId="15" xfId="0" applyFont="1" applyFill="1" applyBorder="1" applyAlignment="1">
      <alignment vertical="center" wrapText="1"/>
    </xf>
    <xf numFmtId="0" fontId="17" fillId="0" borderId="14" xfId="0" applyFont="1" applyFill="1" applyBorder="1">
      <alignment vertical="center"/>
    </xf>
    <xf numFmtId="49" fontId="33" fillId="0" borderId="7" xfId="0" applyNumberFormat="1" applyFont="1" applyFill="1" applyBorder="1" applyAlignment="1">
      <alignment horizontal="center" vertical="center"/>
    </xf>
    <xf numFmtId="0" fontId="17" fillId="0" borderId="15" xfId="0" applyFont="1" applyFill="1" applyBorder="1" applyAlignment="1">
      <alignment vertical="center" wrapText="1"/>
    </xf>
    <xf numFmtId="0" fontId="35" fillId="0" borderId="7" xfId="0" applyFont="1" applyFill="1" applyBorder="1" applyAlignment="1">
      <alignment horizontal="center" vertical="center"/>
    </xf>
    <xf numFmtId="0" fontId="35" fillId="0" borderId="7"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0" fillId="0" borderId="0" xfId="0" applyFont="1" applyFill="1" applyAlignment="1">
      <alignment vertical="center"/>
    </xf>
    <xf numFmtId="0" fontId="34" fillId="0" borderId="0" xfId="0" applyFont="1" applyFill="1" applyAlignment="1">
      <alignment vertical="center"/>
    </xf>
    <xf numFmtId="49" fontId="0" fillId="0" borderId="0" xfId="0" applyNumberFormat="1"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vertical="center" wrapText="1"/>
    </xf>
    <xf numFmtId="0" fontId="36" fillId="0" borderId="1" xfId="0" applyFont="1" applyFill="1" applyBorder="1" applyAlignment="1">
      <alignment vertical="center"/>
    </xf>
    <xf numFmtId="49" fontId="36" fillId="0" borderId="1" xfId="0" applyNumberFormat="1" applyFont="1" applyFill="1" applyBorder="1" applyAlignment="1">
      <alignment vertical="center"/>
    </xf>
    <xf numFmtId="0" fontId="37" fillId="0" borderId="1" xfId="0" applyFont="1" applyFill="1" applyBorder="1" applyAlignment="1">
      <alignment horizontal="center" vertical="center" wrapText="1"/>
    </xf>
    <xf numFmtId="0" fontId="37" fillId="0" borderId="1" xfId="0" applyFont="1" applyFill="1" applyBorder="1" applyAlignment="1">
      <alignment vertical="center" wrapText="1"/>
    </xf>
    <xf numFmtId="0" fontId="38" fillId="0" borderId="1" xfId="0" applyFont="1" applyFill="1" applyBorder="1" applyAlignment="1">
      <alignment vertical="center"/>
    </xf>
    <xf numFmtId="0" fontId="39" fillId="0" borderId="1" xfId="0" applyFont="1" applyFill="1" applyBorder="1" applyAlignment="1">
      <alignment horizontal="right" vertical="center" wrapText="1"/>
    </xf>
    <xf numFmtId="0" fontId="40" fillId="0" borderId="1" xfId="0" applyFont="1" applyFill="1" applyBorder="1" applyAlignment="1">
      <alignment horizontal="center" vertical="center"/>
    </xf>
    <xf numFmtId="49" fontId="40" fillId="0" borderId="1" xfId="0" applyNumberFormat="1" applyFont="1" applyFill="1" applyBorder="1" applyAlignment="1">
      <alignment horizontal="center" vertical="center"/>
    </xf>
    <xf numFmtId="0" fontId="38" fillId="0" borderId="22" xfId="0" applyFont="1" applyFill="1" applyBorder="1" applyAlignment="1">
      <alignment vertical="center"/>
    </xf>
    <xf numFmtId="0" fontId="36" fillId="0" borderId="22" xfId="0" applyFont="1" applyFill="1" applyBorder="1" applyAlignment="1">
      <alignment horizontal="left" vertical="center"/>
    </xf>
    <xf numFmtId="49" fontId="36" fillId="0" borderId="22" xfId="0" applyNumberFormat="1" applyFont="1" applyFill="1" applyBorder="1" applyAlignment="1">
      <alignment horizontal="left" vertical="center"/>
    </xf>
    <xf numFmtId="0" fontId="36" fillId="0" borderId="22" xfId="0" applyFont="1" applyFill="1" applyBorder="1" applyAlignment="1">
      <alignment horizontal="center" vertical="center"/>
    </xf>
    <xf numFmtId="0" fontId="36" fillId="0" borderId="22" xfId="0" applyFont="1" applyFill="1" applyBorder="1" applyAlignment="1">
      <alignment horizontal="right" vertical="center"/>
    </xf>
    <xf numFmtId="0" fontId="38" fillId="0" borderId="14" xfId="0" applyFont="1" applyFill="1" applyBorder="1" applyAlignment="1">
      <alignment vertical="center"/>
    </xf>
    <xf numFmtId="49" fontId="35" fillId="0" borderId="7" xfId="0" applyNumberFormat="1" applyFont="1" applyFill="1" applyBorder="1" applyAlignment="1">
      <alignment horizontal="center" vertical="center"/>
    </xf>
    <xf numFmtId="0" fontId="41" fillId="0" borderId="0" xfId="0" applyFont="1" applyFill="1" applyBorder="1" applyAlignment="1">
      <alignment vertical="center" wrapText="1"/>
    </xf>
    <xf numFmtId="4" fontId="35" fillId="0" borderId="7" xfId="0" applyNumberFormat="1" applyFont="1" applyFill="1" applyBorder="1" applyAlignment="1">
      <alignment horizontal="right" vertical="center"/>
    </xf>
    <xf numFmtId="49" fontId="36" fillId="0" borderId="7" xfId="0" applyNumberFormat="1" applyFont="1" applyFill="1" applyBorder="1" applyAlignment="1">
      <alignment horizontal="center" vertical="center" wrapText="1"/>
    </xf>
    <xf numFmtId="0" fontId="36" fillId="0" borderId="7" xfId="0" applyFont="1" applyFill="1" applyBorder="1" applyAlignment="1">
      <alignment horizontal="center" vertical="center"/>
    </xf>
    <xf numFmtId="4" fontId="36" fillId="0" borderId="7" xfId="0" applyNumberFormat="1" applyFont="1" applyFill="1" applyBorder="1" applyAlignment="1">
      <alignment horizontal="right" vertical="center"/>
    </xf>
    <xf numFmtId="0" fontId="36" fillId="0" borderId="26" xfId="0" applyFont="1" applyBorder="1" applyAlignment="1">
      <alignment horizontal="center" vertical="center" wrapText="1"/>
    </xf>
    <xf numFmtId="49" fontId="35" fillId="0" borderId="7" xfId="0" applyNumberFormat="1" applyFont="1" applyFill="1" applyBorder="1" applyAlignment="1">
      <alignment horizontal="center" vertical="center" wrapText="1"/>
    </xf>
    <xf numFmtId="0" fontId="37" fillId="0" borderId="15" xfId="0" applyFont="1" applyFill="1" applyBorder="1" applyAlignment="1">
      <alignment vertical="center" wrapText="1"/>
    </xf>
    <xf numFmtId="0" fontId="42" fillId="0" borderId="15" xfId="0" applyFont="1" applyFill="1" applyBorder="1" applyAlignment="1">
      <alignment vertical="center" wrapText="1"/>
    </xf>
    <xf numFmtId="0" fontId="34" fillId="0" borderId="0" xfId="0" applyFont="1" applyFill="1" applyAlignment="1">
      <alignment vertical="center" wrapText="1"/>
    </xf>
    <xf numFmtId="0" fontId="38" fillId="0" borderId="23" xfId="0" applyFont="1" applyFill="1" applyBorder="1" applyAlignment="1">
      <alignment vertical="center"/>
    </xf>
    <xf numFmtId="0" fontId="37" fillId="0" borderId="0" xfId="0" applyFont="1" applyFill="1" applyBorder="1" applyAlignment="1">
      <alignment vertical="center" wrapText="1"/>
    </xf>
    <xf numFmtId="0" fontId="42" fillId="0" borderId="0" xfId="0" applyFont="1" applyFill="1" applyBorder="1" applyAlignment="1">
      <alignment vertical="center" wrapText="1"/>
    </xf>
    <xf numFmtId="0" fontId="36" fillId="0" borderId="1" xfId="0" applyFont="1" applyFill="1" applyBorder="1" applyAlignment="1">
      <alignment horizontal="center" vertical="center"/>
    </xf>
    <xf numFmtId="0" fontId="36" fillId="0" borderId="1" xfId="0" applyFont="1" applyFill="1" applyBorder="1" applyAlignment="1">
      <alignment horizontal="right" vertical="center" wrapText="1"/>
    </xf>
    <xf numFmtId="0" fontId="37" fillId="0" borderId="22" xfId="0" applyFont="1" applyFill="1" applyBorder="1" applyAlignment="1">
      <alignment vertical="center" wrapText="1"/>
    </xf>
    <xf numFmtId="0" fontId="38" fillId="0" borderId="14" xfId="0" applyFont="1" applyFill="1" applyBorder="1" applyAlignment="1">
      <alignment vertical="center" wrapText="1"/>
    </xf>
    <xf numFmtId="0" fontId="43" fillId="0" borderId="14" xfId="0" applyFont="1" applyFill="1" applyBorder="1" applyAlignment="1">
      <alignment vertical="center"/>
    </xf>
    <xf numFmtId="0" fontId="36" fillId="0" borderId="7" xfId="0" applyFont="1" applyFill="1" applyBorder="1" applyAlignment="1">
      <alignment horizontal="left" vertical="center"/>
    </xf>
    <xf numFmtId="49" fontId="36" fillId="0" borderId="7" xfId="0" applyNumberFormat="1" applyFont="1" applyFill="1" applyBorder="1" applyAlignment="1">
      <alignment horizontal="center" vertical="center"/>
    </xf>
    <xf numFmtId="0" fontId="38" fillId="0" borderId="15" xfId="0" applyFont="1" applyFill="1" applyBorder="1" applyAlignment="1">
      <alignment vertical="center"/>
    </xf>
    <xf numFmtId="0" fontId="38" fillId="0" borderId="15" xfId="0" applyFont="1" applyFill="1" applyBorder="1" applyAlignment="1">
      <alignment vertical="center" wrapText="1"/>
    </xf>
    <xf numFmtId="0" fontId="43" fillId="0" borderId="15" xfId="0" applyFont="1" applyFill="1" applyBorder="1" applyAlignment="1">
      <alignment vertical="center" wrapText="1"/>
    </xf>
    <xf numFmtId="49" fontId="0" fillId="0" borderId="0" xfId="0" applyNumberFormat="1" applyFont="1" applyFill="1">
      <alignment vertical="center"/>
    </xf>
    <xf numFmtId="0" fontId="13" fillId="0" borderId="1" xfId="0" applyFont="1" applyFill="1" applyBorder="1">
      <alignment vertical="center"/>
    </xf>
    <xf numFmtId="49" fontId="2" fillId="0" borderId="1" xfId="0" applyNumberFormat="1" applyFont="1" applyFill="1" applyBorder="1">
      <alignment vertical="center"/>
    </xf>
    <xf numFmtId="0" fontId="41" fillId="0" borderId="1" xfId="0" applyFont="1" applyFill="1" applyBorder="1" applyAlignment="1">
      <alignment vertical="center" wrapText="1"/>
    </xf>
    <xf numFmtId="49" fontId="3" fillId="0" borderId="1" xfId="0" applyNumberFormat="1" applyFont="1" applyFill="1" applyBorder="1" applyAlignment="1">
      <alignment horizontal="center" vertical="center"/>
    </xf>
    <xf numFmtId="49" fontId="13" fillId="0" borderId="22" xfId="0" applyNumberFormat="1" applyFont="1" applyFill="1" applyBorder="1" applyAlignment="1">
      <alignment horizontal="left" vertical="center"/>
    </xf>
    <xf numFmtId="0" fontId="41" fillId="0" borderId="22" xfId="0" applyFont="1" applyFill="1" applyBorder="1" applyAlignment="1">
      <alignment vertical="center" wrapText="1"/>
    </xf>
    <xf numFmtId="0" fontId="13" fillId="0" borderId="22" xfId="0" applyFont="1" applyFill="1" applyBorder="1" applyAlignment="1">
      <alignment horizontal="right" vertical="center"/>
    </xf>
    <xf numFmtId="49" fontId="33" fillId="0" borderId="7" xfId="0" applyNumberFormat="1" applyFont="1" applyFill="1" applyBorder="1" applyAlignment="1">
      <alignment horizontal="center" vertical="center" wrapText="1"/>
    </xf>
    <xf numFmtId="0" fontId="15" fillId="0" borderId="23" xfId="0" applyFont="1" applyFill="1" applyBorder="1">
      <alignment vertical="center"/>
    </xf>
    <xf numFmtId="49" fontId="15" fillId="0" borderId="23" xfId="0" applyNumberFormat="1" applyFont="1" applyFill="1" applyBorder="1">
      <alignment vertical="center"/>
    </xf>
    <xf numFmtId="0" fontId="41" fillId="0" borderId="23" xfId="0" applyFont="1" applyFill="1" applyBorder="1" applyAlignment="1">
      <alignment vertical="center" wrapText="1"/>
    </xf>
    <xf numFmtId="0" fontId="15" fillId="0" borderId="22" xfId="0" applyFont="1" applyFill="1" applyBorder="1" applyAlignment="1">
      <alignment vertical="center" wrapText="1"/>
    </xf>
    <xf numFmtId="0" fontId="44" fillId="0" borderId="1" xfId="0" applyFont="1" applyFill="1" applyBorder="1" applyAlignment="1">
      <alignment horizontal="right" vertical="center" wrapText="1"/>
    </xf>
    <xf numFmtId="0" fontId="41" fillId="0" borderId="14" xfId="0" applyFont="1" applyFill="1" applyBorder="1" applyAlignment="1">
      <alignment vertical="center" wrapText="1"/>
    </xf>
    <xf numFmtId="0" fontId="41" fillId="0" borderId="24" xfId="0" applyFont="1" applyFill="1" applyBorder="1" applyAlignment="1">
      <alignment vertical="center" wrapText="1"/>
    </xf>
    <xf numFmtId="0" fontId="41" fillId="0" borderId="15" xfId="0" applyFont="1" applyFill="1" applyBorder="1" applyAlignment="1">
      <alignment vertical="center" wrapText="1"/>
    </xf>
    <xf numFmtId="0" fontId="41" fillId="0" borderId="25" xfId="0" applyFont="1" applyFill="1" applyBorder="1" applyAlignment="1">
      <alignment vertical="center" wrapText="1"/>
    </xf>
    <xf numFmtId="0" fontId="39" fillId="0" borderId="1" xfId="0" applyFont="1" applyFill="1" applyBorder="1" applyAlignment="1">
      <alignment vertical="center"/>
    </xf>
    <xf numFmtId="0" fontId="37" fillId="0" borderId="1" xfId="0" applyFont="1" applyFill="1" applyBorder="1" applyAlignment="1">
      <alignment vertical="center"/>
    </xf>
    <xf numFmtId="0" fontId="39" fillId="0" borderId="1" xfId="0" applyFont="1" applyFill="1" applyBorder="1" applyAlignment="1">
      <alignment horizontal="right" vertical="center"/>
    </xf>
    <xf numFmtId="0" fontId="45" fillId="0" borderId="1" xfId="0" applyFont="1" applyFill="1" applyBorder="1" applyAlignment="1">
      <alignment horizontal="center" vertical="center"/>
    </xf>
    <xf numFmtId="0" fontId="37" fillId="0" borderId="22" xfId="0" applyFont="1" applyFill="1" applyBorder="1" applyAlignment="1">
      <alignment vertical="center"/>
    </xf>
    <xf numFmtId="0" fontId="39" fillId="0" borderId="22" xfId="0" applyFont="1" applyFill="1" applyBorder="1" applyAlignment="1">
      <alignment horizontal="center" vertical="center"/>
    </xf>
    <xf numFmtId="0" fontId="37" fillId="0" borderId="14" xfId="0" applyFont="1" applyFill="1" applyBorder="1" applyAlignment="1">
      <alignment vertical="center"/>
    </xf>
    <xf numFmtId="0" fontId="36" fillId="0" borderId="7" xfId="0" applyFont="1" applyFill="1" applyBorder="1" applyAlignment="1">
      <alignment horizontal="left" vertical="center" wrapText="1"/>
    </xf>
    <xf numFmtId="0" fontId="37" fillId="0" borderId="23" xfId="0" applyFont="1" applyFill="1" applyBorder="1" applyAlignment="1">
      <alignment vertical="center"/>
    </xf>
    <xf numFmtId="0" fontId="37" fillId="0" borderId="14" xfId="0" applyFont="1" applyFill="1" applyBorder="1" applyAlignment="1">
      <alignment vertical="center" wrapText="1"/>
    </xf>
    <xf numFmtId="0" fontId="37" fillId="0" borderId="24" xfId="0" applyFont="1" applyFill="1" applyBorder="1" applyAlignment="1">
      <alignment vertical="center" wrapText="1"/>
    </xf>
    <xf numFmtId="0" fontId="37" fillId="0" borderId="25" xfId="0" applyFont="1" applyFill="1" applyBorder="1" applyAlignment="1">
      <alignment vertical="center" wrapText="1"/>
    </xf>
    <xf numFmtId="0" fontId="15" fillId="0" borderId="1" xfId="0" applyFont="1" applyFill="1" applyBorder="1" applyAlignment="1">
      <alignment vertical="center" wrapText="1"/>
    </xf>
    <xf numFmtId="0" fontId="0" fillId="0" borderId="7" xfId="0" applyFont="1" applyFill="1" applyBorder="1">
      <alignment vertical="center"/>
    </xf>
    <xf numFmtId="0" fontId="15" fillId="0" borderId="23" xfId="0" applyFont="1" applyFill="1" applyBorder="1" applyAlignment="1">
      <alignment vertical="center" wrapText="1"/>
    </xf>
    <xf numFmtId="0" fontId="15" fillId="0" borderId="25" xfId="0" applyFont="1" applyFill="1" applyBorder="1" applyAlignment="1">
      <alignment vertical="center" wrapText="1"/>
    </xf>
    <xf numFmtId="0" fontId="35" fillId="0" borderId="27" xfId="0" applyFont="1" applyFill="1" applyBorder="1" applyAlignment="1">
      <alignment horizontal="center" vertical="center"/>
    </xf>
    <xf numFmtId="0" fontId="13" fillId="0" borderId="7" xfId="0" applyFont="1" applyFill="1" applyBorder="1" applyAlignment="1">
      <alignment horizontal="left" vertical="center" wrapText="1"/>
    </xf>
    <xf numFmtId="0" fontId="46" fillId="0" borderId="15" xfId="0" applyFont="1" applyFill="1" applyBorder="1" applyAlignment="1">
      <alignment vertical="center" wrapText="1"/>
    </xf>
    <xf numFmtId="0" fontId="46" fillId="0" borderId="14" xfId="0" applyFont="1" applyFill="1" applyBorder="1" applyAlignment="1">
      <alignment vertical="center" wrapText="1"/>
    </xf>
    <xf numFmtId="0" fontId="46" fillId="0" borderId="7" xfId="0" applyFont="1" applyFill="1" applyBorder="1" applyAlignment="1">
      <alignment vertical="center" wrapText="1"/>
    </xf>
    <xf numFmtId="0" fontId="47" fillId="0" borderId="14" xfId="0" applyFont="1" applyFill="1" applyBorder="1" applyAlignment="1">
      <alignment vertical="center" wrapText="1"/>
    </xf>
    <xf numFmtId="0" fontId="47" fillId="0" borderId="15" xfId="0" applyFont="1" applyFill="1" applyBorder="1" applyAlignment="1">
      <alignment vertical="center" wrapText="1"/>
    </xf>
    <xf numFmtId="0" fontId="46" fillId="0" borderId="23" xfId="0" applyFont="1" applyFill="1" applyBorder="1" applyAlignment="1">
      <alignment vertical="center" wrapText="1"/>
    </xf>
    <xf numFmtId="0" fontId="37" fillId="0" borderId="28" xfId="0" applyFont="1" applyFill="1" applyBorder="1" applyAlignment="1">
      <alignment vertical="center" wrapText="1"/>
    </xf>
    <xf numFmtId="0" fontId="4" fillId="0" borderId="0" xfId="0" applyFont="1" applyFill="1" applyAlignment="1">
      <alignment vertical="center"/>
    </xf>
    <xf numFmtId="0" fontId="48" fillId="0" borderId="0" xfId="0" applyFont="1" applyBorder="1" applyAlignment="1">
      <alignment horizontal="center" vertical="center" wrapText="1"/>
    </xf>
    <xf numFmtId="178" fontId="3"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6" Type="http://schemas.openxmlformats.org/officeDocument/2006/relationships/styles" Target="styles.xml"/><Relationship Id="rId55" Type="http://schemas.openxmlformats.org/officeDocument/2006/relationships/sharedStrings" Target="sharedStrings.xml"/><Relationship Id="rId54" Type="http://schemas.openxmlformats.org/officeDocument/2006/relationships/theme" Target="theme/theme1.xml"/><Relationship Id="rId53" Type="http://schemas.openxmlformats.org/officeDocument/2006/relationships/externalLink" Target="externalLinks/externalLink13.xml"/><Relationship Id="rId52" Type="http://schemas.openxmlformats.org/officeDocument/2006/relationships/externalLink" Target="externalLinks/externalLink12.xml"/><Relationship Id="rId51" Type="http://schemas.openxmlformats.org/officeDocument/2006/relationships/externalLink" Target="externalLinks/externalLink11.xml"/><Relationship Id="rId50" Type="http://schemas.openxmlformats.org/officeDocument/2006/relationships/externalLink" Target="externalLinks/externalLink10.xml"/><Relationship Id="rId5" Type="http://schemas.openxmlformats.org/officeDocument/2006/relationships/worksheet" Target="worksheets/sheet5.xml"/><Relationship Id="rId49" Type="http://schemas.openxmlformats.org/officeDocument/2006/relationships/externalLink" Target="externalLinks/externalLink9.xml"/><Relationship Id="rId48" Type="http://schemas.openxmlformats.org/officeDocument/2006/relationships/externalLink" Target="externalLinks/externalLink8.xml"/><Relationship Id="rId47" Type="http://schemas.openxmlformats.org/officeDocument/2006/relationships/externalLink" Target="externalLinks/externalLink7.xml"/><Relationship Id="rId46" Type="http://schemas.openxmlformats.org/officeDocument/2006/relationships/externalLink" Target="externalLinks/externalLink6.xml"/><Relationship Id="rId45" Type="http://schemas.openxmlformats.org/officeDocument/2006/relationships/externalLink" Target="externalLinks/externalLink5.xml"/><Relationship Id="rId44" Type="http://schemas.openxmlformats.org/officeDocument/2006/relationships/externalLink" Target="externalLinks/externalLink4.xml"/><Relationship Id="rId43" Type="http://schemas.openxmlformats.org/officeDocument/2006/relationships/externalLink" Target="externalLinks/externalLink3.xml"/><Relationship Id="rId42" Type="http://schemas.openxmlformats.org/officeDocument/2006/relationships/externalLink" Target="externalLinks/externalLink2.xml"/><Relationship Id="rId41" Type="http://schemas.openxmlformats.org/officeDocument/2006/relationships/externalLink" Target="externalLinks/externalLink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1" sqref="A1:A3"/>
    </sheetView>
  </sheetViews>
  <sheetFormatPr defaultColWidth="9" defaultRowHeight="14.25" outlineLevelRow="2"/>
  <cols>
    <col min="1" max="1" width="123.133333333333" style="266" customWidth="1"/>
    <col min="2" max="16384" width="9" style="266"/>
  </cols>
  <sheetData>
    <row r="1" ht="137" customHeight="1" spans="1:1">
      <c r="A1" s="267" t="s">
        <v>0</v>
      </c>
    </row>
    <row r="2" ht="96" customHeight="1" spans="1:1">
      <c r="A2" s="267" t="s">
        <v>1</v>
      </c>
    </row>
    <row r="3" ht="60" customHeight="1" spans="1:1">
      <c r="A3" s="268">
        <v>45734</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129"/>
      <c r="B1" s="3"/>
      <c r="C1" s="130"/>
      <c r="D1" s="131"/>
      <c r="E1" s="131"/>
      <c r="F1" s="131"/>
      <c r="G1" s="131"/>
      <c r="H1" s="131"/>
      <c r="I1" s="146" t="s">
        <v>295</v>
      </c>
      <c r="J1" s="134"/>
    </row>
    <row r="2" ht="22.8" customHeight="1" spans="1:10">
      <c r="A2" s="129"/>
      <c r="B2" s="4" t="s">
        <v>296</v>
      </c>
      <c r="C2" s="4"/>
      <c r="D2" s="4"/>
      <c r="E2" s="4"/>
      <c r="F2" s="4"/>
      <c r="G2" s="4"/>
      <c r="H2" s="4"/>
      <c r="I2" s="4"/>
      <c r="J2" s="134" t="s">
        <v>3</v>
      </c>
    </row>
    <row r="3" ht="19.55" customHeight="1" spans="1:10">
      <c r="A3" s="132"/>
      <c r="B3" s="133" t="s">
        <v>5</v>
      </c>
      <c r="C3" s="133"/>
      <c r="D3" s="147"/>
      <c r="E3" s="147"/>
      <c r="F3" s="147"/>
      <c r="G3" s="147"/>
      <c r="H3" s="147"/>
      <c r="I3" s="147" t="s">
        <v>6</v>
      </c>
      <c r="J3" s="148"/>
    </row>
    <row r="4" ht="24.4" customHeight="1" spans="1:10">
      <c r="A4" s="134"/>
      <c r="B4" s="135" t="s">
        <v>297</v>
      </c>
      <c r="C4" s="135" t="s">
        <v>71</v>
      </c>
      <c r="D4" s="135" t="s">
        <v>298</v>
      </c>
      <c r="E4" s="135"/>
      <c r="F4" s="135"/>
      <c r="G4" s="135"/>
      <c r="H4" s="135"/>
      <c r="I4" s="135"/>
      <c r="J4" s="149"/>
    </row>
    <row r="5" ht="24.4" customHeight="1" spans="1:10">
      <c r="A5" s="136"/>
      <c r="B5" s="135"/>
      <c r="C5" s="135"/>
      <c r="D5" s="135" t="s">
        <v>59</v>
      </c>
      <c r="E5" s="154" t="s">
        <v>299</v>
      </c>
      <c r="F5" s="135" t="s">
        <v>300</v>
      </c>
      <c r="G5" s="135"/>
      <c r="H5" s="135"/>
      <c r="I5" s="135" t="s">
        <v>209</v>
      </c>
      <c r="J5" s="149"/>
    </row>
    <row r="6" ht="24.4" customHeight="1" spans="1:10">
      <c r="A6" s="136"/>
      <c r="B6" s="135"/>
      <c r="C6" s="135"/>
      <c r="D6" s="135"/>
      <c r="E6" s="154"/>
      <c r="F6" s="135" t="s">
        <v>181</v>
      </c>
      <c r="G6" s="135" t="s">
        <v>301</v>
      </c>
      <c r="H6" s="135" t="s">
        <v>302</v>
      </c>
      <c r="I6" s="135"/>
      <c r="J6" s="150"/>
    </row>
    <row r="7" ht="22.8" customHeight="1" spans="1:10">
      <c r="A7" s="137"/>
      <c r="B7" s="135"/>
      <c r="C7" s="135" t="s">
        <v>72</v>
      </c>
      <c r="D7" s="138">
        <f>D8</f>
        <v>180000</v>
      </c>
      <c r="E7" s="138"/>
      <c r="F7" s="138">
        <f>F8</f>
        <v>175000</v>
      </c>
      <c r="G7" s="138"/>
      <c r="H7" s="138">
        <f>H8</f>
        <v>175000</v>
      </c>
      <c r="I7" s="138">
        <f>I8</f>
        <v>5000</v>
      </c>
      <c r="J7" s="151"/>
    </row>
    <row r="8" s="128" customFormat="1" ht="22.8" customHeight="1" spans="1:10">
      <c r="A8" s="156"/>
      <c r="B8" s="140">
        <v>124</v>
      </c>
      <c r="C8" s="157" t="s">
        <v>73</v>
      </c>
      <c r="D8" s="143">
        <f>F8+I8</f>
        <v>180000</v>
      </c>
      <c r="E8" s="158"/>
      <c r="F8" s="143">
        <v>175000</v>
      </c>
      <c r="G8" s="158"/>
      <c r="H8" s="143">
        <v>175000</v>
      </c>
      <c r="I8" s="143">
        <v>5000</v>
      </c>
      <c r="J8" s="159"/>
    </row>
    <row r="9" ht="22.8" customHeight="1" spans="1:10">
      <c r="A9" s="137"/>
      <c r="B9" s="140">
        <v>124001</v>
      </c>
      <c r="C9" s="140" t="s">
        <v>73</v>
      </c>
      <c r="D9" s="143">
        <f>F9+I9</f>
        <v>5000</v>
      </c>
      <c r="E9" s="138"/>
      <c r="F9" s="143"/>
      <c r="G9" s="138"/>
      <c r="H9" s="143"/>
      <c r="I9" s="143">
        <v>5000</v>
      </c>
      <c r="J9" s="151"/>
    </row>
    <row r="10" ht="22.8" customHeight="1" spans="1:10">
      <c r="A10" s="137"/>
      <c r="B10" s="140">
        <v>124002</v>
      </c>
      <c r="C10" s="140" t="s">
        <v>77</v>
      </c>
      <c r="D10" s="143">
        <f>F10+I10</f>
        <v>150000</v>
      </c>
      <c r="E10" s="138"/>
      <c r="F10" s="143">
        <v>150000</v>
      </c>
      <c r="G10" s="138"/>
      <c r="H10" s="143">
        <v>150000</v>
      </c>
      <c r="I10" s="143"/>
      <c r="J10" s="151"/>
    </row>
    <row r="11" ht="22.8" customHeight="1" spans="1:10">
      <c r="A11" s="137"/>
      <c r="B11" s="140">
        <v>124004</v>
      </c>
      <c r="C11" s="140" t="s">
        <v>79</v>
      </c>
      <c r="D11" s="143">
        <f>F11+I11</f>
        <v>25000</v>
      </c>
      <c r="E11" s="138"/>
      <c r="F11" s="143">
        <v>25000</v>
      </c>
      <c r="G11" s="138"/>
      <c r="H11" s="143">
        <v>25000</v>
      </c>
      <c r="I11" s="143"/>
      <c r="J11" s="151"/>
    </row>
    <row r="12" ht="22.8" customHeight="1" spans="1:10">
      <c r="A12" s="137"/>
      <c r="B12" s="135"/>
      <c r="C12" s="135"/>
      <c r="D12" s="138"/>
      <c r="E12" s="138"/>
      <c r="F12" s="138"/>
      <c r="G12" s="138"/>
      <c r="H12" s="138"/>
      <c r="I12" s="138"/>
      <c r="J12" s="151"/>
    </row>
    <row r="13" ht="22.8" customHeight="1" spans="1:10">
      <c r="A13" s="137"/>
      <c r="B13" s="135"/>
      <c r="C13" s="135"/>
      <c r="D13" s="138"/>
      <c r="E13" s="138"/>
      <c r="F13" s="138"/>
      <c r="G13" s="138"/>
      <c r="H13" s="138"/>
      <c r="I13" s="138"/>
      <c r="J13" s="151"/>
    </row>
    <row r="14" ht="22.8" customHeight="1" spans="1:10">
      <c r="A14" s="137"/>
      <c r="B14" s="135"/>
      <c r="C14" s="135"/>
      <c r="D14" s="138"/>
      <c r="E14" s="138"/>
      <c r="F14" s="138"/>
      <c r="G14" s="138"/>
      <c r="H14" s="138"/>
      <c r="I14" s="138"/>
      <c r="J14" s="151"/>
    </row>
    <row r="15" ht="22.8" customHeight="1" spans="1:10">
      <c r="A15" s="137"/>
      <c r="B15" s="135"/>
      <c r="C15" s="135"/>
      <c r="D15" s="138"/>
      <c r="E15" s="138"/>
      <c r="F15" s="138"/>
      <c r="G15" s="138"/>
      <c r="H15" s="138"/>
      <c r="I15" s="138"/>
      <c r="J15" s="151"/>
    </row>
    <row r="16" ht="22.8" customHeight="1" spans="1:10">
      <c r="A16" s="137"/>
      <c r="B16" s="135"/>
      <c r="C16" s="135"/>
      <c r="D16" s="138"/>
      <c r="E16" s="138"/>
      <c r="F16" s="138"/>
      <c r="G16" s="138"/>
      <c r="H16" s="138"/>
      <c r="I16" s="138"/>
      <c r="J16" s="15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129"/>
      <c r="B1" s="3"/>
      <c r="C1" s="3"/>
      <c r="D1" s="3"/>
      <c r="E1" s="130"/>
      <c r="F1" s="130"/>
      <c r="G1" s="131"/>
      <c r="H1" s="131"/>
      <c r="I1" s="146" t="s">
        <v>303</v>
      </c>
      <c r="J1" s="134"/>
    </row>
    <row r="2" ht="22.8" customHeight="1" spans="1:10">
      <c r="A2" s="129"/>
      <c r="B2" s="4" t="s">
        <v>304</v>
      </c>
      <c r="C2" s="4"/>
      <c r="D2" s="4"/>
      <c r="E2" s="4"/>
      <c r="F2" s="4"/>
      <c r="G2" s="4"/>
      <c r="H2" s="4"/>
      <c r="I2" s="4"/>
      <c r="J2" s="134"/>
    </row>
    <row r="3" ht="19.55" customHeight="1" spans="1:10">
      <c r="A3" s="132"/>
      <c r="B3" s="133" t="s">
        <v>5</v>
      </c>
      <c r="C3" s="133"/>
      <c r="D3" s="133"/>
      <c r="E3" s="133"/>
      <c r="F3" s="133"/>
      <c r="G3" s="132"/>
      <c r="H3" s="132"/>
      <c r="I3" s="147" t="s">
        <v>6</v>
      </c>
      <c r="J3" s="148"/>
    </row>
    <row r="4" ht="24.4" customHeight="1" spans="1:10">
      <c r="A4" s="134"/>
      <c r="B4" s="135" t="s">
        <v>9</v>
      </c>
      <c r="C4" s="135"/>
      <c r="D4" s="135"/>
      <c r="E4" s="135"/>
      <c r="F4" s="135"/>
      <c r="G4" s="135" t="s">
        <v>305</v>
      </c>
      <c r="H4" s="135"/>
      <c r="I4" s="135"/>
      <c r="J4" s="149"/>
    </row>
    <row r="5" ht="24.4" customHeight="1" spans="1:10">
      <c r="A5" s="136"/>
      <c r="B5" s="135" t="s">
        <v>93</v>
      </c>
      <c r="C5" s="135"/>
      <c r="D5" s="135"/>
      <c r="E5" s="135" t="s">
        <v>70</v>
      </c>
      <c r="F5" s="135" t="s">
        <v>71</v>
      </c>
      <c r="G5" s="135" t="s">
        <v>59</v>
      </c>
      <c r="H5" s="135" t="s">
        <v>89</v>
      </c>
      <c r="I5" s="135" t="s">
        <v>90</v>
      </c>
      <c r="J5" s="149"/>
    </row>
    <row r="6" ht="24.4" customHeight="1" spans="1:10">
      <c r="A6" s="136"/>
      <c r="B6" s="135" t="s">
        <v>94</v>
      </c>
      <c r="C6" s="135" t="s">
        <v>95</v>
      </c>
      <c r="D6" s="135" t="s">
        <v>96</v>
      </c>
      <c r="E6" s="135"/>
      <c r="F6" s="135"/>
      <c r="G6" s="135"/>
      <c r="H6" s="135"/>
      <c r="I6" s="135"/>
      <c r="J6" s="150"/>
    </row>
    <row r="7" ht="22.8" customHeight="1" spans="1:10">
      <c r="A7" s="137"/>
      <c r="B7" s="135"/>
      <c r="C7" s="135"/>
      <c r="D7" s="135"/>
      <c r="E7" s="135"/>
      <c r="F7" s="135" t="s">
        <v>72</v>
      </c>
      <c r="G7" s="138">
        <v>40000</v>
      </c>
      <c r="H7" s="138"/>
      <c r="I7" s="138">
        <v>40000</v>
      </c>
      <c r="J7" s="151"/>
    </row>
    <row r="8" ht="22.8" customHeight="1" spans="1:10">
      <c r="A8" s="137"/>
      <c r="B8" s="135"/>
      <c r="C8" s="135"/>
      <c r="D8" s="135"/>
      <c r="E8" s="140">
        <v>124</v>
      </c>
      <c r="F8" s="140" t="s">
        <v>73</v>
      </c>
      <c r="G8" s="143">
        <v>40000</v>
      </c>
      <c r="H8" s="138"/>
      <c r="I8" s="143">
        <v>40000</v>
      </c>
      <c r="J8" s="151"/>
    </row>
    <row r="9" ht="22.8" customHeight="1" spans="1:10">
      <c r="A9" s="137"/>
      <c r="B9" s="155">
        <v>212</v>
      </c>
      <c r="C9" s="155"/>
      <c r="D9" s="155"/>
      <c r="E9" s="140">
        <v>124002</v>
      </c>
      <c r="F9" s="140" t="s">
        <v>306</v>
      </c>
      <c r="G9" s="143">
        <v>40000</v>
      </c>
      <c r="H9" s="138"/>
      <c r="I9" s="143">
        <v>40000</v>
      </c>
      <c r="J9" s="151"/>
    </row>
    <row r="10" ht="22.8" customHeight="1" spans="1:10">
      <c r="A10" s="137"/>
      <c r="B10" s="155">
        <v>212</v>
      </c>
      <c r="C10" s="155" t="s">
        <v>117</v>
      </c>
      <c r="D10" s="155"/>
      <c r="E10" s="140">
        <v>124002</v>
      </c>
      <c r="F10" s="140" t="s">
        <v>307</v>
      </c>
      <c r="G10" s="143">
        <v>40000</v>
      </c>
      <c r="H10" s="138"/>
      <c r="I10" s="143">
        <v>40000</v>
      </c>
      <c r="J10" s="151"/>
    </row>
    <row r="11" ht="22.8" customHeight="1" spans="1:10">
      <c r="A11" s="137"/>
      <c r="B11" s="155">
        <v>212</v>
      </c>
      <c r="C11" s="155" t="s">
        <v>117</v>
      </c>
      <c r="D11" s="155" t="s">
        <v>100</v>
      </c>
      <c r="E11" s="140">
        <v>124002</v>
      </c>
      <c r="F11" s="140" t="s">
        <v>129</v>
      </c>
      <c r="G11" s="143">
        <v>40000</v>
      </c>
      <c r="H11" s="138"/>
      <c r="I11" s="143">
        <v>40000</v>
      </c>
      <c r="J11" s="151"/>
    </row>
    <row r="12" ht="22.8" customHeight="1" spans="1:10">
      <c r="A12" s="137"/>
      <c r="B12" s="140"/>
      <c r="C12" s="140"/>
      <c r="D12" s="140"/>
      <c r="E12" s="135"/>
      <c r="F12" s="135"/>
      <c r="G12" s="138"/>
      <c r="H12" s="138"/>
      <c r="I12" s="138"/>
      <c r="J12" s="151"/>
    </row>
    <row r="13" ht="22.8" customHeight="1" spans="1:10">
      <c r="A13" s="137"/>
      <c r="B13" s="135"/>
      <c r="C13" s="135"/>
      <c r="D13" s="135"/>
      <c r="E13" s="135"/>
      <c r="F13" s="135"/>
      <c r="G13" s="138"/>
      <c r="H13" s="138"/>
      <c r="I13" s="138"/>
      <c r="J13" s="151"/>
    </row>
    <row r="14" ht="22.8" customHeight="1" spans="1:10">
      <c r="A14" s="137"/>
      <c r="B14" s="135"/>
      <c r="C14" s="135"/>
      <c r="D14" s="135"/>
      <c r="E14" s="135"/>
      <c r="F14" s="135"/>
      <c r="G14" s="138"/>
      <c r="H14" s="138"/>
      <c r="I14" s="138"/>
      <c r="J14" s="151"/>
    </row>
    <row r="15" ht="22.8" customHeight="1" spans="1:10">
      <c r="A15" s="136"/>
      <c r="B15" s="142"/>
      <c r="C15" s="142"/>
      <c r="D15" s="142"/>
      <c r="E15" s="142"/>
      <c r="F15" s="142" t="s">
        <v>23</v>
      </c>
      <c r="G15" s="143"/>
      <c r="H15" s="143"/>
      <c r="I15" s="143"/>
      <c r="J15" s="149"/>
    </row>
    <row r="16" ht="22.8" customHeight="1" spans="1:10">
      <c r="A16" s="136"/>
      <c r="B16" s="142"/>
      <c r="C16" s="142"/>
      <c r="D16" s="142"/>
      <c r="E16" s="142"/>
      <c r="F16" s="142" t="s">
        <v>23</v>
      </c>
      <c r="G16" s="143"/>
      <c r="H16" s="143"/>
      <c r="I16" s="143"/>
      <c r="J16" s="14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E19" sqref="E19"/>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129"/>
      <c r="B1" s="3"/>
      <c r="C1" s="130"/>
      <c r="D1" s="131"/>
      <c r="E1" s="131"/>
      <c r="F1" s="131"/>
      <c r="G1" s="131"/>
      <c r="H1" s="131"/>
      <c r="I1" s="146" t="s">
        <v>308</v>
      </c>
      <c r="J1" s="134"/>
    </row>
    <row r="2" ht="22.8" customHeight="1" spans="1:10">
      <c r="A2" s="129"/>
      <c r="B2" s="4" t="s">
        <v>309</v>
      </c>
      <c r="C2" s="4"/>
      <c r="D2" s="4"/>
      <c r="E2" s="4"/>
      <c r="F2" s="4"/>
      <c r="G2" s="4"/>
      <c r="H2" s="4"/>
      <c r="I2" s="4"/>
      <c r="J2" s="134" t="s">
        <v>3</v>
      </c>
    </row>
    <row r="3" ht="19.55" customHeight="1" spans="1:10">
      <c r="A3" s="132"/>
      <c r="B3" s="133" t="s">
        <v>5</v>
      </c>
      <c r="C3" s="133"/>
      <c r="D3" s="147"/>
      <c r="E3" s="147"/>
      <c r="F3" s="147"/>
      <c r="G3" s="147"/>
      <c r="H3" s="147"/>
      <c r="I3" s="147" t="s">
        <v>6</v>
      </c>
      <c r="J3" s="148"/>
    </row>
    <row r="4" ht="24.4" customHeight="1" spans="1:10">
      <c r="A4" s="134"/>
      <c r="B4" s="135" t="s">
        <v>297</v>
      </c>
      <c r="C4" s="135" t="s">
        <v>71</v>
      </c>
      <c r="D4" s="135" t="s">
        <v>298</v>
      </c>
      <c r="E4" s="135"/>
      <c r="F4" s="135"/>
      <c r="G4" s="135"/>
      <c r="H4" s="135"/>
      <c r="I4" s="135"/>
      <c r="J4" s="149"/>
    </row>
    <row r="5" ht="24.4" customHeight="1" spans="1:10">
      <c r="A5" s="136"/>
      <c r="B5" s="135"/>
      <c r="C5" s="135"/>
      <c r="D5" s="135" t="s">
        <v>59</v>
      </c>
      <c r="E5" s="154" t="s">
        <v>299</v>
      </c>
      <c r="F5" s="135" t="s">
        <v>300</v>
      </c>
      <c r="G5" s="135"/>
      <c r="H5" s="135"/>
      <c r="I5" s="135" t="s">
        <v>209</v>
      </c>
      <c r="J5" s="149"/>
    </row>
    <row r="6" ht="24.4" customHeight="1" spans="1:10">
      <c r="A6" s="136"/>
      <c r="B6" s="135"/>
      <c r="C6" s="135"/>
      <c r="D6" s="135"/>
      <c r="E6" s="154"/>
      <c r="F6" s="135" t="s">
        <v>181</v>
      </c>
      <c r="G6" s="135" t="s">
        <v>301</v>
      </c>
      <c r="H6" s="135" t="s">
        <v>302</v>
      </c>
      <c r="I6" s="135"/>
      <c r="J6" s="150"/>
    </row>
    <row r="7" ht="22.8" customHeight="1" spans="1:10">
      <c r="A7" s="137"/>
      <c r="B7" s="135"/>
      <c r="C7" s="135" t="s">
        <v>72</v>
      </c>
      <c r="D7" s="138"/>
      <c r="E7" s="138"/>
      <c r="F7" s="138"/>
      <c r="G7" s="138"/>
      <c r="H7" s="138"/>
      <c r="I7" s="138"/>
      <c r="J7" s="151"/>
    </row>
    <row r="8" ht="22.8" customHeight="1" spans="1:10">
      <c r="A8" s="137"/>
      <c r="B8" s="140">
        <v>124</v>
      </c>
      <c r="C8" s="140" t="s">
        <v>75</v>
      </c>
      <c r="D8" s="138"/>
      <c r="E8" s="138"/>
      <c r="F8" s="138"/>
      <c r="G8" s="138"/>
      <c r="H8" s="138"/>
      <c r="I8" s="138"/>
      <c r="J8" s="151"/>
    </row>
    <row r="9" ht="22.8" customHeight="1" spans="1:10">
      <c r="A9" s="137"/>
      <c r="B9" s="135"/>
      <c r="C9" s="135"/>
      <c r="D9" s="138"/>
      <c r="E9" s="138"/>
      <c r="F9" s="138"/>
      <c r="G9" s="138"/>
      <c r="H9" s="138"/>
      <c r="I9" s="138"/>
      <c r="J9" s="151"/>
    </row>
    <row r="10" ht="22.8" customHeight="1" spans="1:10">
      <c r="A10" s="137"/>
      <c r="B10" s="135"/>
      <c r="C10" s="135"/>
      <c r="D10" s="138"/>
      <c r="E10" s="138"/>
      <c r="F10" s="138"/>
      <c r="G10" s="138"/>
      <c r="H10" s="138"/>
      <c r="I10" s="138"/>
      <c r="J10" s="151"/>
    </row>
    <row r="11" ht="22.8" customHeight="1" spans="1:10">
      <c r="A11" s="137"/>
      <c r="B11" s="135"/>
      <c r="C11" s="135"/>
      <c r="D11" s="138"/>
      <c r="E11" s="138"/>
      <c r="F11" s="138"/>
      <c r="G11" s="138"/>
      <c r="H11" s="138"/>
      <c r="I11" s="138"/>
      <c r="J11" s="151"/>
    </row>
    <row r="12" ht="22.8" customHeight="1" spans="1:10">
      <c r="A12" s="137"/>
      <c r="B12" s="140"/>
      <c r="C12" s="140"/>
      <c r="D12" s="138"/>
      <c r="E12" s="138"/>
      <c r="F12" s="138"/>
      <c r="G12" s="138"/>
      <c r="H12" s="138"/>
      <c r="I12" s="138"/>
      <c r="J12" s="151"/>
    </row>
    <row r="13" ht="22.8" customHeight="1" spans="1:10">
      <c r="A13" s="137"/>
      <c r="B13" s="135"/>
      <c r="C13" s="135"/>
      <c r="D13" s="138"/>
      <c r="E13" s="138"/>
      <c r="F13" s="138"/>
      <c r="G13" s="138"/>
      <c r="H13" s="138"/>
      <c r="I13" s="138"/>
      <c r="J13" s="151"/>
    </row>
    <row r="14" ht="22.8" customHeight="1" spans="1:10">
      <c r="A14" s="137"/>
      <c r="B14" s="135"/>
      <c r="C14" s="135"/>
      <c r="D14" s="138"/>
      <c r="E14" s="138"/>
      <c r="F14" s="138"/>
      <c r="G14" s="138"/>
      <c r="H14" s="138"/>
      <c r="I14" s="138"/>
      <c r="J14" s="151"/>
    </row>
    <row r="15" ht="22.8" customHeight="1" spans="1:10">
      <c r="A15" s="137"/>
      <c r="B15" s="135"/>
      <c r="C15" s="135"/>
      <c r="D15" s="138"/>
      <c r="E15" s="138"/>
      <c r="F15" s="138"/>
      <c r="G15" s="138"/>
      <c r="H15" s="138"/>
      <c r="I15" s="138"/>
      <c r="J15" s="151"/>
    </row>
    <row r="16" ht="22.8" customHeight="1" spans="1:10">
      <c r="A16" s="137"/>
      <c r="B16" s="135"/>
      <c r="C16" s="135"/>
      <c r="D16" s="138"/>
      <c r="E16" s="138"/>
      <c r="F16" s="138"/>
      <c r="G16" s="138"/>
      <c r="H16" s="138"/>
      <c r="I16" s="138"/>
      <c r="J16" s="151"/>
    </row>
    <row r="17" ht="22.8" customHeight="1" spans="1:10">
      <c r="A17" s="137"/>
      <c r="B17" s="135"/>
      <c r="C17" s="135"/>
      <c r="D17" s="138"/>
      <c r="E17" s="138"/>
      <c r="F17" s="138"/>
      <c r="G17" s="138"/>
      <c r="H17" s="138"/>
      <c r="I17" s="138"/>
      <c r="J17" s="151"/>
    </row>
    <row r="18" spans="2:2">
      <c r="B18" t="s">
        <v>310</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8" sqref="F8"/>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129"/>
      <c r="B1" s="3"/>
      <c r="C1" s="3"/>
      <c r="D1" s="3"/>
      <c r="E1" s="130"/>
      <c r="F1" s="130"/>
      <c r="G1" s="131"/>
      <c r="H1" s="131"/>
      <c r="I1" s="146" t="s">
        <v>311</v>
      </c>
      <c r="J1" s="134"/>
    </row>
    <row r="2" ht="22.8" customHeight="1" spans="1:10">
      <c r="A2" s="129"/>
      <c r="B2" s="4" t="s">
        <v>312</v>
      </c>
      <c r="C2" s="4"/>
      <c r="D2" s="4"/>
      <c r="E2" s="4"/>
      <c r="F2" s="4"/>
      <c r="G2" s="4"/>
      <c r="H2" s="4"/>
      <c r="I2" s="4"/>
      <c r="J2" s="134" t="s">
        <v>3</v>
      </c>
    </row>
    <row r="3" ht="19.55" customHeight="1" spans="1:10">
      <c r="A3" s="132"/>
      <c r="B3" s="133" t="s">
        <v>5</v>
      </c>
      <c r="C3" s="133"/>
      <c r="D3" s="133"/>
      <c r="E3" s="133"/>
      <c r="F3" s="133"/>
      <c r="G3" s="132"/>
      <c r="H3" s="132"/>
      <c r="I3" s="147" t="s">
        <v>6</v>
      </c>
      <c r="J3" s="148"/>
    </row>
    <row r="4" ht="24.4" customHeight="1" spans="1:10">
      <c r="A4" s="134"/>
      <c r="B4" s="135" t="s">
        <v>9</v>
      </c>
      <c r="C4" s="135"/>
      <c r="D4" s="135"/>
      <c r="E4" s="135"/>
      <c r="F4" s="135"/>
      <c r="G4" s="135" t="s">
        <v>313</v>
      </c>
      <c r="H4" s="135"/>
      <c r="I4" s="135"/>
      <c r="J4" s="149"/>
    </row>
    <row r="5" ht="24.4" customHeight="1" spans="1:10">
      <c r="A5" s="136"/>
      <c r="B5" s="135" t="s">
        <v>93</v>
      </c>
      <c r="C5" s="135"/>
      <c r="D5" s="135"/>
      <c r="E5" s="135" t="s">
        <v>70</v>
      </c>
      <c r="F5" s="135" t="s">
        <v>71</v>
      </c>
      <c r="G5" s="135" t="s">
        <v>59</v>
      </c>
      <c r="H5" s="135" t="s">
        <v>89</v>
      </c>
      <c r="I5" s="135" t="s">
        <v>90</v>
      </c>
      <c r="J5" s="149"/>
    </row>
    <row r="6" ht="24.4" customHeight="1" spans="1:10">
      <c r="A6" s="136"/>
      <c r="B6" s="135" t="s">
        <v>94</v>
      </c>
      <c r="C6" s="135" t="s">
        <v>95</v>
      </c>
      <c r="D6" s="135" t="s">
        <v>96</v>
      </c>
      <c r="E6" s="135"/>
      <c r="F6" s="135"/>
      <c r="G6" s="135"/>
      <c r="H6" s="135"/>
      <c r="I6" s="135"/>
      <c r="J6" s="150"/>
    </row>
    <row r="7" ht="22.8" customHeight="1" spans="1:10">
      <c r="A7" s="137"/>
      <c r="B7" s="135"/>
      <c r="C7" s="135"/>
      <c r="D7" s="135"/>
      <c r="E7" s="135"/>
      <c r="F7" s="135" t="s">
        <v>72</v>
      </c>
      <c r="G7" s="138"/>
      <c r="H7" s="138"/>
      <c r="I7" s="138"/>
      <c r="J7" s="151"/>
    </row>
    <row r="8" s="128" customFormat="1" ht="22.8" customHeight="1" spans="1:10">
      <c r="A8" s="139"/>
      <c r="B8" s="140"/>
      <c r="C8" s="140"/>
      <c r="D8" s="140"/>
      <c r="E8" s="140">
        <v>124</v>
      </c>
      <c r="F8" s="140" t="s">
        <v>75</v>
      </c>
      <c r="G8" s="141"/>
      <c r="H8" s="141"/>
      <c r="I8" s="141"/>
      <c r="J8" s="152"/>
    </row>
    <row r="9" ht="22.8" customHeight="1" spans="1:10">
      <c r="A9" s="136"/>
      <c r="B9" s="142"/>
      <c r="C9" s="142"/>
      <c r="D9" s="142"/>
      <c r="E9" s="142"/>
      <c r="F9" s="142"/>
      <c r="G9" s="143"/>
      <c r="H9" s="143"/>
      <c r="I9" s="143"/>
      <c r="J9" s="149"/>
    </row>
    <row r="10" ht="22.8" customHeight="1" spans="1:10">
      <c r="A10" s="136"/>
      <c r="B10" s="142"/>
      <c r="C10" s="142"/>
      <c r="D10" s="142"/>
      <c r="E10" s="142"/>
      <c r="F10" s="142"/>
      <c r="G10" s="143"/>
      <c r="H10" s="143"/>
      <c r="I10" s="143"/>
      <c r="J10" s="149"/>
    </row>
    <row r="11" ht="22.8" customHeight="1" spans="1:10">
      <c r="A11" s="136"/>
      <c r="B11" s="142"/>
      <c r="C11" s="142"/>
      <c r="D11" s="142"/>
      <c r="E11" s="142"/>
      <c r="F11" s="142"/>
      <c r="G11" s="143"/>
      <c r="H11" s="143"/>
      <c r="I11" s="143"/>
      <c r="J11" s="149"/>
    </row>
    <row r="12" ht="22.8" customHeight="1" spans="1:10">
      <c r="A12" s="136"/>
      <c r="B12" s="142"/>
      <c r="C12" s="142"/>
      <c r="D12" s="142"/>
      <c r="E12" s="142"/>
      <c r="F12" s="142"/>
      <c r="G12" s="143"/>
      <c r="H12" s="143"/>
      <c r="I12" s="143"/>
      <c r="J12" s="149"/>
    </row>
    <row r="13" ht="22.8" customHeight="1" spans="1:10">
      <c r="A13" s="136"/>
      <c r="B13" s="142"/>
      <c r="C13" s="142"/>
      <c r="D13" s="142"/>
      <c r="E13" s="142"/>
      <c r="F13" s="142"/>
      <c r="G13" s="143"/>
      <c r="H13" s="143"/>
      <c r="I13" s="143"/>
      <c r="J13" s="149"/>
    </row>
    <row r="14" ht="22.8" customHeight="1" spans="1:10">
      <c r="A14" s="136"/>
      <c r="B14" s="142"/>
      <c r="C14" s="142"/>
      <c r="D14" s="142"/>
      <c r="E14" s="142"/>
      <c r="F14" s="142"/>
      <c r="G14" s="143"/>
      <c r="H14" s="143"/>
      <c r="I14" s="143"/>
      <c r="J14" s="149"/>
    </row>
    <row r="15" ht="22.8" customHeight="1" spans="1:10">
      <c r="A15" s="136"/>
      <c r="B15" s="142"/>
      <c r="C15" s="142"/>
      <c r="D15" s="142"/>
      <c r="E15" s="142"/>
      <c r="F15" s="142"/>
      <c r="G15" s="143"/>
      <c r="H15" s="143"/>
      <c r="I15" s="143"/>
      <c r="J15" s="149"/>
    </row>
    <row r="16" ht="22.8" customHeight="1" spans="1:10">
      <c r="A16" s="136"/>
      <c r="B16" s="142"/>
      <c r="C16" s="142"/>
      <c r="D16" s="142"/>
      <c r="E16" s="142"/>
      <c r="F16" s="142" t="s">
        <v>23</v>
      </c>
      <c r="G16" s="143"/>
      <c r="H16" s="143"/>
      <c r="I16" s="143"/>
      <c r="J16" s="149"/>
    </row>
    <row r="17" ht="22.8" customHeight="1" spans="1:10">
      <c r="A17" s="136"/>
      <c r="B17" s="142"/>
      <c r="C17" s="142"/>
      <c r="D17" s="142"/>
      <c r="E17" s="142"/>
      <c r="F17" s="142" t="s">
        <v>314</v>
      </c>
      <c r="G17" s="143"/>
      <c r="H17" s="143"/>
      <c r="I17" s="143"/>
      <c r="J17" s="150"/>
    </row>
    <row r="18" ht="9.75" customHeight="1" spans="1:10">
      <c r="A18" s="144"/>
      <c r="B18" s="145" t="s">
        <v>310</v>
      </c>
      <c r="C18" s="145"/>
      <c r="D18" s="145"/>
      <c r="E18" s="145"/>
      <c r="F18" s="144"/>
      <c r="G18" s="144"/>
      <c r="H18" s="144"/>
      <c r="I18" s="144"/>
      <c r="J18" s="153"/>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2"/>
  <sheetViews>
    <sheetView topLeftCell="A9" workbookViewId="0">
      <selection activeCell="E13" sqref="E13:F13"/>
    </sheetView>
  </sheetViews>
  <sheetFormatPr defaultColWidth="9" defaultRowHeight="13.5"/>
  <cols>
    <col min="1" max="1" width="1.125" style="2" customWidth="1"/>
    <col min="2" max="2" width="12.5583333333333" style="2" customWidth="1"/>
    <col min="3" max="3" width="9" style="38"/>
    <col min="4" max="4" width="9" style="2"/>
    <col min="5" max="5" width="10.25" style="2" customWidth="1"/>
    <col min="6" max="6" width="21.75" style="2" customWidth="1"/>
    <col min="7" max="7" width="13.625" style="2" customWidth="1"/>
    <col min="8" max="8" width="10.8333333333333" style="2" customWidth="1"/>
    <col min="9" max="9" width="10.5" style="2" customWidth="1"/>
    <col min="10" max="10" width="10.625" style="2" customWidth="1"/>
    <col min="11" max="11" width="9.63333333333333" style="2" customWidth="1"/>
    <col min="12" max="12" width="9.5" style="2" customWidth="1"/>
    <col min="13" max="13" width="19.8333333333333" style="2" customWidth="1"/>
    <col min="14" max="16384" width="9" style="2"/>
  </cols>
  <sheetData>
    <row r="1" s="2" customFormat="1" ht="19" customHeight="1" spans="2:10">
      <c r="B1" s="3"/>
      <c r="C1" s="38"/>
      <c r="J1" s="2" t="s">
        <v>315</v>
      </c>
    </row>
    <row r="2" s="2" customFormat="1" ht="24" customHeight="1" spans="2:13">
      <c r="B2" s="39" t="s">
        <v>316</v>
      </c>
      <c r="C2" s="40"/>
      <c r="D2" s="40"/>
      <c r="E2" s="40"/>
      <c r="F2" s="40"/>
      <c r="G2" s="40"/>
      <c r="H2" s="40"/>
      <c r="I2" s="40"/>
      <c r="J2" s="55"/>
      <c r="K2" s="56"/>
      <c r="L2" s="56"/>
      <c r="M2" s="56"/>
    </row>
    <row r="3" s="2" customFormat="1" ht="25" customHeight="1" spans="2:13">
      <c r="B3" s="41" t="s">
        <v>317</v>
      </c>
      <c r="C3" s="41"/>
      <c r="D3" s="41"/>
      <c r="E3" s="41"/>
      <c r="F3" s="41"/>
      <c r="G3" s="41"/>
      <c r="H3" s="41"/>
      <c r="I3" s="41"/>
      <c r="J3" s="41"/>
      <c r="K3" s="57"/>
      <c r="L3" s="57"/>
      <c r="M3" s="57"/>
    </row>
    <row r="4" s="2" customFormat="1" ht="25" customHeight="1" spans="2:13">
      <c r="B4" s="42" t="s">
        <v>318</v>
      </c>
      <c r="C4" s="43" t="s">
        <v>319</v>
      </c>
      <c r="D4" s="43"/>
      <c r="E4" s="43"/>
      <c r="F4" s="43"/>
      <c r="G4" s="43"/>
      <c r="H4" s="43"/>
      <c r="I4" s="43"/>
      <c r="J4" s="43"/>
      <c r="K4" s="58"/>
      <c r="L4" s="58"/>
      <c r="M4" s="58"/>
    </row>
    <row r="5" s="2" customFormat="1" ht="25" customHeight="1" spans="2:13">
      <c r="B5" s="42" t="s">
        <v>320</v>
      </c>
      <c r="C5" s="43" t="s">
        <v>75</v>
      </c>
      <c r="D5" s="43"/>
      <c r="E5" s="43"/>
      <c r="F5" s="43"/>
      <c r="G5" s="43"/>
      <c r="H5" s="43"/>
      <c r="I5" s="43"/>
      <c r="J5" s="43"/>
      <c r="K5" s="58"/>
      <c r="L5" s="58"/>
      <c r="M5" s="58"/>
    </row>
    <row r="6" s="2" customFormat="1" ht="25" customHeight="1" spans="2:13">
      <c r="B6" s="44" t="s">
        <v>321</v>
      </c>
      <c r="C6" s="45" t="s">
        <v>322</v>
      </c>
      <c r="D6" s="45"/>
      <c r="E6" s="45"/>
      <c r="F6" s="48">
        <v>3</v>
      </c>
      <c r="G6" s="48"/>
      <c r="H6" s="48"/>
      <c r="I6" s="48"/>
      <c r="J6" s="48"/>
      <c r="K6" s="58"/>
      <c r="L6" s="58"/>
      <c r="M6" s="58"/>
    </row>
    <row r="7" s="2" customFormat="1" ht="25" customHeight="1" spans="2:13">
      <c r="B7" s="47"/>
      <c r="C7" s="45" t="s">
        <v>323</v>
      </c>
      <c r="D7" s="45"/>
      <c r="E7" s="45"/>
      <c r="F7" s="48">
        <v>3</v>
      </c>
      <c r="G7" s="48"/>
      <c r="H7" s="48"/>
      <c r="I7" s="48"/>
      <c r="J7" s="48"/>
      <c r="K7" s="58"/>
      <c r="L7" s="58"/>
      <c r="M7" s="58"/>
    </row>
    <row r="8" s="2" customFormat="1" ht="25" customHeight="1" spans="2:13">
      <c r="B8" s="47"/>
      <c r="C8" s="45" t="s">
        <v>324</v>
      </c>
      <c r="D8" s="45"/>
      <c r="E8" s="45"/>
      <c r="F8" s="48">
        <v>0</v>
      </c>
      <c r="G8" s="48"/>
      <c r="H8" s="48"/>
      <c r="I8" s="48"/>
      <c r="J8" s="48"/>
      <c r="K8" s="58"/>
      <c r="L8" s="58"/>
      <c r="M8" s="58"/>
    </row>
    <row r="9" s="2" customFormat="1" ht="25" customHeight="1" spans="2:13">
      <c r="B9" s="44" t="s">
        <v>325</v>
      </c>
      <c r="C9" s="49" t="s">
        <v>326</v>
      </c>
      <c r="D9" s="49"/>
      <c r="E9" s="49"/>
      <c r="F9" s="49"/>
      <c r="G9" s="49"/>
      <c r="H9" s="49"/>
      <c r="I9" s="49"/>
      <c r="J9" s="49"/>
      <c r="K9" s="58"/>
      <c r="L9" s="58"/>
      <c r="M9" s="58"/>
    </row>
    <row r="10" s="2" customFormat="1" ht="25" customHeight="1" spans="2:13">
      <c r="B10" s="44"/>
      <c r="C10" s="49"/>
      <c r="D10" s="49"/>
      <c r="E10" s="49"/>
      <c r="F10" s="49"/>
      <c r="G10" s="49"/>
      <c r="H10" s="49"/>
      <c r="I10" s="49"/>
      <c r="J10" s="49"/>
      <c r="K10" s="58"/>
      <c r="L10" s="58"/>
      <c r="M10" s="58"/>
    </row>
    <row r="11" s="2" customFormat="1" ht="25" customHeight="1" spans="2:13">
      <c r="B11" s="47" t="s">
        <v>327</v>
      </c>
      <c r="C11" s="42" t="s">
        <v>328</v>
      </c>
      <c r="D11" s="42" t="s">
        <v>329</v>
      </c>
      <c r="E11" s="47" t="s">
        <v>330</v>
      </c>
      <c r="F11" s="47"/>
      <c r="G11" s="47" t="s">
        <v>331</v>
      </c>
      <c r="H11" s="47"/>
      <c r="I11" s="47"/>
      <c r="J11" s="47"/>
      <c r="K11" s="58"/>
      <c r="L11" s="58"/>
      <c r="M11" s="58"/>
    </row>
    <row r="12" s="2" customFormat="1" ht="51" customHeight="1" spans="2:13">
      <c r="B12" s="47"/>
      <c r="C12" s="53" t="s">
        <v>332</v>
      </c>
      <c r="D12" s="47" t="s">
        <v>333</v>
      </c>
      <c r="E12" s="111" t="s">
        <v>334</v>
      </c>
      <c r="F12" s="111"/>
      <c r="G12" s="111" t="s">
        <v>335</v>
      </c>
      <c r="H12" s="111"/>
      <c r="I12" s="111"/>
      <c r="J12" s="111"/>
      <c r="K12" s="58"/>
      <c r="L12" s="58"/>
      <c r="M12" s="58"/>
    </row>
    <row r="13" s="2" customFormat="1" ht="76" customHeight="1" spans="2:13">
      <c r="B13" s="47"/>
      <c r="C13" s="69"/>
      <c r="D13" s="47" t="s">
        <v>336</v>
      </c>
      <c r="E13" s="44" t="s">
        <v>337</v>
      </c>
      <c r="F13" s="111"/>
      <c r="G13" s="44" t="s">
        <v>338</v>
      </c>
      <c r="H13" s="111"/>
      <c r="I13" s="111"/>
      <c r="J13" s="111"/>
      <c r="M13" s="58"/>
    </row>
    <row r="14" s="2" customFormat="1" ht="24" customHeight="1" spans="2:13">
      <c r="B14" s="47"/>
      <c r="C14" s="69"/>
      <c r="D14" s="47" t="s">
        <v>339</v>
      </c>
      <c r="E14" s="111" t="s">
        <v>340</v>
      </c>
      <c r="F14" s="111"/>
      <c r="G14" s="111" t="s">
        <v>341</v>
      </c>
      <c r="H14" s="111"/>
      <c r="I14" s="111"/>
      <c r="J14" s="111"/>
      <c r="M14" s="58"/>
    </row>
    <row r="15" s="2" customFormat="1" ht="39" customHeight="1" spans="2:13">
      <c r="B15" s="47"/>
      <c r="C15" s="69"/>
      <c r="D15" s="53" t="s">
        <v>342</v>
      </c>
      <c r="E15" s="118" t="s">
        <v>343</v>
      </c>
      <c r="F15" s="126"/>
      <c r="G15" s="118" t="s">
        <v>344</v>
      </c>
      <c r="H15" s="120"/>
      <c r="I15" s="120"/>
      <c r="J15" s="119"/>
      <c r="M15" s="58"/>
    </row>
    <row r="16" s="2" customFormat="1" ht="39" customHeight="1" spans="2:13">
      <c r="B16" s="47"/>
      <c r="C16" s="69"/>
      <c r="D16" s="69"/>
      <c r="E16" s="118" t="s">
        <v>345</v>
      </c>
      <c r="F16" s="119"/>
      <c r="G16" s="118" t="s">
        <v>346</v>
      </c>
      <c r="H16" s="120"/>
      <c r="I16" s="120"/>
      <c r="J16" s="119"/>
      <c r="M16" s="58"/>
    </row>
    <row r="17" s="2" customFormat="1" ht="39" customHeight="1" spans="2:10">
      <c r="B17" s="47"/>
      <c r="C17" s="69"/>
      <c r="D17" s="69"/>
      <c r="E17" s="118" t="s">
        <v>347</v>
      </c>
      <c r="F17" s="127"/>
      <c r="G17" s="118" t="s">
        <v>348</v>
      </c>
      <c r="H17" s="120"/>
      <c r="I17" s="120"/>
      <c r="J17" s="119"/>
    </row>
    <row r="18" s="2" customFormat="1" ht="39" customHeight="1" spans="2:10">
      <c r="B18" s="47"/>
      <c r="C18" s="54"/>
      <c r="D18" s="54"/>
      <c r="E18" s="118" t="s">
        <v>349</v>
      </c>
      <c r="F18" s="127"/>
      <c r="G18" s="118" t="s">
        <v>350</v>
      </c>
      <c r="H18" s="120"/>
      <c r="I18" s="120"/>
      <c r="J18" s="119"/>
    </row>
    <row r="19" s="2" customFormat="1" ht="59" customHeight="1" spans="2:10">
      <c r="B19" s="47"/>
      <c r="C19" s="47" t="s">
        <v>351</v>
      </c>
      <c r="D19" s="44" t="s">
        <v>352</v>
      </c>
      <c r="E19" s="44" t="s">
        <v>353</v>
      </c>
      <c r="F19" s="111"/>
      <c r="G19" s="44" t="s">
        <v>354</v>
      </c>
      <c r="H19" s="111"/>
      <c r="I19" s="111"/>
      <c r="J19" s="111"/>
    </row>
    <row r="20" s="2" customFormat="1" ht="32" customHeight="1" spans="2:10">
      <c r="B20" s="47"/>
      <c r="C20" s="47"/>
      <c r="D20" s="44" t="s">
        <v>355</v>
      </c>
      <c r="E20" s="44" t="s">
        <v>356</v>
      </c>
      <c r="F20" s="111"/>
      <c r="G20" s="44" t="s">
        <v>357</v>
      </c>
      <c r="H20" s="111"/>
      <c r="I20" s="111"/>
      <c r="J20" s="111"/>
    </row>
    <row r="21" s="2" customFormat="1" ht="54" customHeight="1" spans="2:10">
      <c r="B21" s="47"/>
      <c r="C21" s="47"/>
      <c r="D21" s="44" t="s">
        <v>358</v>
      </c>
      <c r="E21" s="59" t="s">
        <v>359</v>
      </c>
      <c r="F21" s="59"/>
      <c r="G21" s="42" t="s">
        <v>360</v>
      </c>
      <c r="H21" s="42"/>
      <c r="I21" s="42"/>
      <c r="J21" s="42"/>
    </row>
    <row r="22" s="2" customFormat="1" ht="49" customHeight="1" spans="2:10">
      <c r="B22" s="47"/>
      <c r="C22" s="47" t="s">
        <v>361</v>
      </c>
      <c r="D22" s="44" t="s">
        <v>362</v>
      </c>
      <c r="E22" s="44" t="s">
        <v>363</v>
      </c>
      <c r="F22" s="111"/>
      <c r="G22" s="44" t="s">
        <v>364</v>
      </c>
      <c r="H22" s="111"/>
      <c r="I22" s="111"/>
      <c r="J22" s="111"/>
    </row>
  </sheetData>
  <mergeCells count="41">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8"/>
    <mergeCell ref="C19:C21"/>
    <mergeCell ref="D15:D18"/>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0.826388888888889" bottom="0.984027777777778" header="0.5" footer="0.5"/>
  <pageSetup paperSize="9" scale="82"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
  <sheetViews>
    <sheetView workbookViewId="0">
      <selection activeCell="B3" sqref="B3:J3"/>
    </sheetView>
  </sheetViews>
  <sheetFormatPr defaultColWidth="9" defaultRowHeight="13.5"/>
  <cols>
    <col min="1" max="1" width="1.75" customWidth="1"/>
    <col min="2" max="2" width="13.225" style="2" customWidth="1"/>
    <col min="3" max="3" width="10.5" style="38" customWidth="1"/>
    <col min="4" max="4" width="10.5" style="2" customWidth="1"/>
    <col min="5" max="5" width="9.63333333333333" style="2" customWidth="1"/>
    <col min="6" max="6" width="19.125" style="2" customWidth="1"/>
    <col min="7" max="7" width="12.125" style="2" customWidth="1"/>
    <col min="8" max="8" width="10.25" style="2" customWidth="1"/>
    <col min="9" max="9" width="10.5" style="2" customWidth="1"/>
    <col min="10" max="10" width="9.88333333333333" style="2" customWidth="1"/>
    <col min="11" max="11" width="9.63333333333333" style="2" customWidth="1"/>
    <col min="12" max="12" width="9.5" style="2" customWidth="1"/>
    <col min="13" max="13" width="9.75" style="2" customWidth="1"/>
    <col min="14" max="32" width="9" style="2"/>
    <col min="33" max="16384" width="10.125" style="2"/>
  </cols>
  <sheetData>
    <row r="1" s="2" customFormat="1" ht="19" customHeight="1" spans="2:10">
      <c r="B1" s="3"/>
      <c r="C1" s="38"/>
      <c r="J1" s="2" t="s">
        <v>365</v>
      </c>
    </row>
    <row r="2" s="2" customFormat="1" ht="24" customHeight="1" spans="2:13">
      <c r="B2" s="39" t="s">
        <v>316</v>
      </c>
      <c r="C2" s="40"/>
      <c r="D2" s="40"/>
      <c r="E2" s="40"/>
      <c r="F2" s="40"/>
      <c r="G2" s="40"/>
      <c r="H2" s="40"/>
      <c r="I2" s="40"/>
      <c r="J2" s="55"/>
      <c r="K2" s="56"/>
      <c r="L2" s="56"/>
      <c r="M2" s="56"/>
    </row>
    <row r="3" s="2" customFormat="1" ht="25" customHeight="1" spans="2:13">
      <c r="B3" s="41" t="s">
        <v>317</v>
      </c>
      <c r="C3" s="41"/>
      <c r="D3" s="41"/>
      <c r="E3" s="41"/>
      <c r="F3" s="41"/>
      <c r="G3" s="41"/>
      <c r="H3" s="41"/>
      <c r="I3" s="41"/>
      <c r="J3" s="41"/>
      <c r="K3" s="57"/>
      <c r="L3" s="57"/>
      <c r="M3" s="57"/>
    </row>
    <row r="4" s="2" customFormat="1" ht="25" customHeight="1" spans="2:13">
      <c r="B4" s="42" t="s">
        <v>318</v>
      </c>
      <c r="C4" s="43" t="s">
        <v>258</v>
      </c>
      <c r="D4" s="43"/>
      <c r="E4" s="43"/>
      <c r="F4" s="43"/>
      <c r="G4" s="43"/>
      <c r="H4" s="43"/>
      <c r="I4" s="43"/>
      <c r="J4" s="43"/>
      <c r="K4" s="58"/>
      <c r="L4" s="58"/>
      <c r="M4" s="58"/>
    </row>
    <row r="5" s="2" customFormat="1" ht="25" customHeight="1" spans="2:13">
      <c r="B5" s="42" t="s">
        <v>320</v>
      </c>
      <c r="C5" s="43" t="s">
        <v>75</v>
      </c>
      <c r="D5" s="43"/>
      <c r="E5" s="43"/>
      <c r="F5" s="43"/>
      <c r="G5" s="43"/>
      <c r="H5" s="43"/>
      <c r="I5" s="43"/>
      <c r="J5" s="43"/>
      <c r="K5" s="58"/>
      <c r="L5" s="58"/>
      <c r="M5" s="58"/>
    </row>
    <row r="6" s="2" customFormat="1" ht="25" customHeight="1" spans="2:13">
      <c r="B6" s="44" t="s">
        <v>321</v>
      </c>
      <c r="C6" s="45" t="s">
        <v>322</v>
      </c>
      <c r="D6" s="45"/>
      <c r="E6" s="45"/>
      <c r="F6" s="48">
        <v>0.5</v>
      </c>
      <c r="G6" s="48"/>
      <c r="H6" s="48"/>
      <c r="I6" s="48"/>
      <c r="J6" s="48"/>
      <c r="K6" s="58"/>
      <c r="L6" s="58"/>
      <c r="M6" s="58"/>
    </row>
    <row r="7" s="2" customFormat="1" ht="25" customHeight="1" spans="2:13">
      <c r="B7" s="47"/>
      <c r="C7" s="45" t="s">
        <v>323</v>
      </c>
      <c r="D7" s="45"/>
      <c r="E7" s="45"/>
      <c r="F7" s="48">
        <v>0.5</v>
      </c>
      <c r="G7" s="48"/>
      <c r="H7" s="48"/>
      <c r="I7" s="48"/>
      <c r="J7" s="48"/>
      <c r="K7" s="58"/>
      <c r="L7" s="58"/>
      <c r="M7" s="58"/>
    </row>
    <row r="8" s="2" customFormat="1" ht="25" customHeight="1" spans="2:13">
      <c r="B8" s="47"/>
      <c r="C8" s="45" t="s">
        <v>324</v>
      </c>
      <c r="D8" s="45"/>
      <c r="E8" s="45"/>
      <c r="F8" s="48">
        <v>0</v>
      </c>
      <c r="G8" s="48"/>
      <c r="H8" s="48"/>
      <c r="I8" s="48"/>
      <c r="J8" s="48"/>
      <c r="K8" s="58"/>
      <c r="L8" s="58"/>
      <c r="M8" s="58"/>
    </row>
    <row r="9" s="2" customFormat="1" ht="25" customHeight="1" spans="2:13">
      <c r="B9" s="44" t="s">
        <v>325</v>
      </c>
      <c r="C9" s="49" t="s">
        <v>366</v>
      </c>
      <c r="D9" s="49"/>
      <c r="E9" s="49"/>
      <c r="F9" s="49"/>
      <c r="G9" s="49"/>
      <c r="H9" s="49"/>
      <c r="I9" s="49"/>
      <c r="J9" s="49"/>
      <c r="K9" s="58"/>
      <c r="L9" s="58"/>
      <c r="M9" s="58"/>
    </row>
    <row r="10" s="2" customFormat="1" ht="25" customHeight="1" spans="2:13">
      <c r="B10" s="44"/>
      <c r="C10" s="49"/>
      <c r="D10" s="49"/>
      <c r="E10" s="49"/>
      <c r="F10" s="49"/>
      <c r="G10" s="49"/>
      <c r="H10" s="49"/>
      <c r="I10" s="49"/>
      <c r="J10" s="49"/>
      <c r="K10" s="58"/>
      <c r="L10" s="58"/>
      <c r="M10" s="58"/>
    </row>
    <row r="11" s="2" customFormat="1" ht="25" customHeight="1" spans="2:13">
      <c r="B11" s="47" t="s">
        <v>327</v>
      </c>
      <c r="C11" s="42" t="s">
        <v>328</v>
      </c>
      <c r="D11" s="42" t="s">
        <v>329</v>
      </c>
      <c r="E11" s="47" t="s">
        <v>330</v>
      </c>
      <c r="F11" s="47"/>
      <c r="G11" s="47" t="s">
        <v>331</v>
      </c>
      <c r="H11" s="47"/>
      <c r="I11" s="47"/>
      <c r="J11" s="47"/>
      <c r="K11" s="58"/>
      <c r="L11" s="58"/>
      <c r="M11" s="58"/>
    </row>
    <row r="12" s="2" customFormat="1" ht="25" customHeight="1" spans="2:13">
      <c r="B12" s="47"/>
      <c r="C12" s="47" t="s">
        <v>332</v>
      </c>
      <c r="D12" s="47" t="s">
        <v>333</v>
      </c>
      <c r="E12" s="111" t="s">
        <v>367</v>
      </c>
      <c r="F12" s="61"/>
      <c r="G12" s="111" t="s">
        <v>368</v>
      </c>
      <c r="H12" s="61"/>
      <c r="I12" s="61"/>
      <c r="J12" s="61"/>
      <c r="K12" s="58"/>
      <c r="L12" s="58"/>
      <c r="M12" s="58"/>
    </row>
    <row r="13" s="2" customFormat="1" ht="38" customHeight="1" spans="2:13">
      <c r="B13" s="47"/>
      <c r="C13" s="47"/>
      <c r="D13" s="47"/>
      <c r="E13" s="111" t="s">
        <v>369</v>
      </c>
      <c r="F13" s="61"/>
      <c r="G13" s="111" t="s">
        <v>370</v>
      </c>
      <c r="H13" s="61"/>
      <c r="I13" s="61"/>
      <c r="J13" s="61"/>
      <c r="K13" s="72"/>
      <c r="L13" s="58"/>
      <c r="M13" s="58"/>
    </row>
    <row r="14" s="2" customFormat="1" ht="39" customHeight="1" spans="2:13">
      <c r="B14" s="47"/>
      <c r="C14" s="47"/>
      <c r="D14" s="47" t="s">
        <v>336</v>
      </c>
      <c r="E14" s="113" t="s">
        <v>371</v>
      </c>
      <c r="F14" s="113"/>
      <c r="G14" s="44" t="s">
        <v>372</v>
      </c>
      <c r="H14" s="61"/>
      <c r="I14" s="61"/>
      <c r="J14" s="61"/>
      <c r="L14" s="58"/>
      <c r="M14" s="58"/>
    </row>
    <row r="15" s="2" customFormat="1" ht="39" customHeight="1" spans="2:13">
      <c r="B15" s="47"/>
      <c r="C15" s="47"/>
      <c r="D15" s="47" t="s">
        <v>339</v>
      </c>
      <c r="E15" s="111" t="s">
        <v>373</v>
      </c>
      <c r="F15" s="61"/>
      <c r="G15" s="61" t="s">
        <v>374</v>
      </c>
      <c r="H15" s="61"/>
      <c r="I15" s="61"/>
      <c r="J15" s="61"/>
      <c r="L15" s="58"/>
      <c r="M15" s="58"/>
    </row>
    <row r="16" s="2" customFormat="1" ht="39" customHeight="1" spans="2:13">
      <c r="B16" s="47"/>
      <c r="C16" s="47"/>
      <c r="D16" s="47" t="s">
        <v>342</v>
      </c>
      <c r="E16" s="113" t="s">
        <v>375</v>
      </c>
      <c r="F16" s="113"/>
      <c r="G16" s="44" t="s">
        <v>376</v>
      </c>
      <c r="H16" s="61"/>
      <c r="I16" s="61"/>
      <c r="J16" s="61"/>
      <c r="L16" s="58"/>
      <c r="M16" s="58"/>
    </row>
    <row r="17" s="2" customFormat="1" ht="39" customHeight="1" spans="2:13">
      <c r="B17" s="47"/>
      <c r="C17" s="47" t="s">
        <v>351</v>
      </c>
      <c r="D17" s="44" t="s">
        <v>377</v>
      </c>
      <c r="E17" s="44" t="s">
        <v>378</v>
      </c>
      <c r="F17" s="61"/>
      <c r="G17" s="44" t="s">
        <v>379</v>
      </c>
      <c r="H17" s="61"/>
      <c r="I17" s="61"/>
      <c r="J17" s="61"/>
      <c r="L17" s="58"/>
      <c r="M17" s="58"/>
    </row>
    <row r="18" s="2" customFormat="1" ht="39" customHeight="1" spans="2:13">
      <c r="B18" s="47"/>
      <c r="C18" s="47"/>
      <c r="D18" s="44" t="s">
        <v>380</v>
      </c>
      <c r="E18" s="44" t="s">
        <v>381</v>
      </c>
      <c r="F18" s="61"/>
      <c r="G18" s="44" t="s">
        <v>382</v>
      </c>
      <c r="H18" s="61"/>
      <c r="I18" s="61"/>
      <c r="J18" s="61"/>
      <c r="L18" s="58"/>
      <c r="M18" s="58"/>
    </row>
    <row r="19" s="2" customFormat="1" ht="39" customHeight="1" spans="2:13">
      <c r="B19" s="47"/>
      <c r="C19" s="47"/>
      <c r="D19" s="44" t="s">
        <v>383</v>
      </c>
      <c r="E19" s="59" t="s">
        <v>384</v>
      </c>
      <c r="F19" s="59"/>
      <c r="G19" s="42" t="s">
        <v>385</v>
      </c>
      <c r="H19" s="42"/>
      <c r="I19" s="42"/>
      <c r="J19" s="42"/>
      <c r="L19" s="58"/>
      <c r="M19" s="58"/>
    </row>
    <row r="20" s="2" customFormat="1" ht="39" customHeight="1" spans="2:13">
      <c r="B20" s="47"/>
      <c r="C20" s="47" t="s">
        <v>361</v>
      </c>
      <c r="D20" s="44" t="s">
        <v>362</v>
      </c>
      <c r="E20" s="44" t="s">
        <v>386</v>
      </c>
      <c r="F20" s="61"/>
      <c r="G20" s="44" t="s">
        <v>387</v>
      </c>
      <c r="H20" s="61"/>
      <c r="I20" s="61"/>
      <c r="J20" s="61"/>
      <c r="L20" s="58"/>
      <c r="M20" s="58"/>
    </row>
    <row r="21" s="2" customFormat="1" spans="1:13">
      <c r="A21"/>
      <c r="C21" s="38"/>
      <c r="L21" s="58"/>
      <c r="M21" s="58"/>
    </row>
    <row r="22" s="2" customFormat="1" spans="1:13">
      <c r="A22"/>
      <c r="C22" s="38"/>
      <c r="L22" s="58"/>
      <c r="M22" s="58"/>
    </row>
    <row r="23" s="2" customFormat="1" spans="3:13">
      <c r="C23" s="38"/>
      <c r="L23" s="58"/>
      <c r="M23" s="58"/>
    </row>
    <row r="24" s="2" customFormat="1" spans="3:13">
      <c r="C24" s="38"/>
      <c r="L24" s="58"/>
      <c r="M24" s="58"/>
    </row>
    <row r="25" s="2" customFormat="1" spans="3:13">
      <c r="C25" s="38"/>
      <c r="L25" s="58"/>
      <c r="M25" s="58"/>
    </row>
    <row r="26" s="2" customFormat="1" spans="3:13">
      <c r="C26" s="38"/>
      <c r="L26" s="58"/>
      <c r="M26" s="58"/>
    </row>
    <row r="27" s="2" customFormat="1" spans="3:13">
      <c r="C27" s="38"/>
      <c r="L27" s="58"/>
      <c r="M27" s="58"/>
    </row>
    <row r="28" s="2" customFormat="1" spans="3:13">
      <c r="C28" s="38"/>
      <c r="L28" s="58"/>
      <c r="M28" s="58"/>
    </row>
    <row r="29" s="2" customFormat="1" spans="3:13">
      <c r="C29" s="38"/>
      <c r="L29" s="58"/>
      <c r="M29" s="58"/>
    </row>
    <row r="30" s="2" customFormat="1" spans="3:13">
      <c r="C30" s="38"/>
      <c r="L30" s="58"/>
      <c r="M30" s="58"/>
    </row>
    <row r="31" s="2" customFormat="1" spans="3:13">
      <c r="C31" s="38"/>
      <c r="L31" s="58"/>
      <c r="M31" s="58"/>
    </row>
  </sheetData>
  <mergeCells count="3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6"/>
    <mergeCell ref="C17:C19"/>
    <mergeCell ref="D12:D13"/>
    <mergeCell ref="C9:J10"/>
  </mergeCells>
  <dataValidations count="1">
    <dataValidation type="list" allowBlank="1" showInputMessage="1" showErrorMessage="1" sqref="M4">
      <formula1>"正向指标,反向指标"</formula1>
    </dataValidation>
  </dataValidations>
  <pageMargins left="0.550694444444444" right="0.472222222222222" top="1" bottom="1" header="0.511805555555556" footer="0.511805555555556"/>
  <pageSetup paperSize="9" scale="85"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3"/>
  <sheetViews>
    <sheetView topLeftCell="A3" workbookViewId="0">
      <selection activeCell="B3" sqref="B3:J3"/>
    </sheetView>
  </sheetViews>
  <sheetFormatPr defaultColWidth="9" defaultRowHeight="13.5"/>
  <cols>
    <col min="1" max="1" width="1.5" customWidth="1"/>
    <col min="2" max="2" width="13.225" style="2" customWidth="1"/>
    <col min="3" max="3" width="9.875" style="38" customWidth="1"/>
    <col min="4" max="4" width="10.4833333333333" style="2" customWidth="1"/>
    <col min="5" max="5" width="9.63333333333333" style="2" customWidth="1"/>
    <col min="6" max="6" width="12.6333333333333" style="2" customWidth="1"/>
    <col min="7" max="7" width="17.5" style="2" customWidth="1"/>
    <col min="8" max="8" width="10.25" style="2" customWidth="1"/>
    <col min="9" max="9" width="10.5" style="2" customWidth="1"/>
    <col min="10" max="10" width="9.88333333333333" style="2" customWidth="1"/>
    <col min="11" max="11" width="9.63333333333333" style="2" customWidth="1"/>
    <col min="12" max="12" width="9.5" style="2" customWidth="1"/>
    <col min="13" max="13" width="9.75" style="2" customWidth="1"/>
    <col min="14" max="16384" width="9" style="2"/>
  </cols>
  <sheetData>
    <row r="1" s="2" customFormat="1" ht="19" customHeight="1" spans="2:10">
      <c r="B1" s="3"/>
      <c r="C1" s="38"/>
      <c r="J1" s="2" t="s">
        <v>388</v>
      </c>
    </row>
    <row r="2" s="2" customFormat="1" ht="24" customHeight="1" spans="2:13">
      <c r="B2" s="39" t="s">
        <v>316</v>
      </c>
      <c r="C2" s="40"/>
      <c r="D2" s="40"/>
      <c r="E2" s="40"/>
      <c r="F2" s="40"/>
      <c r="G2" s="40"/>
      <c r="H2" s="40"/>
      <c r="I2" s="40"/>
      <c r="J2" s="55"/>
      <c r="K2" s="56"/>
      <c r="L2" s="56"/>
      <c r="M2" s="56"/>
    </row>
    <row r="3" s="2" customFormat="1" ht="25" customHeight="1" spans="2:13">
      <c r="B3" s="41" t="s">
        <v>317</v>
      </c>
      <c r="C3" s="41"/>
      <c r="D3" s="41"/>
      <c r="E3" s="41"/>
      <c r="F3" s="41"/>
      <c r="G3" s="41"/>
      <c r="H3" s="41"/>
      <c r="I3" s="41"/>
      <c r="J3" s="41"/>
      <c r="K3" s="57"/>
      <c r="L3" s="57"/>
      <c r="M3" s="57"/>
    </row>
    <row r="4" s="2" customFormat="1" ht="25" customHeight="1" spans="2:13">
      <c r="B4" s="42" t="s">
        <v>318</v>
      </c>
      <c r="C4" s="43" t="s">
        <v>260</v>
      </c>
      <c r="D4" s="43"/>
      <c r="E4" s="43"/>
      <c r="F4" s="43"/>
      <c r="G4" s="43"/>
      <c r="H4" s="43"/>
      <c r="I4" s="43"/>
      <c r="J4" s="43"/>
      <c r="K4" s="58"/>
      <c r="L4" s="58"/>
      <c r="M4" s="58"/>
    </row>
    <row r="5" s="2" customFormat="1" ht="25" customHeight="1" spans="2:13">
      <c r="B5" s="42" t="s">
        <v>320</v>
      </c>
      <c r="C5" s="43" t="s">
        <v>75</v>
      </c>
      <c r="D5" s="43"/>
      <c r="E5" s="43"/>
      <c r="F5" s="43"/>
      <c r="G5" s="43"/>
      <c r="H5" s="43"/>
      <c r="I5" s="43"/>
      <c r="J5" s="43"/>
      <c r="K5" s="58"/>
      <c r="L5" s="58"/>
      <c r="M5" s="58"/>
    </row>
    <row r="6" s="2" customFormat="1" ht="25" customHeight="1" spans="2:13">
      <c r="B6" s="44" t="s">
        <v>321</v>
      </c>
      <c r="C6" s="45" t="s">
        <v>322</v>
      </c>
      <c r="D6" s="45"/>
      <c r="E6" s="45"/>
      <c r="F6" s="47">
        <v>0.9</v>
      </c>
      <c r="G6" s="47"/>
      <c r="H6" s="47"/>
      <c r="I6" s="47"/>
      <c r="J6" s="47"/>
      <c r="K6" s="58"/>
      <c r="L6" s="58"/>
      <c r="M6" s="58"/>
    </row>
    <row r="7" s="2" customFormat="1" ht="25" customHeight="1" spans="2:13">
      <c r="B7" s="47"/>
      <c r="C7" s="45" t="s">
        <v>323</v>
      </c>
      <c r="D7" s="45"/>
      <c r="E7" s="45"/>
      <c r="F7" s="47">
        <v>0.9</v>
      </c>
      <c r="G7" s="47"/>
      <c r="H7" s="47"/>
      <c r="I7" s="47"/>
      <c r="J7" s="47"/>
      <c r="K7" s="58"/>
      <c r="L7" s="58"/>
      <c r="M7" s="58"/>
    </row>
    <row r="8" s="2" customFormat="1" ht="25" customHeight="1" spans="2:13">
      <c r="B8" s="47"/>
      <c r="C8" s="45" t="s">
        <v>324</v>
      </c>
      <c r="D8" s="45"/>
      <c r="E8" s="45"/>
      <c r="F8" s="48">
        <v>0</v>
      </c>
      <c r="G8" s="48"/>
      <c r="H8" s="48"/>
      <c r="I8" s="48"/>
      <c r="J8" s="48"/>
      <c r="K8" s="58"/>
      <c r="L8" s="58"/>
      <c r="M8" s="58"/>
    </row>
    <row r="9" s="2" customFormat="1" ht="25" customHeight="1" spans="2:13">
      <c r="B9" s="44" t="s">
        <v>325</v>
      </c>
      <c r="C9" s="49" t="s">
        <v>389</v>
      </c>
      <c r="D9" s="49"/>
      <c r="E9" s="49"/>
      <c r="F9" s="49"/>
      <c r="G9" s="49"/>
      <c r="H9" s="49"/>
      <c r="I9" s="49"/>
      <c r="J9" s="49"/>
      <c r="K9" s="58"/>
      <c r="L9" s="58"/>
      <c r="M9" s="58"/>
    </row>
    <row r="10" s="2" customFormat="1" ht="25" customHeight="1" spans="2:13">
      <c r="B10" s="44"/>
      <c r="C10" s="49"/>
      <c r="D10" s="49"/>
      <c r="E10" s="49"/>
      <c r="F10" s="49"/>
      <c r="G10" s="49"/>
      <c r="H10" s="49"/>
      <c r="I10" s="49"/>
      <c r="J10" s="49"/>
      <c r="K10" s="58"/>
      <c r="L10" s="58"/>
      <c r="M10" s="58"/>
    </row>
    <row r="11" s="2" customFormat="1" ht="25" customHeight="1" spans="2:13">
      <c r="B11" s="47" t="s">
        <v>327</v>
      </c>
      <c r="C11" s="42" t="s">
        <v>328</v>
      </c>
      <c r="D11" s="42" t="s">
        <v>329</v>
      </c>
      <c r="E11" s="47" t="s">
        <v>330</v>
      </c>
      <c r="F11" s="47"/>
      <c r="G11" s="47" t="s">
        <v>331</v>
      </c>
      <c r="H11" s="47"/>
      <c r="I11" s="47"/>
      <c r="J11" s="47"/>
      <c r="K11" s="58"/>
      <c r="L11" s="58"/>
      <c r="M11" s="58"/>
    </row>
    <row r="12" s="2" customFormat="1" ht="31" customHeight="1" spans="2:13">
      <c r="B12" s="47"/>
      <c r="C12" s="53" t="s">
        <v>332</v>
      </c>
      <c r="D12" s="47" t="s">
        <v>333</v>
      </c>
      <c r="E12" s="111" t="s">
        <v>390</v>
      </c>
      <c r="F12" s="111"/>
      <c r="G12" s="111" t="s">
        <v>391</v>
      </c>
      <c r="H12" s="111"/>
      <c r="I12" s="111"/>
      <c r="J12" s="111"/>
      <c r="K12" s="58"/>
      <c r="L12" s="58"/>
      <c r="M12" s="58"/>
    </row>
    <row r="13" s="2" customFormat="1" ht="31" customHeight="1" spans="2:13">
      <c r="B13" s="47"/>
      <c r="C13" s="69"/>
      <c r="D13" s="47"/>
      <c r="E13" s="111" t="s">
        <v>392</v>
      </c>
      <c r="F13" s="111"/>
      <c r="G13" s="111" t="s">
        <v>393</v>
      </c>
      <c r="H13" s="111"/>
      <c r="I13" s="111"/>
      <c r="J13" s="111"/>
      <c r="K13" s="72"/>
      <c r="L13" s="72"/>
      <c r="M13" s="72"/>
    </row>
    <row r="14" s="2" customFormat="1" ht="31" customHeight="1" spans="2:10">
      <c r="B14" s="47"/>
      <c r="C14" s="69"/>
      <c r="D14" s="47"/>
      <c r="E14" s="111" t="s">
        <v>394</v>
      </c>
      <c r="F14" s="111"/>
      <c r="G14" s="111" t="s">
        <v>395</v>
      </c>
      <c r="H14" s="111"/>
      <c r="I14" s="111"/>
      <c r="J14" s="111"/>
    </row>
    <row r="15" s="2" customFormat="1" ht="24" customHeight="1" spans="2:10">
      <c r="B15" s="47"/>
      <c r="C15" s="69"/>
      <c r="D15" s="47" t="s">
        <v>336</v>
      </c>
      <c r="E15" s="113" t="s">
        <v>396</v>
      </c>
      <c r="F15" s="113"/>
      <c r="G15" s="44" t="s">
        <v>397</v>
      </c>
      <c r="H15" s="111"/>
      <c r="I15" s="111"/>
      <c r="J15" s="111"/>
    </row>
    <row r="16" s="2" customFormat="1" ht="24" customHeight="1" spans="2:10">
      <c r="B16" s="47"/>
      <c r="C16" s="69"/>
      <c r="D16" s="47" t="s">
        <v>339</v>
      </c>
      <c r="E16" s="111" t="s">
        <v>398</v>
      </c>
      <c r="F16" s="111"/>
      <c r="G16" s="111" t="s">
        <v>399</v>
      </c>
      <c r="H16" s="111"/>
      <c r="I16" s="111"/>
      <c r="J16" s="111"/>
    </row>
    <row r="17" s="2" customFormat="1" ht="44" customHeight="1" spans="2:10">
      <c r="B17" s="47"/>
      <c r="C17" s="69"/>
      <c r="D17" s="53" t="s">
        <v>342</v>
      </c>
      <c r="E17" s="113" t="s">
        <v>400</v>
      </c>
      <c r="F17" s="113"/>
      <c r="G17" s="44" t="s">
        <v>401</v>
      </c>
      <c r="H17" s="111"/>
      <c r="I17" s="111"/>
      <c r="J17" s="111"/>
    </row>
    <row r="18" s="2" customFormat="1" ht="53" customHeight="1" spans="2:10">
      <c r="B18" s="47"/>
      <c r="C18" s="47" t="s">
        <v>351</v>
      </c>
      <c r="D18" s="44" t="s">
        <v>402</v>
      </c>
      <c r="E18" s="44" t="s">
        <v>403</v>
      </c>
      <c r="F18" s="111"/>
      <c r="G18" s="44" t="s">
        <v>404</v>
      </c>
      <c r="H18" s="111"/>
      <c r="I18" s="111"/>
      <c r="J18" s="111"/>
    </row>
    <row r="19" s="2" customFormat="1" ht="45" customHeight="1" spans="2:10">
      <c r="B19" s="47"/>
      <c r="C19" s="47"/>
      <c r="D19" s="44" t="s">
        <v>405</v>
      </c>
      <c r="E19" s="44" t="s">
        <v>406</v>
      </c>
      <c r="F19" s="111"/>
      <c r="G19" s="44" t="s">
        <v>407</v>
      </c>
      <c r="H19" s="111"/>
      <c r="I19" s="111"/>
      <c r="J19" s="111"/>
    </row>
    <row r="20" s="2" customFormat="1" ht="36" customHeight="1" spans="2:10">
      <c r="B20" s="47"/>
      <c r="C20" s="47"/>
      <c r="D20" s="44" t="s">
        <v>358</v>
      </c>
      <c r="E20" s="59" t="s">
        <v>408</v>
      </c>
      <c r="F20" s="59"/>
      <c r="G20" s="125" t="s">
        <v>409</v>
      </c>
      <c r="H20" s="125"/>
      <c r="I20" s="125"/>
      <c r="J20" s="125"/>
    </row>
    <row r="21" s="2" customFormat="1" ht="33" customHeight="1" spans="2:10">
      <c r="B21" s="47"/>
      <c r="C21" s="47" t="s">
        <v>361</v>
      </c>
      <c r="D21" s="44" t="s">
        <v>362</v>
      </c>
      <c r="E21" s="44" t="s">
        <v>386</v>
      </c>
      <c r="F21" s="111"/>
      <c r="G21" s="44" t="s">
        <v>410</v>
      </c>
      <c r="H21" s="111"/>
      <c r="I21" s="111"/>
      <c r="J21" s="111"/>
    </row>
    <row r="22" s="2" customFormat="1" spans="3:10">
      <c r="C22" s="38"/>
      <c r="E22" s="121"/>
      <c r="F22" s="121"/>
      <c r="G22" s="121"/>
      <c r="H22" s="121"/>
      <c r="I22" s="121"/>
      <c r="J22" s="121"/>
    </row>
    <row r="23" s="2" customFormat="1" spans="3:10">
      <c r="C23" s="38"/>
      <c r="E23" s="121"/>
      <c r="F23" s="121"/>
      <c r="G23" s="121"/>
      <c r="H23" s="121"/>
      <c r="I23" s="121"/>
      <c r="J23" s="121"/>
    </row>
  </sheetData>
  <mergeCells count="3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6:B8"/>
    <mergeCell ref="B9:B10"/>
    <mergeCell ref="B11:B21"/>
    <mergeCell ref="C12:C17"/>
    <mergeCell ref="C18:C20"/>
    <mergeCell ref="D12:D14"/>
    <mergeCell ref="C9:J10"/>
  </mergeCells>
  <dataValidations count="1">
    <dataValidation type="list" allowBlank="1" showInputMessage="1" showErrorMessage="1" sqref="M4">
      <formula1>"正向指标,反向指标"</formula1>
    </dataValidation>
  </dataValidations>
  <pageMargins left="0.550694444444444" right="0.590277777777778" top="1" bottom="1" header="0.5" footer="0.5"/>
  <pageSetup paperSize="9" scale="85"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7"/>
  <sheetViews>
    <sheetView topLeftCell="A12" workbookViewId="0">
      <selection activeCell="G27" sqref="G27:J27"/>
    </sheetView>
  </sheetViews>
  <sheetFormatPr defaultColWidth="9" defaultRowHeight="13.5"/>
  <cols>
    <col min="1" max="1" width="1.625" customWidth="1"/>
    <col min="2" max="2" width="13.225" style="2" customWidth="1"/>
    <col min="3" max="3" width="9" style="38"/>
    <col min="4" max="4" width="9" style="2"/>
    <col min="5" max="5" width="9.63333333333333" style="2" customWidth="1"/>
    <col min="6" max="6" width="12.6333333333333" style="2" customWidth="1"/>
    <col min="7" max="7" width="17.5" style="2" customWidth="1"/>
    <col min="8" max="8" width="10.25" style="2" customWidth="1"/>
    <col min="9" max="9" width="10.5" style="2" customWidth="1"/>
    <col min="10" max="10" width="9.88333333333333" style="2" customWidth="1"/>
    <col min="11" max="11" width="9.63333333333333" style="2" customWidth="1"/>
    <col min="12" max="12" width="9.5" style="2" customWidth="1"/>
    <col min="13" max="13" width="9.75" style="2" customWidth="1"/>
    <col min="14" max="32" width="9" style="2"/>
    <col min="33" max="16384" width="2.875" style="2"/>
  </cols>
  <sheetData>
    <row r="1" s="2" customFormat="1" ht="19" customHeight="1" spans="2:10">
      <c r="B1" s="3"/>
      <c r="C1" s="38"/>
      <c r="J1" s="2" t="s">
        <v>411</v>
      </c>
    </row>
    <row r="2" s="2" customFormat="1" ht="24" customHeight="1" spans="2:13">
      <c r="B2" s="39" t="s">
        <v>316</v>
      </c>
      <c r="C2" s="40"/>
      <c r="D2" s="40"/>
      <c r="E2" s="40"/>
      <c r="F2" s="40"/>
      <c r="G2" s="40"/>
      <c r="H2" s="40"/>
      <c r="I2" s="40"/>
      <c r="J2" s="55"/>
      <c r="K2" s="56"/>
      <c r="L2" s="56"/>
      <c r="M2" s="56"/>
    </row>
    <row r="3" s="2" customFormat="1" ht="25" customHeight="1" spans="2:13">
      <c r="B3" s="41" t="s">
        <v>317</v>
      </c>
      <c r="C3" s="41"/>
      <c r="D3" s="41"/>
      <c r="E3" s="41"/>
      <c r="F3" s="41"/>
      <c r="G3" s="41"/>
      <c r="H3" s="41"/>
      <c r="I3" s="41"/>
      <c r="J3" s="41"/>
      <c r="K3" s="57"/>
      <c r="L3" s="57"/>
      <c r="M3" s="57"/>
    </row>
    <row r="4" s="2" customFormat="1" ht="25" customHeight="1" spans="2:13">
      <c r="B4" s="42" t="s">
        <v>318</v>
      </c>
      <c r="C4" s="43" t="s">
        <v>262</v>
      </c>
      <c r="D4" s="43"/>
      <c r="E4" s="43"/>
      <c r="F4" s="43"/>
      <c r="G4" s="43"/>
      <c r="H4" s="43"/>
      <c r="I4" s="43"/>
      <c r="J4" s="43"/>
      <c r="K4" s="58"/>
      <c r="L4" s="58"/>
      <c r="M4" s="58"/>
    </row>
    <row r="5" s="2" customFormat="1" ht="25" customHeight="1" spans="2:13">
      <c r="B5" s="42" t="s">
        <v>320</v>
      </c>
      <c r="C5" s="43" t="s">
        <v>75</v>
      </c>
      <c r="D5" s="43"/>
      <c r="E5" s="43"/>
      <c r="F5" s="43"/>
      <c r="G5" s="43"/>
      <c r="H5" s="43"/>
      <c r="I5" s="43"/>
      <c r="J5" s="43"/>
      <c r="K5" s="58"/>
      <c r="L5" s="58"/>
      <c r="M5" s="58"/>
    </row>
    <row r="6" s="2" customFormat="1" ht="25" customHeight="1" spans="2:13">
      <c r="B6" s="44" t="s">
        <v>321</v>
      </c>
      <c r="C6" s="45" t="s">
        <v>322</v>
      </c>
      <c r="D6" s="45"/>
      <c r="E6" s="45"/>
      <c r="F6" s="48">
        <v>2</v>
      </c>
      <c r="G6" s="48"/>
      <c r="H6" s="48"/>
      <c r="I6" s="48"/>
      <c r="J6" s="48"/>
      <c r="K6" s="58"/>
      <c r="L6" s="58"/>
      <c r="M6" s="58"/>
    </row>
    <row r="7" s="2" customFormat="1" ht="25" customHeight="1" spans="2:13">
      <c r="B7" s="47"/>
      <c r="C7" s="45" t="s">
        <v>323</v>
      </c>
      <c r="D7" s="45"/>
      <c r="E7" s="45"/>
      <c r="F7" s="48">
        <v>2</v>
      </c>
      <c r="G7" s="48"/>
      <c r="H7" s="48"/>
      <c r="I7" s="48"/>
      <c r="J7" s="48"/>
      <c r="K7" s="58"/>
      <c r="L7" s="58"/>
      <c r="M7" s="58"/>
    </row>
    <row r="8" s="2" customFormat="1" ht="25" customHeight="1" spans="2:13">
      <c r="B8" s="47"/>
      <c r="C8" s="45" t="s">
        <v>324</v>
      </c>
      <c r="D8" s="45"/>
      <c r="E8" s="45"/>
      <c r="F8" s="48">
        <v>0</v>
      </c>
      <c r="G8" s="48"/>
      <c r="H8" s="48"/>
      <c r="I8" s="48"/>
      <c r="J8" s="48"/>
      <c r="K8" s="58"/>
      <c r="L8" s="58"/>
      <c r="M8" s="58"/>
    </row>
    <row r="9" s="2" customFormat="1" ht="25" customHeight="1" spans="2:13">
      <c r="B9" s="44" t="s">
        <v>325</v>
      </c>
      <c r="C9" s="49" t="s">
        <v>412</v>
      </c>
      <c r="D9" s="49"/>
      <c r="E9" s="49"/>
      <c r="F9" s="49"/>
      <c r="G9" s="49"/>
      <c r="H9" s="49"/>
      <c r="I9" s="49"/>
      <c r="J9" s="49"/>
      <c r="K9" s="58"/>
      <c r="L9" s="58"/>
      <c r="M9" s="58"/>
    </row>
    <row r="10" s="2" customFormat="1" ht="25" customHeight="1" spans="2:13">
      <c r="B10" s="44"/>
      <c r="C10" s="49"/>
      <c r="D10" s="49"/>
      <c r="E10" s="49"/>
      <c r="F10" s="49"/>
      <c r="G10" s="49"/>
      <c r="H10" s="49"/>
      <c r="I10" s="49"/>
      <c r="J10" s="49"/>
      <c r="K10" s="58"/>
      <c r="L10" s="58"/>
      <c r="M10" s="58"/>
    </row>
    <row r="11" s="2" customFormat="1" ht="25" customHeight="1" spans="2:13">
      <c r="B11" s="47" t="s">
        <v>327</v>
      </c>
      <c r="C11" s="42" t="s">
        <v>328</v>
      </c>
      <c r="D11" s="42" t="s">
        <v>329</v>
      </c>
      <c r="E11" s="45" t="s">
        <v>330</v>
      </c>
      <c r="F11" s="45"/>
      <c r="G11" s="47" t="s">
        <v>331</v>
      </c>
      <c r="H11" s="47"/>
      <c r="I11" s="47"/>
      <c r="J11" s="47"/>
      <c r="K11" s="58"/>
      <c r="L11" s="58"/>
      <c r="M11" s="58"/>
    </row>
    <row r="12" s="2" customFormat="1" ht="27" customHeight="1" spans="2:13">
      <c r="B12" s="47"/>
      <c r="C12" s="53" t="s">
        <v>332</v>
      </c>
      <c r="D12" s="47" t="s">
        <v>333</v>
      </c>
      <c r="E12" s="44" t="s">
        <v>413</v>
      </c>
      <c r="F12" s="61"/>
      <c r="G12" s="61" t="s">
        <v>414</v>
      </c>
      <c r="H12" s="61"/>
      <c r="I12" s="61"/>
      <c r="J12" s="61"/>
      <c r="K12" s="58"/>
      <c r="L12" s="58"/>
      <c r="M12" s="58"/>
    </row>
    <row r="13" s="2" customFormat="1" ht="27" customHeight="1" spans="2:13">
      <c r="B13" s="47"/>
      <c r="C13" s="69"/>
      <c r="D13" s="47"/>
      <c r="E13" s="44" t="s">
        <v>415</v>
      </c>
      <c r="F13" s="61"/>
      <c r="G13" s="44" t="s">
        <v>414</v>
      </c>
      <c r="H13" s="61"/>
      <c r="I13" s="61"/>
      <c r="J13" s="61"/>
      <c r="K13" s="72"/>
      <c r="L13" s="72"/>
      <c r="M13" s="72"/>
    </row>
    <row r="14" s="2" customFormat="1" ht="27" customHeight="1" spans="2:13">
      <c r="B14" s="47"/>
      <c r="C14" s="69"/>
      <c r="D14" s="47"/>
      <c r="E14" s="122" t="s">
        <v>416</v>
      </c>
      <c r="F14" s="123"/>
      <c r="G14" s="122" t="s">
        <v>417</v>
      </c>
      <c r="H14" s="124"/>
      <c r="I14" s="124"/>
      <c r="J14" s="123"/>
      <c r="K14" s="72"/>
      <c r="L14" s="72"/>
      <c r="M14" s="72"/>
    </row>
    <row r="15" s="2" customFormat="1" ht="27" customHeight="1" spans="2:13">
      <c r="B15" s="47"/>
      <c r="C15" s="69"/>
      <c r="D15" s="47"/>
      <c r="E15" s="122" t="s">
        <v>418</v>
      </c>
      <c r="F15" s="123"/>
      <c r="G15" s="122" t="s">
        <v>419</v>
      </c>
      <c r="H15" s="124"/>
      <c r="I15" s="124"/>
      <c r="J15" s="123"/>
      <c r="K15" s="72"/>
      <c r="L15" s="72"/>
      <c r="M15" s="72"/>
    </row>
    <row r="16" s="2" customFormat="1" ht="27" customHeight="1" spans="2:13">
      <c r="B16" s="47"/>
      <c r="C16" s="69"/>
      <c r="D16" s="47"/>
      <c r="E16" s="122" t="s">
        <v>420</v>
      </c>
      <c r="F16" s="123"/>
      <c r="G16" s="122" t="s">
        <v>421</v>
      </c>
      <c r="H16" s="124"/>
      <c r="I16" s="124"/>
      <c r="J16" s="123"/>
      <c r="K16" s="72"/>
      <c r="L16" s="72"/>
      <c r="M16" s="72"/>
    </row>
    <row r="17" s="2" customFormat="1" ht="27" customHeight="1" spans="2:13">
      <c r="B17" s="47"/>
      <c r="C17" s="69"/>
      <c r="D17" s="47"/>
      <c r="E17" s="122" t="s">
        <v>422</v>
      </c>
      <c r="F17" s="123"/>
      <c r="G17" s="122" t="s">
        <v>423</v>
      </c>
      <c r="H17" s="124"/>
      <c r="I17" s="124"/>
      <c r="J17" s="123"/>
      <c r="K17" s="72"/>
      <c r="L17" s="72"/>
      <c r="M17" s="72"/>
    </row>
    <row r="18" s="2" customFormat="1" ht="27" customHeight="1" spans="2:13">
      <c r="B18" s="47"/>
      <c r="C18" s="69"/>
      <c r="D18" s="47"/>
      <c r="E18" s="122" t="s">
        <v>424</v>
      </c>
      <c r="F18" s="123"/>
      <c r="G18" s="122" t="s">
        <v>425</v>
      </c>
      <c r="H18" s="124"/>
      <c r="I18" s="124"/>
      <c r="J18" s="123"/>
      <c r="K18" s="72"/>
      <c r="L18" s="72"/>
      <c r="M18" s="72"/>
    </row>
    <row r="19" s="2" customFormat="1" ht="24" customHeight="1" spans="2:10">
      <c r="B19" s="47"/>
      <c r="C19" s="69"/>
      <c r="D19" s="53" t="s">
        <v>336</v>
      </c>
      <c r="E19" s="113" t="s">
        <v>426</v>
      </c>
      <c r="F19" s="113"/>
      <c r="G19" s="44" t="s">
        <v>427</v>
      </c>
      <c r="H19" s="61"/>
      <c r="I19" s="61"/>
      <c r="J19" s="61"/>
    </row>
    <row r="20" s="2" customFormat="1" ht="24" customHeight="1" spans="2:10">
      <c r="B20" s="47"/>
      <c r="C20" s="69"/>
      <c r="D20" s="54"/>
      <c r="E20" s="113" t="s">
        <v>428</v>
      </c>
      <c r="F20" s="113"/>
      <c r="G20" s="44" t="s">
        <v>414</v>
      </c>
      <c r="H20" s="61"/>
      <c r="I20" s="61"/>
      <c r="J20" s="61"/>
    </row>
    <row r="21" s="2" customFormat="1" ht="24" customHeight="1" spans="2:10">
      <c r="B21" s="47"/>
      <c r="C21" s="69"/>
      <c r="D21" s="47" t="s">
        <v>339</v>
      </c>
      <c r="E21" s="52" t="s">
        <v>398</v>
      </c>
      <c r="F21" s="52"/>
      <c r="G21" s="52" t="s">
        <v>429</v>
      </c>
      <c r="H21" s="52"/>
      <c r="I21" s="52"/>
      <c r="J21" s="52"/>
    </row>
    <row r="22" s="2" customFormat="1" ht="29" customHeight="1" spans="2:10">
      <c r="B22" s="47"/>
      <c r="C22" s="69"/>
      <c r="D22" s="53" t="s">
        <v>342</v>
      </c>
      <c r="E22" s="113" t="s">
        <v>430</v>
      </c>
      <c r="F22" s="113"/>
      <c r="G22" s="44" t="s">
        <v>350</v>
      </c>
      <c r="H22" s="61"/>
      <c r="I22" s="61"/>
      <c r="J22" s="61"/>
    </row>
    <row r="23" s="2" customFormat="1" ht="29" customHeight="1" spans="2:10">
      <c r="B23" s="47"/>
      <c r="C23" s="54"/>
      <c r="D23" s="54"/>
      <c r="E23" s="113" t="s">
        <v>431</v>
      </c>
      <c r="F23" s="113"/>
      <c r="G23" s="44" t="s">
        <v>432</v>
      </c>
      <c r="H23" s="61"/>
      <c r="I23" s="61"/>
      <c r="J23" s="61"/>
    </row>
    <row r="24" s="2" customFormat="1" ht="28" customHeight="1" spans="2:10">
      <c r="B24" s="47"/>
      <c r="C24" s="47" t="s">
        <v>351</v>
      </c>
      <c r="D24" s="44" t="s">
        <v>352</v>
      </c>
      <c r="E24" s="51" t="s">
        <v>433</v>
      </c>
      <c r="F24" s="52"/>
      <c r="G24" s="51" t="s">
        <v>434</v>
      </c>
      <c r="H24" s="52"/>
      <c r="I24" s="52"/>
      <c r="J24" s="52"/>
    </row>
    <row r="25" s="2" customFormat="1" ht="28" customHeight="1" spans="2:10">
      <c r="B25" s="47"/>
      <c r="C25" s="47"/>
      <c r="D25" s="44" t="s">
        <v>355</v>
      </c>
      <c r="E25" s="51" t="s">
        <v>435</v>
      </c>
      <c r="F25" s="52"/>
      <c r="G25" s="51" t="s">
        <v>436</v>
      </c>
      <c r="H25" s="52"/>
      <c r="I25" s="52"/>
      <c r="J25" s="52"/>
    </row>
    <row r="26" s="2" customFormat="1" ht="28" customHeight="1" spans="2:10">
      <c r="B26" s="47"/>
      <c r="C26" s="47"/>
      <c r="D26" s="44" t="s">
        <v>358</v>
      </c>
      <c r="E26" s="59" t="s">
        <v>384</v>
      </c>
      <c r="F26" s="59"/>
      <c r="G26" s="75" t="s">
        <v>437</v>
      </c>
      <c r="H26" s="75"/>
      <c r="I26" s="75"/>
      <c r="J26" s="75"/>
    </row>
    <row r="27" s="2" customFormat="1" ht="33" customHeight="1" spans="2:10">
      <c r="B27" s="47"/>
      <c r="C27" s="47" t="s">
        <v>361</v>
      </c>
      <c r="D27" s="44" t="s">
        <v>362</v>
      </c>
      <c r="E27" s="51" t="s">
        <v>386</v>
      </c>
      <c r="F27" s="52"/>
      <c r="G27" s="51" t="s">
        <v>438</v>
      </c>
      <c r="H27" s="52"/>
      <c r="I27" s="52"/>
      <c r="J27" s="52"/>
    </row>
  </sheetData>
  <mergeCells count="53">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B6:B8"/>
    <mergeCell ref="B9:B10"/>
    <mergeCell ref="B11:B27"/>
    <mergeCell ref="C12:C23"/>
    <mergeCell ref="C24:C26"/>
    <mergeCell ref="D12:D18"/>
    <mergeCell ref="D19:D20"/>
    <mergeCell ref="D22:D23"/>
    <mergeCell ref="C9:J10"/>
  </mergeCells>
  <dataValidations count="1">
    <dataValidation type="list" allowBlank="1" showInputMessage="1" showErrorMessage="1" sqref="M4">
      <formula1>"正向指标,反向指标"</formula1>
    </dataValidation>
  </dataValidations>
  <pageMargins left="0.708333333333333" right="0.75" top="1" bottom="1" header="0.5" footer="0.5"/>
  <pageSetup paperSize="9" scale="85"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E17" sqref="E17:F17"/>
    </sheetView>
  </sheetViews>
  <sheetFormatPr defaultColWidth="9" defaultRowHeight="13.5"/>
  <cols>
    <col min="1" max="1" width="2.5" customWidth="1"/>
    <col min="2" max="2" width="13.225" style="2" customWidth="1"/>
    <col min="3" max="3" width="9" style="38"/>
    <col min="4" max="4" width="9" style="2"/>
    <col min="5" max="5" width="9.63333333333333" style="2" customWidth="1"/>
    <col min="6" max="6" width="12.6333333333333" style="2" customWidth="1"/>
    <col min="7" max="7" width="17.5" style="2" customWidth="1"/>
    <col min="8" max="8" width="10.25" style="2" customWidth="1"/>
    <col min="9" max="9" width="10.5" style="2" customWidth="1"/>
    <col min="10" max="10" width="9.88333333333333" style="2" customWidth="1"/>
    <col min="11" max="11" width="9.63333333333333" style="2" customWidth="1"/>
    <col min="12" max="12" width="9.5" style="2" customWidth="1"/>
    <col min="13" max="13" width="9.75" style="2" customWidth="1"/>
    <col min="14" max="16384" width="9" style="2"/>
  </cols>
  <sheetData>
    <row r="1" s="2" customFormat="1" ht="19" customHeight="1" spans="2:10">
      <c r="B1" s="3"/>
      <c r="C1" s="38"/>
      <c r="J1" s="2" t="s">
        <v>439</v>
      </c>
    </row>
    <row r="2" s="2" customFormat="1" ht="24" customHeight="1" spans="2:13">
      <c r="B2" s="39" t="s">
        <v>316</v>
      </c>
      <c r="C2" s="40"/>
      <c r="D2" s="40"/>
      <c r="E2" s="40"/>
      <c r="F2" s="40"/>
      <c r="G2" s="40"/>
      <c r="H2" s="40"/>
      <c r="I2" s="40"/>
      <c r="J2" s="55"/>
      <c r="K2" s="56"/>
      <c r="L2" s="56"/>
      <c r="M2" s="56"/>
    </row>
    <row r="3" s="2" customFormat="1" ht="25" customHeight="1" spans="2:13">
      <c r="B3" s="41" t="s">
        <v>317</v>
      </c>
      <c r="C3" s="41"/>
      <c r="D3" s="41"/>
      <c r="E3" s="41"/>
      <c r="F3" s="41"/>
      <c r="G3" s="41"/>
      <c r="H3" s="41"/>
      <c r="I3" s="41"/>
      <c r="J3" s="41"/>
      <c r="K3" s="57"/>
      <c r="L3" s="57"/>
      <c r="M3" s="57"/>
    </row>
    <row r="4" s="2" customFormat="1" ht="25" customHeight="1" spans="2:13">
      <c r="B4" s="42" t="s">
        <v>318</v>
      </c>
      <c r="C4" s="43" t="s">
        <v>264</v>
      </c>
      <c r="D4" s="43"/>
      <c r="E4" s="43"/>
      <c r="F4" s="43"/>
      <c r="G4" s="43"/>
      <c r="H4" s="43"/>
      <c r="I4" s="43"/>
      <c r="J4" s="43"/>
      <c r="K4" s="58"/>
      <c r="L4" s="58"/>
      <c r="M4" s="58"/>
    </row>
    <row r="5" s="2" customFormat="1" ht="25" customHeight="1" spans="2:13">
      <c r="B5" s="42" t="s">
        <v>320</v>
      </c>
      <c r="C5" s="43" t="s">
        <v>75</v>
      </c>
      <c r="D5" s="43"/>
      <c r="E5" s="43"/>
      <c r="F5" s="43"/>
      <c r="G5" s="43"/>
      <c r="H5" s="43"/>
      <c r="I5" s="43"/>
      <c r="J5" s="43"/>
      <c r="K5" s="58"/>
      <c r="L5" s="58"/>
      <c r="M5" s="58"/>
    </row>
    <row r="6" s="2" customFormat="1" ht="25" customHeight="1" spans="2:13">
      <c r="B6" s="44" t="s">
        <v>321</v>
      </c>
      <c r="C6" s="45" t="s">
        <v>322</v>
      </c>
      <c r="D6" s="45"/>
      <c r="E6" s="45"/>
      <c r="F6" s="48">
        <v>30</v>
      </c>
      <c r="G6" s="48"/>
      <c r="H6" s="48"/>
      <c r="I6" s="48"/>
      <c r="J6" s="48"/>
      <c r="K6" s="58"/>
      <c r="L6" s="58"/>
      <c r="M6" s="58"/>
    </row>
    <row r="7" s="2" customFormat="1" ht="25" customHeight="1" spans="2:13">
      <c r="B7" s="47"/>
      <c r="C7" s="45" t="s">
        <v>323</v>
      </c>
      <c r="D7" s="45"/>
      <c r="E7" s="45"/>
      <c r="F7" s="48">
        <v>30</v>
      </c>
      <c r="G7" s="48"/>
      <c r="H7" s="48"/>
      <c r="I7" s="48"/>
      <c r="J7" s="48"/>
      <c r="K7" s="58"/>
      <c r="L7" s="58"/>
      <c r="M7" s="58"/>
    </row>
    <row r="8" s="2" customFormat="1" ht="25" customHeight="1" spans="2:13">
      <c r="B8" s="47"/>
      <c r="C8" s="45" t="s">
        <v>324</v>
      </c>
      <c r="D8" s="45"/>
      <c r="E8" s="45"/>
      <c r="F8" s="48">
        <v>0</v>
      </c>
      <c r="G8" s="48"/>
      <c r="H8" s="48"/>
      <c r="I8" s="48"/>
      <c r="J8" s="48"/>
      <c r="K8" s="58"/>
      <c r="L8" s="58"/>
      <c r="M8" s="58"/>
    </row>
    <row r="9" s="2" customFormat="1" ht="25" customHeight="1" spans="2:13">
      <c r="B9" s="44" t="s">
        <v>325</v>
      </c>
      <c r="C9" s="49" t="s">
        <v>440</v>
      </c>
      <c r="D9" s="49"/>
      <c r="E9" s="49"/>
      <c r="F9" s="49"/>
      <c r="G9" s="49"/>
      <c r="H9" s="49"/>
      <c r="I9" s="49"/>
      <c r="J9" s="49"/>
      <c r="K9" s="58"/>
      <c r="L9" s="58"/>
      <c r="M9" s="58"/>
    </row>
    <row r="10" s="2" customFormat="1" ht="25" customHeight="1" spans="2:13">
      <c r="B10" s="44"/>
      <c r="C10" s="49"/>
      <c r="D10" s="49"/>
      <c r="E10" s="49"/>
      <c r="F10" s="49"/>
      <c r="G10" s="49"/>
      <c r="H10" s="49"/>
      <c r="I10" s="49"/>
      <c r="J10" s="49"/>
      <c r="K10" s="58"/>
      <c r="L10" s="58"/>
      <c r="M10" s="58"/>
    </row>
    <row r="11" s="2" customFormat="1" ht="25" customHeight="1" spans="2:13">
      <c r="B11" s="47" t="s">
        <v>327</v>
      </c>
      <c r="C11" s="42" t="s">
        <v>328</v>
      </c>
      <c r="D11" s="42" t="s">
        <v>329</v>
      </c>
      <c r="E11" s="45" t="s">
        <v>330</v>
      </c>
      <c r="F11" s="45"/>
      <c r="G11" s="45" t="s">
        <v>331</v>
      </c>
      <c r="H11" s="45"/>
      <c r="I11" s="45"/>
      <c r="J11" s="45"/>
      <c r="K11" s="58"/>
      <c r="L11" s="58"/>
      <c r="M11" s="58"/>
    </row>
    <row r="12" s="2" customFormat="1" ht="32" customHeight="1" spans="2:13">
      <c r="B12" s="47"/>
      <c r="C12" s="47" t="s">
        <v>332</v>
      </c>
      <c r="D12" s="47" t="s">
        <v>333</v>
      </c>
      <c r="E12" s="111" t="s">
        <v>441</v>
      </c>
      <c r="F12" s="111"/>
      <c r="G12" s="111" t="s">
        <v>441</v>
      </c>
      <c r="H12" s="111"/>
      <c r="I12" s="111"/>
      <c r="J12" s="111"/>
      <c r="K12" s="58"/>
      <c r="L12" s="58"/>
      <c r="M12" s="58"/>
    </row>
    <row r="13" s="2" customFormat="1" ht="32" customHeight="1" spans="2:13">
      <c r="B13" s="47"/>
      <c r="C13" s="47"/>
      <c r="D13" s="47"/>
      <c r="E13" s="111" t="s">
        <v>442</v>
      </c>
      <c r="F13" s="111"/>
      <c r="G13" s="111" t="s">
        <v>442</v>
      </c>
      <c r="H13" s="111"/>
      <c r="I13" s="111"/>
      <c r="J13" s="111"/>
      <c r="K13" s="72"/>
      <c r="L13" s="72"/>
      <c r="M13" s="72"/>
    </row>
    <row r="14" s="2" customFormat="1" ht="32" customHeight="1" spans="2:10">
      <c r="B14" s="47"/>
      <c r="C14" s="47"/>
      <c r="D14" s="47"/>
      <c r="E14" s="111" t="s">
        <v>443</v>
      </c>
      <c r="F14" s="111"/>
      <c r="G14" s="111" t="s">
        <v>444</v>
      </c>
      <c r="H14" s="111"/>
      <c r="I14" s="111"/>
      <c r="J14" s="111"/>
    </row>
    <row r="15" s="2" customFormat="1" ht="24" customHeight="1" spans="2:10">
      <c r="B15" s="47"/>
      <c r="C15" s="47"/>
      <c r="D15" s="47" t="s">
        <v>336</v>
      </c>
      <c r="E15" s="111" t="s">
        <v>445</v>
      </c>
      <c r="F15" s="111"/>
      <c r="G15" s="111" t="s">
        <v>446</v>
      </c>
      <c r="H15" s="111"/>
      <c r="I15" s="111"/>
      <c r="J15" s="111"/>
    </row>
    <row r="16" s="2" customFormat="1" ht="24" customHeight="1" spans="2:10">
      <c r="B16" s="47"/>
      <c r="C16" s="47"/>
      <c r="D16" s="47" t="s">
        <v>339</v>
      </c>
      <c r="E16" s="111" t="s">
        <v>447</v>
      </c>
      <c r="F16" s="111"/>
      <c r="G16" s="111" t="s">
        <v>447</v>
      </c>
      <c r="H16" s="111"/>
      <c r="I16" s="111"/>
      <c r="J16" s="111"/>
    </row>
    <row r="17" s="2" customFormat="1" ht="24" customHeight="1" spans="2:10">
      <c r="B17" s="47"/>
      <c r="C17" s="47"/>
      <c r="D17" s="47" t="s">
        <v>342</v>
      </c>
      <c r="E17" s="111" t="s">
        <v>448</v>
      </c>
      <c r="F17" s="111"/>
      <c r="G17" s="111" t="s">
        <v>449</v>
      </c>
      <c r="H17" s="111"/>
      <c r="I17" s="111"/>
      <c r="J17" s="111"/>
    </row>
    <row r="18" s="2" customFormat="1" ht="30" customHeight="1" spans="2:10">
      <c r="B18" s="47"/>
      <c r="C18" s="47" t="s">
        <v>351</v>
      </c>
      <c r="D18" s="44" t="s">
        <v>450</v>
      </c>
      <c r="E18" s="44" t="s">
        <v>451</v>
      </c>
      <c r="F18" s="111"/>
      <c r="G18" s="44" t="s">
        <v>452</v>
      </c>
      <c r="H18" s="111"/>
      <c r="I18" s="111"/>
      <c r="J18" s="111"/>
    </row>
    <row r="19" s="2" customFormat="1" ht="33" customHeight="1" spans="2:10">
      <c r="B19" s="47"/>
      <c r="C19" s="47" t="s">
        <v>361</v>
      </c>
      <c r="D19" s="44" t="s">
        <v>362</v>
      </c>
      <c r="E19" s="44" t="s">
        <v>453</v>
      </c>
      <c r="F19" s="111"/>
      <c r="G19" s="44" t="s">
        <v>454</v>
      </c>
      <c r="H19" s="111"/>
      <c r="I19" s="111"/>
      <c r="J19" s="111"/>
    </row>
    <row r="20" s="2" customFormat="1" spans="3:10">
      <c r="C20" s="38"/>
      <c r="E20" s="121"/>
      <c r="F20" s="121"/>
      <c r="G20" s="121"/>
      <c r="H20" s="121"/>
      <c r="I20" s="121"/>
      <c r="J20" s="121"/>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7"/>
    <mergeCell ref="D12:D14"/>
    <mergeCell ref="C9:J10"/>
  </mergeCells>
  <dataValidations count="1">
    <dataValidation type="list" allowBlank="1" showInputMessage="1" showErrorMessage="1" sqref="M4">
      <formula1>"正向指标,反向指标"</formula1>
    </dataValidation>
  </dataValidations>
  <pageMargins left="0.66875" right="0.550694444444444" top="1.14166666666667" bottom="1" header="0.5" footer="0.5"/>
  <pageSetup paperSize="9" scale="85"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4"/>
  <sheetViews>
    <sheetView workbookViewId="0">
      <selection activeCell="B3" sqref="B3:J3"/>
    </sheetView>
  </sheetViews>
  <sheetFormatPr defaultColWidth="9" defaultRowHeight="13.5"/>
  <cols>
    <col min="1" max="1" width="1.75" customWidth="1"/>
    <col min="2" max="2" width="13.225" style="2" customWidth="1"/>
    <col min="3" max="3" width="9" style="38"/>
    <col min="4" max="4" width="9" style="2"/>
    <col min="5" max="5" width="9.63333333333333" style="2" customWidth="1"/>
    <col min="6" max="6" width="12.6333333333333" style="2" customWidth="1"/>
    <col min="7" max="7" width="17.5" style="2" customWidth="1"/>
    <col min="8" max="8" width="10.25" style="2" customWidth="1"/>
    <col min="9" max="9" width="10.5" style="2" customWidth="1"/>
    <col min="10" max="10" width="9.88333333333333" style="2" customWidth="1"/>
    <col min="11" max="11" width="9.63333333333333" style="2" customWidth="1"/>
    <col min="12" max="12" width="9.5" style="2" customWidth="1"/>
    <col min="13" max="13" width="9.75" style="2" customWidth="1"/>
    <col min="14" max="16384" width="9" style="2"/>
  </cols>
  <sheetData>
    <row r="1" s="2" customFormat="1" ht="19" customHeight="1" spans="2:10">
      <c r="B1" s="3"/>
      <c r="C1" s="38"/>
      <c r="J1" s="2" t="s">
        <v>455</v>
      </c>
    </row>
    <row r="2" s="2" customFormat="1" ht="24" customHeight="1" spans="2:13">
      <c r="B2" s="39" t="s">
        <v>316</v>
      </c>
      <c r="C2" s="40"/>
      <c r="D2" s="40"/>
      <c r="E2" s="40"/>
      <c r="F2" s="40"/>
      <c r="G2" s="40"/>
      <c r="H2" s="40"/>
      <c r="I2" s="40"/>
      <c r="J2" s="55"/>
      <c r="K2" s="56"/>
      <c r="L2" s="56"/>
      <c r="M2" s="56"/>
    </row>
    <row r="3" s="2" customFormat="1" ht="25" customHeight="1" spans="2:13">
      <c r="B3" s="41" t="s">
        <v>317</v>
      </c>
      <c r="C3" s="41"/>
      <c r="D3" s="41"/>
      <c r="E3" s="41"/>
      <c r="F3" s="41"/>
      <c r="G3" s="41"/>
      <c r="H3" s="41"/>
      <c r="I3" s="41"/>
      <c r="J3" s="41"/>
      <c r="K3" s="57"/>
      <c r="L3" s="57"/>
      <c r="M3" s="57"/>
    </row>
    <row r="4" s="2" customFormat="1" ht="25" customHeight="1" spans="2:13">
      <c r="B4" s="42" t="s">
        <v>318</v>
      </c>
      <c r="C4" s="43" t="s">
        <v>456</v>
      </c>
      <c r="D4" s="43"/>
      <c r="E4" s="43"/>
      <c r="F4" s="43"/>
      <c r="G4" s="43"/>
      <c r="H4" s="43"/>
      <c r="I4" s="43"/>
      <c r="J4" s="43"/>
      <c r="K4" s="58"/>
      <c r="L4" s="58"/>
      <c r="M4" s="58"/>
    </row>
    <row r="5" s="2" customFormat="1" ht="25" customHeight="1" spans="2:13">
      <c r="B5" s="42" t="s">
        <v>320</v>
      </c>
      <c r="C5" s="43" t="s">
        <v>75</v>
      </c>
      <c r="D5" s="43"/>
      <c r="E5" s="43"/>
      <c r="F5" s="43"/>
      <c r="G5" s="43"/>
      <c r="H5" s="43"/>
      <c r="I5" s="43"/>
      <c r="J5" s="43"/>
      <c r="K5" s="58"/>
      <c r="L5" s="58"/>
      <c r="M5" s="58"/>
    </row>
    <row r="6" s="2" customFormat="1" ht="25" customHeight="1" spans="2:13">
      <c r="B6" s="44" t="s">
        <v>321</v>
      </c>
      <c r="C6" s="45" t="s">
        <v>322</v>
      </c>
      <c r="D6" s="45"/>
      <c r="E6" s="45"/>
      <c r="F6" s="47">
        <f>F7</f>
        <v>890.5883</v>
      </c>
      <c r="G6" s="47"/>
      <c r="H6" s="47"/>
      <c r="I6" s="47"/>
      <c r="J6" s="47"/>
      <c r="K6" s="58"/>
      <c r="L6" s="58"/>
      <c r="M6" s="58"/>
    </row>
    <row r="7" s="2" customFormat="1" ht="25" customHeight="1" spans="2:13">
      <c r="B7" s="47"/>
      <c r="C7" s="45" t="s">
        <v>323</v>
      </c>
      <c r="D7" s="45"/>
      <c r="E7" s="45"/>
      <c r="F7" s="47">
        <v>890.5883</v>
      </c>
      <c r="G7" s="47"/>
      <c r="H7" s="47"/>
      <c r="I7" s="47"/>
      <c r="J7" s="47"/>
      <c r="K7" s="58"/>
      <c r="L7" s="58"/>
      <c r="M7" s="58"/>
    </row>
    <row r="8" s="2" customFormat="1" ht="25" customHeight="1" spans="2:13">
      <c r="B8" s="47"/>
      <c r="C8" s="45" t="s">
        <v>324</v>
      </c>
      <c r="D8" s="45"/>
      <c r="E8" s="45"/>
      <c r="F8" s="48">
        <v>0</v>
      </c>
      <c r="G8" s="48"/>
      <c r="H8" s="48"/>
      <c r="I8" s="48"/>
      <c r="J8" s="48"/>
      <c r="K8" s="58"/>
      <c r="L8" s="58"/>
      <c r="M8" s="58"/>
    </row>
    <row r="9" s="2" customFormat="1" ht="25" customHeight="1" spans="2:13">
      <c r="B9" s="44" t="s">
        <v>325</v>
      </c>
      <c r="C9" s="49" t="s">
        <v>457</v>
      </c>
      <c r="D9" s="49"/>
      <c r="E9" s="49"/>
      <c r="F9" s="49"/>
      <c r="G9" s="49"/>
      <c r="H9" s="49"/>
      <c r="I9" s="49"/>
      <c r="J9" s="49"/>
      <c r="K9" s="58"/>
      <c r="L9" s="58"/>
      <c r="M9" s="58"/>
    </row>
    <row r="10" s="2" customFormat="1" ht="25" customHeight="1" spans="2:13">
      <c r="B10" s="44"/>
      <c r="C10" s="49"/>
      <c r="D10" s="49"/>
      <c r="E10" s="49"/>
      <c r="F10" s="49"/>
      <c r="G10" s="49"/>
      <c r="H10" s="49"/>
      <c r="I10" s="49"/>
      <c r="J10" s="49"/>
      <c r="K10" s="58"/>
      <c r="L10" s="58"/>
      <c r="M10" s="58"/>
    </row>
    <row r="11" s="2" customFormat="1" ht="25" customHeight="1" spans="2:13">
      <c r="B11" s="47" t="s">
        <v>327</v>
      </c>
      <c r="C11" s="42" t="s">
        <v>328</v>
      </c>
      <c r="D11" s="42" t="s">
        <v>329</v>
      </c>
      <c r="E11" s="45" t="s">
        <v>330</v>
      </c>
      <c r="F11" s="45"/>
      <c r="G11" s="45" t="s">
        <v>331</v>
      </c>
      <c r="H11" s="45"/>
      <c r="I11" s="45"/>
      <c r="J11" s="45"/>
      <c r="K11" s="58"/>
      <c r="L11" s="58"/>
      <c r="M11" s="58"/>
    </row>
    <row r="12" s="2" customFormat="1" ht="25" customHeight="1" spans="2:13">
      <c r="B12" s="47"/>
      <c r="C12" s="53" t="s">
        <v>332</v>
      </c>
      <c r="D12" s="53" t="s">
        <v>333</v>
      </c>
      <c r="E12" s="52" t="s">
        <v>458</v>
      </c>
      <c r="F12" s="52"/>
      <c r="G12" s="52" t="s">
        <v>459</v>
      </c>
      <c r="H12" s="52"/>
      <c r="I12" s="52"/>
      <c r="J12" s="52"/>
      <c r="K12" s="58"/>
      <c r="L12" s="58"/>
      <c r="M12" s="58"/>
    </row>
    <row r="13" s="2" customFormat="1" ht="25" customHeight="1" spans="2:13">
      <c r="B13" s="47"/>
      <c r="C13" s="69"/>
      <c r="D13" s="69"/>
      <c r="E13" s="52" t="s">
        <v>460</v>
      </c>
      <c r="F13" s="52"/>
      <c r="G13" s="52" t="s">
        <v>461</v>
      </c>
      <c r="H13" s="52"/>
      <c r="I13" s="52"/>
      <c r="J13" s="52"/>
      <c r="K13" s="58"/>
      <c r="L13" s="58"/>
      <c r="M13" s="58"/>
    </row>
    <row r="14" s="2" customFormat="1" ht="25" customHeight="1" spans="2:13">
      <c r="B14" s="47"/>
      <c r="C14" s="69"/>
      <c r="D14" s="69"/>
      <c r="E14" s="52" t="s">
        <v>462</v>
      </c>
      <c r="F14" s="52"/>
      <c r="G14" s="52" t="s">
        <v>459</v>
      </c>
      <c r="H14" s="52"/>
      <c r="I14" s="52"/>
      <c r="J14" s="52"/>
      <c r="K14" s="58"/>
      <c r="L14" s="58"/>
      <c r="M14" s="58"/>
    </row>
    <row r="15" s="2" customFormat="1" ht="25" customHeight="1" spans="2:13">
      <c r="B15" s="47"/>
      <c r="C15" s="69"/>
      <c r="D15" s="69"/>
      <c r="E15" s="52" t="s">
        <v>463</v>
      </c>
      <c r="F15" s="52"/>
      <c r="G15" s="52" t="s">
        <v>464</v>
      </c>
      <c r="H15" s="52"/>
      <c r="I15" s="52"/>
      <c r="J15" s="52"/>
      <c r="K15" s="58"/>
      <c r="L15" s="58"/>
      <c r="M15" s="58"/>
    </row>
    <row r="16" s="2" customFormat="1" ht="25" customHeight="1" spans="2:13">
      <c r="B16" s="47"/>
      <c r="C16" s="69"/>
      <c r="D16" s="69"/>
      <c r="E16" s="52" t="s">
        <v>465</v>
      </c>
      <c r="F16" s="52"/>
      <c r="G16" s="52" t="s">
        <v>466</v>
      </c>
      <c r="H16" s="52"/>
      <c r="I16" s="52"/>
      <c r="J16" s="52"/>
      <c r="K16" s="58"/>
      <c r="L16" s="58"/>
      <c r="M16" s="58"/>
    </row>
    <row r="17" s="2" customFormat="1" ht="25" customHeight="1" spans="2:13">
      <c r="B17" s="47"/>
      <c r="C17" s="69"/>
      <c r="D17" s="69"/>
      <c r="E17" s="52" t="s">
        <v>467</v>
      </c>
      <c r="F17" s="52"/>
      <c r="G17" s="52" t="s">
        <v>468</v>
      </c>
      <c r="H17" s="52"/>
      <c r="I17" s="52"/>
      <c r="J17" s="52"/>
      <c r="K17" s="58"/>
      <c r="L17" s="58"/>
      <c r="M17" s="58"/>
    </row>
    <row r="18" s="2" customFormat="1" ht="25" customHeight="1" spans="2:13">
      <c r="B18" s="47"/>
      <c r="C18" s="69"/>
      <c r="D18" s="69"/>
      <c r="E18" s="52" t="s">
        <v>469</v>
      </c>
      <c r="F18" s="52"/>
      <c r="G18" s="52" t="s">
        <v>470</v>
      </c>
      <c r="H18" s="52"/>
      <c r="I18" s="52"/>
      <c r="J18" s="52"/>
      <c r="K18" s="58"/>
      <c r="L18" s="58"/>
      <c r="M18" s="58"/>
    </row>
    <row r="19" s="2" customFormat="1" ht="31" customHeight="1" spans="2:10">
      <c r="B19" s="47"/>
      <c r="C19" s="69"/>
      <c r="D19" s="47" t="s">
        <v>336</v>
      </c>
      <c r="E19" s="113" t="s">
        <v>471</v>
      </c>
      <c r="F19" s="113"/>
      <c r="G19" s="44" t="s">
        <v>472</v>
      </c>
      <c r="H19" s="61"/>
      <c r="I19" s="61"/>
      <c r="J19" s="61"/>
    </row>
    <row r="20" s="2" customFormat="1" ht="31" customHeight="1" spans="2:10">
      <c r="B20" s="47"/>
      <c r="C20" s="69"/>
      <c r="D20" s="47" t="s">
        <v>339</v>
      </c>
      <c r="E20" s="52" t="s">
        <v>473</v>
      </c>
      <c r="F20" s="52"/>
      <c r="G20" s="52" t="s">
        <v>399</v>
      </c>
      <c r="H20" s="52"/>
      <c r="I20" s="52"/>
      <c r="J20" s="52"/>
    </row>
    <row r="21" s="2" customFormat="1" ht="31" customHeight="1" spans="2:10">
      <c r="B21" s="47"/>
      <c r="C21" s="69"/>
      <c r="D21" s="53" t="s">
        <v>342</v>
      </c>
      <c r="E21" s="113" t="s">
        <v>474</v>
      </c>
      <c r="F21" s="113"/>
      <c r="G21" s="44" t="s">
        <v>475</v>
      </c>
      <c r="H21" s="61"/>
      <c r="I21" s="61"/>
      <c r="J21" s="61"/>
    </row>
    <row r="22" s="2" customFormat="1" ht="31" customHeight="1" spans="2:10">
      <c r="B22" s="47"/>
      <c r="C22" s="47" t="s">
        <v>351</v>
      </c>
      <c r="D22" s="116" t="s">
        <v>450</v>
      </c>
      <c r="E22" s="52" t="s">
        <v>476</v>
      </c>
      <c r="F22" s="52"/>
      <c r="G22" s="51" t="s">
        <v>477</v>
      </c>
      <c r="H22" s="52"/>
      <c r="I22" s="52"/>
      <c r="J22" s="52"/>
    </row>
    <row r="23" s="2" customFormat="1" ht="31" customHeight="1" spans="2:10">
      <c r="B23" s="47"/>
      <c r="C23" s="47"/>
      <c r="D23" s="44" t="s">
        <v>478</v>
      </c>
      <c r="E23" s="51" t="s">
        <v>479</v>
      </c>
      <c r="F23" s="52"/>
      <c r="G23" s="51" t="s">
        <v>480</v>
      </c>
      <c r="H23" s="52"/>
      <c r="I23" s="52"/>
      <c r="J23" s="52"/>
    </row>
    <row r="24" s="2" customFormat="1" ht="35" customHeight="1" spans="2:10">
      <c r="B24" s="47"/>
      <c r="C24" s="47" t="s">
        <v>361</v>
      </c>
      <c r="D24" s="44" t="s">
        <v>362</v>
      </c>
      <c r="E24" s="51" t="s">
        <v>386</v>
      </c>
      <c r="F24" s="52"/>
      <c r="G24" s="51" t="s">
        <v>387</v>
      </c>
      <c r="H24" s="52"/>
      <c r="I24" s="52"/>
      <c r="J24" s="52"/>
    </row>
  </sheetData>
  <mergeCells count="4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B6:B8"/>
    <mergeCell ref="B9:B10"/>
    <mergeCell ref="B11:B24"/>
    <mergeCell ref="C12:C21"/>
    <mergeCell ref="C22:C23"/>
    <mergeCell ref="D12:D18"/>
    <mergeCell ref="C9:J10"/>
  </mergeCells>
  <dataValidations count="1">
    <dataValidation type="list" allowBlank="1" showInputMessage="1" showErrorMessage="1" sqref="M4">
      <formula1>"正向指标,反向指标"</formula1>
    </dataValidation>
  </dataValidations>
  <pageMargins left="0.708333333333333" right="0.75" top="1" bottom="1" header="0.5" footer="0.5"/>
  <pageSetup paperSize="9" scale="8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topLeftCell="A15" workbookViewId="0">
      <selection activeCell="B37" sqref="B37"/>
    </sheetView>
  </sheetViews>
  <sheetFormatPr defaultColWidth="10" defaultRowHeight="13.5" outlineLevelCol="5"/>
  <cols>
    <col min="1" max="1" width="1.53333333333333" style="180" customWidth="1"/>
    <col min="2" max="2" width="41.0333333333333" style="180" customWidth="1"/>
    <col min="3" max="3" width="16.4083333333333" style="180" customWidth="1"/>
    <col min="4" max="4" width="41.0333333333333" style="180" customWidth="1"/>
    <col min="5" max="5" width="16.4083333333333" style="180" customWidth="1"/>
    <col min="6" max="6" width="1.53333333333333" style="180" customWidth="1"/>
    <col min="7" max="10" width="9.76666666666667" style="180" customWidth="1"/>
    <col min="11" max="16384" width="10" style="180"/>
  </cols>
  <sheetData>
    <row r="1" s="180" customFormat="1" ht="14.2" customHeight="1" spans="1:6">
      <c r="A1" s="241"/>
      <c r="B1" s="185"/>
      <c r="C1" s="188"/>
      <c r="D1" s="242"/>
      <c r="E1" s="185" t="s">
        <v>2</v>
      </c>
      <c r="F1" s="250" t="s">
        <v>3</v>
      </c>
    </row>
    <row r="2" s="180" customFormat="1" ht="19.9" customHeight="1" spans="1:6">
      <c r="A2" s="242"/>
      <c r="B2" s="244" t="s">
        <v>4</v>
      </c>
      <c r="C2" s="244"/>
      <c r="D2" s="244"/>
      <c r="E2" s="244"/>
      <c r="F2" s="250"/>
    </row>
    <row r="3" s="180" customFormat="1" ht="17.05" customHeight="1" spans="1:6">
      <c r="A3" s="245"/>
      <c r="B3" s="194" t="s">
        <v>5</v>
      </c>
      <c r="C3" s="215"/>
      <c r="D3" s="215"/>
      <c r="E3" s="246" t="s">
        <v>6</v>
      </c>
      <c r="F3" s="251"/>
    </row>
    <row r="4" s="180" customFormat="1" ht="21.35" customHeight="1" spans="1:6">
      <c r="A4" s="247"/>
      <c r="B4" s="177" t="s">
        <v>7</v>
      </c>
      <c r="C4" s="177"/>
      <c r="D4" s="177" t="s">
        <v>8</v>
      </c>
      <c r="E4" s="177"/>
      <c r="F4" s="207"/>
    </row>
    <row r="5" s="180" customFormat="1" ht="21.35" customHeight="1" spans="1:6">
      <c r="A5" s="247"/>
      <c r="B5" s="177" t="s">
        <v>9</v>
      </c>
      <c r="C5" s="177" t="s">
        <v>10</v>
      </c>
      <c r="D5" s="177" t="s">
        <v>9</v>
      </c>
      <c r="E5" s="177" t="s">
        <v>10</v>
      </c>
      <c r="F5" s="207"/>
    </row>
    <row r="6" s="180" customFormat="1" ht="19.9" customHeight="1" spans="1:6">
      <c r="A6" s="198"/>
      <c r="B6" s="248" t="s">
        <v>11</v>
      </c>
      <c r="C6" s="204">
        <v>49916667.25</v>
      </c>
      <c r="D6" s="248" t="s">
        <v>12</v>
      </c>
      <c r="E6" s="204">
        <f>E13+E15+E17+E25</f>
        <v>49956667.25</v>
      </c>
      <c r="F6" s="221"/>
    </row>
    <row r="7" s="180" customFormat="1" ht="19.9" customHeight="1" spans="1:6">
      <c r="A7" s="198"/>
      <c r="B7" s="248" t="s">
        <v>13</v>
      </c>
      <c r="C7" s="204"/>
      <c r="D7" s="248" t="s">
        <v>14</v>
      </c>
      <c r="E7" s="204"/>
      <c r="F7" s="221"/>
    </row>
    <row r="8" s="180" customFormat="1" ht="19.9" customHeight="1" spans="1:6">
      <c r="A8" s="198"/>
      <c r="B8" s="248" t="s">
        <v>15</v>
      </c>
      <c r="C8" s="204"/>
      <c r="D8" s="248" t="s">
        <v>16</v>
      </c>
      <c r="E8" s="204"/>
      <c r="F8" s="221"/>
    </row>
    <row r="9" s="180" customFormat="1" ht="19.9" customHeight="1" spans="1:6">
      <c r="A9" s="198"/>
      <c r="B9" s="248" t="s">
        <v>17</v>
      </c>
      <c r="C9" s="204"/>
      <c r="D9" s="248" t="s">
        <v>18</v>
      </c>
      <c r="E9" s="204"/>
      <c r="F9" s="221"/>
    </row>
    <row r="10" s="180" customFormat="1" ht="19.9" customHeight="1" spans="1:6">
      <c r="A10" s="198"/>
      <c r="B10" s="248" t="s">
        <v>19</v>
      </c>
      <c r="C10" s="204"/>
      <c r="D10" s="248" t="s">
        <v>20</v>
      </c>
      <c r="E10" s="204"/>
      <c r="F10" s="221"/>
    </row>
    <row r="11" s="180" customFormat="1" ht="19.9" customHeight="1" spans="1:6">
      <c r="A11" s="198"/>
      <c r="B11" s="248" t="s">
        <v>21</v>
      </c>
      <c r="C11" s="204"/>
      <c r="D11" s="248" t="s">
        <v>22</v>
      </c>
      <c r="E11" s="204"/>
      <c r="F11" s="221"/>
    </row>
    <row r="12" s="180" customFormat="1" ht="19.9" customHeight="1" spans="1:6">
      <c r="A12" s="198"/>
      <c r="B12" s="248" t="s">
        <v>23</v>
      </c>
      <c r="C12" s="204"/>
      <c r="D12" s="248" t="s">
        <v>24</v>
      </c>
      <c r="E12" s="204"/>
      <c r="F12" s="221"/>
    </row>
    <row r="13" s="180" customFormat="1" ht="19.9" customHeight="1" spans="1:6">
      <c r="A13" s="198"/>
      <c r="B13" s="248" t="s">
        <v>23</v>
      </c>
      <c r="C13" s="204"/>
      <c r="D13" s="248" t="s">
        <v>25</v>
      </c>
      <c r="E13" s="204">
        <v>1744336.29</v>
      </c>
      <c r="F13" s="221"/>
    </row>
    <row r="14" s="180" customFormat="1" ht="19.9" customHeight="1" spans="1:6">
      <c r="A14" s="198"/>
      <c r="B14" s="248" t="s">
        <v>23</v>
      </c>
      <c r="C14" s="204"/>
      <c r="D14" s="248" t="s">
        <v>26</v>
      </c>
      <c r="E14" s="204"/>
      <c r="F14" s="221"/>
    </row>
    <row r="15" s="180" customFormat="1" ht="19.9" customHeight="1" spans="1:6">
      <c r="A15" s="198"/>
      <c r="B15" s="248" t="s">
        <v>23</v>
      </c>
      <c r="C15" s="204"/>
      <c r="D15" s="248" t="s">
        <v>27</v>
      </c>
      <c r="E15" s="204">
        <v>47049552.96</v>
      </c>
      <c r="F15" s="221"/>
    </row>
    <row r="16" s="180" customFormat="1" ht="19.9" customHeight="1" spans="1:6">
      <c r="A16" s="198"/>
      <c r="B16" s="248" t="s">
        <v>23</v>
      </c>
      <c r="C16" s="204"/>
      <c r="D16" s="248" t="s">
        <v>28</v>
      </c>
      <c r="E16" s="204"/>
      <c r="F16" s="221"/>
    </row>
    <row r="17" s="180" customFormat="1" ht="19.9" customHeight="1" spans="1:6">
      <c r="A17" s="198"/>
      <c r="B17" s="248" t="s">
        <v>23</v>
      </c>
      <c r="C17" s="204"/>
      <c r="D17" s="248" t="s">
        <v>29</v>
      </c>
      <c r="E17" s="204">
        <v>40000</v>
      </c>
      <c r="F17" s="221"/>
    </row>
    <row r="18" s="180" customFormat="1" ht="19.9" customHeight="1" spans="1:6">
      <c r="A18" s="198"/>
      <c r="B18" s="248" t="s">
        <v>23</v>
      </c>
      <c r="C18" s="204"/>
      <c r="D18" s="248" t="s">
        <v>30</v>
      </c>
      <c r="E18" s="204"/>
      <c r="F18" s="221"/>
    </row>
    <row r="19" s="180" customFormat="1" ht="19.9" customHeight="1" spans="1:6">
      <c r="A19" s="198"/>
      <c r="B19" s="248" t="s">
        <v>23</v>
      </c>
      <c r="C19" s="204"/>
      <c r="D19" s="248" t="s">
        <v>31</v>
      </c>
      <c r="E19" s="204"/>
      <c r="F19" s="221"/>
    </row>
    <row r="20" s="180" customFormat="1" ht="19.9" customHeight="1" spans="1:6">
      <c r="A20" s="198"/>
      <c r="B20" s="248" t="s">
        <v>23</v>
      </c>
      <c r="C20" s="204"/>
      <c r="D20" s="248" t="s">
        <v>32</v>
      </c>
      <c r="E20" s="204"/>
      <c r="F20" s="221"/>
    </row>
    <row r="21" s="180" customFormat="1" ht="19.9" customHeight="1" spans="1:6">
      <c r="A21" s="198"/>
      <c r="B21" s="248" t="s">
        <v>23</v>
      </c>
      <c r="C21" s="204"/>
      <c r="D21" s="248" t="s">
        <v>33</v>
      </c>
      <c r="E21" s="204"/>
      <c r="F21" s="221"/>
    </row>
    <row r="22" s="180" customFormat="1" ht="19.9" customHeight="1" spans="1:6">
      <c r="A22" s="198"/>
      <c r="B22" s="248" t="s">
        <v>23</v>
      </c>
      <c r="C22" s="204"/>
      <c r="D22" s="248" t="s">
        <v>34</v>
      </c>
      <c r="E22" s="204"/>
      <c r="F22" s="221"/>
    </row>
    <row r="23" s="180" customFormat="1" ht="19.9" customHeight="1" spans="1:6">
      <c r="A23" s="198"/>
      <c r="B23" s="248" t="s">
        <v>23</v>
      </c>
      <c r="C23" s="204"/>
      <c r="D23" s="248" t="s">
        <v>35</v>
      </c>
      <c r="E23" s="204"/>
      <c r="F23" s="221"/>
    </row>
    <row r="24" s="180" customFormat="1" ht="19.9" customHeight="1" spans="1:6">
      <c r="A24" s="198"/>
      <c r="B24" s="248" t="s">
        <v>23</v>
      </c>
      <c r="C24" s="204"/>
      <c r="D24" s="248" t="s">
        <v>36</v>
      </c>
      <c r="E24" s="204"/>
      <c r="F24" s="221"/>
    </row>
    <row r="25" s="180" customFormat="1" ht="19.9" customHeight="1" spans="1:6">
      <c r="A25" s="198"/>
      <c r="B25" s="248" t="s">
        <v>23</v>
      </c>
      <c r="C25" s="204"/>
      <c r="D25" s="248" t="s">
        <v>37</v>
      </c>
      <c r="E25" s="204">
        <v>1122778</v>
      </c>
      <c r="F25" s="221"/>
    </row>
    <row r="26" s="180" customFormat="1" ht="19.9" customHeight="1" spans="1:6">
      <c r="A26" s="198"/>
      <c r="B26" s="248" t="s">
        <v>23</v>
      </c>
      <c r="C26" s="204"/>
      <c r="D26" s="248" t="s">
        <v>38</v>
      </c>
      <c r="E26" s="204"/>
      <c r="F26" s="221"/>
    </row>
    <row r="27" s="180" customFormat="1" ht="19.9" customHeight="1" spans="1:6">
      <c r="A27" s="198"/>
      <c r="B27" s="248" t="s">
        <v>23</v>
      </c>
      <c r="C27" s="204"/>
      <c r="D27" s="248" t="s">
        <v>39</v>
      </c>
      <c r="E27" s="204"/>
      <c r="F27" s="221"/>
    </row>
    <row r="28" s="180" customFormat="1" ht="19.9" customHeight="1" spans="1:6">
      <c r="A28" s="198"/>
      <c r="B28" s="248" t="s">
        <v>23</v>
      </c>
      <c r="C28" s="204"/>
      <c r="D28" s="248" t="s">
        <v>40</v>
      </c>
      <c r="E28" s="204"/>
      <c r="F28" s="221"/>
    </row>
    <row r="29" s="180" customFormat="1" ht="19.9" customHeight="1" spans="1:6">
      <c r="A29" s="198"/>
      <c r="B29" s="248" t="s">
        <v>23</v>
      </c>
      <c r="C29" s="204"/>
      <c r="D29" s="248" t="s">
        <v>41</v>
      </c>
      <c r="E29" s="204"/>
      <c r="F29" s="221"/>
    </row>
    <row r="30" s="180" customFormat="1" ht="19.9" customHeight="1" spans="1:6">
      <c r="A30" s="198"/>
      <c r="B30" s="248" t="s">
        <v>23</v>
      </c>
      <c r="C30" s="204"/>
      <c r="D30" s="248" t="s">
        <v>42</v>
      </c>
      <c r="E30" s="204"/>
      <c r="F30" s="221"/>
    </row>
    <row r="31" s="180" customFormat="1" ht="19.9" customHeight="1" spans="1:6">
      <c r="A31" s="198"/>
      <c r="B31" s="248" t="s">
        <v>23</v>
      </c>
      <c r="C31" s="204"/>
      <c r="D31" s="248" t="s">
        <v>43</v>
      </c>
      <c r="E31" s="204"/>
      <c r="F31" s="221"/>
    </row>
    <row r="32" s="180" customFormat="1" ht="19.9" customHeight="1" spans="1:6">
      <c r="A32" s="198"/>
      <c r="B32" s="248" t="s">
        <v>23</v>
      </c>
      <c r="C32" s="204"/>
      <c r="D32" s="248" t="s">
        <v>44</v>
      </c>
      <c r="E32" s="204"/>
      <c r="F32" s="221"/>
    </row>
    <row r="33" s="180" customFormat="1" ht="19.9" customHeight="1" spans="1:6">
      <c r="A33" s="198"/>
      <c r="B33" s="248" t="s">
        <v>23</v>
      </c>
      <c r="C33" s="204"/>
      <c r="D33" s="248" t="s">
        <v>45</v>
      </c>
      <c r="E33" s="204"/>
      <c r="F33" s="221"/>
    </row>
    <row r="34" s="180" customFormat="1" ht="19.9" customHeight="1" spans="1:6">
      <c r="A34" s="198"/>
      <c r="B34" s="248" t="s">
        <v>23</v>
      </c>
      <c r="C34" s="204"/>
      <c r="D34" s="248" t="s">
        <v>46</v>
      </c>
      <c r="E34" s="204"/>
      <c r="F34" s="221"/>
    </row>
    <row r="35" s="180" customFormat="1" ht="19.9" customHeight="1" spans="1:6">
      <c r="A35" s="198"/>
      <c r="B35" s="248" t="s">
        <v>23</v>
      </c>
      <c r="C35" s="204"/>
      <c r="D35" s="248" t="s">
        <v>47</v>
      </c>
      <c r="E35" s="204"/>
      <c r="F35" s="221"/>
    </row>
    <row r="36" s="180" customFormat="1" ht="19.9" customHeight="1" spans="1:6">
      <c r="A36" s="217"/>
      <c r="B36" s="178" t="s">
        <v>48</v>
      </c>
      <c r="C36" s="201">
        <v>49956667.25</v>
      </c>
      <c r="D36" s="178" t="s">
        <v>49</v>
      </c>
      <c r="E36" s="201">
        <v>49956667.25</v>
      </c>
      <c r="F36" s="222"/>
    </row>
    <row r="37" s="180" customFormat="1" ht="19.9" customHeight="1" spans="1:6">
      <c r="A37" s="198"/>
      <c r="B37" s="218" t="s">
        <v>50</v>
      </c>
      <c r="C37" s="204"/>
      <c r="D37" s="218" t="s">
        <v>51</v>
      </c>
      <c r="E37" s="204"/>
      <c r="F37" s="259"/>
    </row>
    <row r="38" s="180" customFormat="1" ht="19.9" customHeight="1" spans="1:6">
      <c r="A38" s="260"/>
      <c r="B38" s="218" t="s">
        <v>52</v>
      </c>
      <c r="C38" s="204"/>
      <c r="D38" s="218" t="s">
        <v>53</v>
      </c>
      <c r="E38" s="204"/>
      <c r="F38" s="259"/>
    </row>
    <row r="39" s="180" customFormat="1" ht="19.9" customHeight="1" spans="1:6">
      <c r="A39" s="260"/>
      <c r="B39" s="261"/>
      <c r="C39" s="261"/>
      <c r="D39" s="218" t="s">
        <v>54</v>
      </c>
      <c r="E39" s="204"/>
      <c r="F39" s="259"/>
    </row>
    <row r="40" s="180" customFormat="1" ht="19.9" customHeight="1" spans="1:6">
      <c r="A40" s="262"/>
      <c r="B40" s="177" t="s">
        <v>55</v>
      </c>
      <c r="C40" s="201">
        <v>49956667.25</v>
      </c>
      <c r="D40" s="177" t="s">
        <v>56</v>
      </c>
      <c r="E40" s="201">
        <v>49956667.25</v>
      </c>
      <c r="F40" s="263"/>
    </row>
    <row r="41" s="180" customFormat="1" ht="8.5" customHeight="1" spans="1:6">
      <c r="A41" s="249"/>
      <c r="B41" s="249"/>
      <c r="C41" s="264"/>
      <c r="D41" s="264"/>
      <c r="E41" s="249"/>
      <c r="F41" s="265"/>
    </row>
  </sheetData>
  <mergeCells count="4">
    <mergeCell ref="B2:E2"/>
    <mergeCell ref="B4:C4"/>
    <mergeCell ref="D4:E4"/>
    <mergeCell ref="A6:A35"/>
  </mergeCells>
  <printOptions horizontalCentered="1"/>
  <pageMargins left="0.629861111111111" right="0.550694444444444" top="0.984027777777778" bottom="0.984027777777778" header="0" footer="0"/>
  <pageSetup paperSize="9" scale="80" fitToHeight="0"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2"/>
  <sheetViews>
    <sheetView workbookViewId="0">
      <selection activeCell="B3" sqref="B3:J3"/>
    </sheetView>
  </sheetViews>
  <sheetFormatPr defaultColWidth="9" defaultRowHeight="13.5"/>
  <cols>
    <col min="1" max="1" width="1.875" customWidth="1"/>
    <col min="2" max="2" width="13.225" style="2" customWidth="1"/>
    <col min="3" max="3" width="9" style="38"/>
    <col min="4" max="4" width="9" style="2"/>
    <col min="5" max="5" width="9.63333333333333" style="2" customWidth="1"/>
    <col min="6" max="6" width="17.5" style="2" customWidth="1"/>
    <col min="7" max="7" width="13.625" style="2" customWidth="1"/>
    <col min="8" max="8" width="10.25" style="2" customWidth="1"/>
    <col min="9" max="9" width="10.5" style="2" customWidth="1"/>
    <col min="10" max="10" width="12.125" style="2" customWidth="1"/>
    <col min="11" max="11" width="9.63333333333333" style="2" customWidth="1"/>
    <col min="12" max="12" width="9.5" style="2" customWidth="1"/>
    <col min="13" max="13" width="9.75" style="2" customWidth="1"/>
    <col min="14" max="16384" width="9" style="2"/>
  </cols>
  <sheetData>
    <row r="1" s="2" customFormat="1" ht="19" customHeight="1" spans="2:10">
      <c r="B1" s="3"/>
      <c r="C1" s="38"/>
      <c r="J1" s="2" t="s">
        <v>481</v>
      </c>
    </row>
    <row r="2" s="2" customFormat="1" ht="24" customHeight="1" spans="2:13">
      <c r="B2" s="39" t="s">
        <v>316</v>
      </c>
      <c r="C2" s="40"/>
      <c r="D2" s="40"/>
      <c r="E2" s="40"/>
      <c r="F2" s="40"/>
      <c r="G2" s="40"/>
      <c r="H2" s="40"/>
      <c r="I2" s="40"/>
      <c r="J2" s="55"/>
      <c r="K2" s="56"/>
      <c r="L2" s="56"/>
      <c r="M2" s="56"/>
    </row>
    <row r="3" s="2" customFormat="1" ht="25" customHeight="1" spans="2:13">
      <c r="B3" s="41" t="s">
        <v>317</v>
      </c>
      <c r="C3" s="41"/>
      <c r="D3" s="41"/>
      <c r="E3" s="41"/>
      <c r="F3" s="41"/>
      <c r="G3" s="41"/>
      <c r="H3" s="41"/>
      <c r="I3" s="41"/>
      <c r="J3" s="41"/>
      <c r="K3" s="57"/>
      <c r="L3" s="57"/>
      <c r="M3" s="57"/>
    </row>
    <row r="4" s="2" customFormat="1" ht="25" customHeight="1" spans="2:13">
      <c r="B4" s="42" t="s">
        <v>318</v>
      </c>
      <c r="C4" s="43" t="s">
        <v>265</v>
      </c>
      <c r="D4" s="43"/>
      <c r="E4" s="43"/>
      <c r="F4" s="43"/>
      <c r="G4" s="43"/>
      <c r="H4" s="43"/>
      <c r="I4" s="43"/>
      <c r="J4" s="43"/>
      <c r="K4" s="58"/>
      <c r="L4" s="58"/>
      <c r="M4" s="58"/>
    </row>
    <row r="5" s="2" customFormat="1" ht="25" customHeight="1" spans="2:13">
      <c r="B5" s="42" t="s">
        <v>320</v>
      </c>
      <c r="C5" s="43" t="s">
        <v>75</v>
      </c>
      <c r="D5" s="43"/>
      <c r="E5" s="43"/>
      <c r="F5" s="43"/>
      <c r="G5" s="43"/>
      <c r="H5" s="43"/>
      <c r="I5" s="43"/>
      <c r="J5" s="43"/>
      <c r="K5" s="58"/>
      <c r="L5" s="58"/>
      <c r="M5" s="58"/>
    </row>
    <row r="6" s="2" customFormat="1" ht="25" customHeight="1" spans="2:13">
      <c r="B6" s="44" t="s">
        <v>321</v>
      </c>
      <c r="C6" s="45" t="s">
        <v>322</v>
      </c>
      <c r="D6" s="45"/>
      <c r="E6" s="45"/>
      <c r="F6" s="43">
        <v>0.1</v>
      </c>
      <c r="G6" s="43"/>
      <c r="H6" s="43"/>
      <c r="I6" s="43"/>
      <c r="J6" s="43"/>
      <c r="K6" s="58"/>
      <c r="L6" s="58"/>
      <c r="M6" s="58"/>
    </row>
    <row r="7" s="2" customFormat="1" ht="25" customHeight="1" spans="2:13">
      <c r="B7" s="47"/>
      <c r="C7" s="45" t="s">
        <v>323</v>
      </c>
      <c r="D7" s="45"/>
      <c r="E7" s="45"/>
      <c r="F7" s="43">
        <v>0.1</v>
      </c>
      <c r="G7" s="43"/>
      <c r="H7" s="43"/>
      <c r="I7" s="43"/>
      <c r="J7" s="43"/>
      <c r="K7" s="58"/>
      <c r="L7" s="58"/>
      <c r="M7" s="58"/>
    </row>
    <row r="8" s="2" customFormat="1" ht="25" customHeight="1" spans="2:13">
      <c r="B8" s="47"/>
      <c r="C8" s="45" t="s">
        <v>324</v>
      </c>
      <c r="D8" s="45"/>
      <c r="E8" s="45"/>
      <c r="F8" s="48">
        <v>0</v>
      </c>
      <c r="G8" s="48"/>
      <c r="H8" s="48"/>
      <c r="I8" s="48"/>
      <c r="J8" s="48"/>
      <c r="K8" s="58"/>
      <c r="L8" s="58"/>
      <c r="M8" s="58"/>
    </row>
    <row r="9" s="2" customFormat="1" ht="25" customHeight="1" spans="2:13">
      <c r="B9" s="44" t="s">
        <v>325</v>
      </c>
      <c r="C9" s="49" t="s">
        <v>482</v>
      </c>
      <c r="D9" s="49"/>
      <c r="E9" s="49"/>
      <c r="F9" s="49"/>
      <c r="G9" s="49"/>
      <c r="H9" s="49"/>
      <c r="I9" s="49"/>
      <c r="J9" s="49"/>
      <c r="K9" s="58"/>
      <c r="L9" s="58"/>
      <c r="M9" s="58"/>
    </row>
    <row r="10" s="2" customFormat="1" ht="25" customHeight="1" spans="2:13">
      <c r="B10" s="44"/>
      <c r="C10" s="49"/>
      <c r="D10" s="49"/>
      <c r="E10" s="49"/>
      <c r="F10" s="49"/>
      <c r="G10" s="49"/>
      <c r="H10" s="49"/>
      <c r="I10" s="49"/>
      <c r="J10" s="49"/>
      <c r="K10" s="58"/>
      <c r="L10" s="58"/>
      <c r="M10" s="58"/>
    </row>
    <row r="11" s="2" customFormat="1" ht="25" customHeight="1" spans="2:13">
      <c r="B11" s="47" t="s">
        <v>327</v>
      </c>
      <c r="C11" s="42" t="s">
        <v>328</v>
      </c>
      <c r="D11" s="42" t="s">
        <v>329</v>
      </c>
      <c r="E11" s="45" t="s">
        <v>330</v>
      </c>
      <c r="F11" s="45"/>
      <c r="G11" s="45" t="s">
        <v>331</v>
      </c>
      <c r="H11" s="45"/>
      <c r="I11" s="45"/>
      <c r="J11" s="45"/>
      <c r="K11" s="58"/>
      <c r="L11" s="58"/>
      <c r="M11" s="58"/>
    </row>
    <row r="12" s="2" customFormat="1" ht="25" customHeight="1" spans="2:13">
      <c r="B12" s="47"/>
      <c r="C12" s="47" t="s">
        <v>332</v>
      </c>
      <c r="D12" s="47" t="s">
        <v>333</v>
      </c>
      <c r="E12" s="52" t="s">
        <v>483</v>
      </c>
      <c r="F12" s="52"/>
      <c r="G12" s="52" t="s">
        <v>484</v>
      </c>
      <c r="H12" s="52"/>
      <c r="I12" s="52"/>
      <c r="J12" s="52"/>
      <c r="K12" s="58"/>
      <c r="L12" s="58"/>
      <c r="M12" s="58"/>
    </row>
    <row r="13" s="2" customFormat="1" ht="38" customHeight="1" spans="2:13">
      <c r="B13" s="47"/>
      <c r="C13" s="47"/>
      <c r="D13" s="47"/>
      <c r="E13" s="52" t="s">
        <v>485</v>
      </c>
      <c r="F13" s="52"/>
      <c r="G13" s="52" t="s">
        <v>486</v>
      </c>
      <c r="H13" s="52"/>
      <c r="I13" s="52"/>
      <c r="J13" s="52"/>
      <c r="K13" s="72"/>
      <c r="L13" s="72"/>
      <c r="M13" s="72"/>
    </row>
    <row r="14" s="2" customFormat="1" ht="24" customHeight="1" spans="2:10">
      <c r="B14" s="47"/>
      <c r="C14" s="47"/>
      <c r="D14" s="53" t="s">
        <v>336</v>
      </c>
      <c r="E14" s="113" t="s">
        <v>487</v>
      </c>
      <c r="F14" s="113"/>
      <c r="G14" s="44" t="s">
        <v>488</v>
      </c>
      <c r="H14" s="61"/>
      <c r="I14" s="61"/>
      <c r="J14" s="61"/>
    </row>
    <row r="15" s="2" customFormat="1" ht="24" customHeight="1" spans="2:10">
      <c r="B15" s="47"/>
      <c r="C15" s="47"/>
      <c r="D15" s="54"/>
      <c r="E15" s="114" t="s">
        <v>489</v>
      </c>
      <c r="F15" s="115"/>
      <c r="G15" s="44" t="s">
        <v>488</v>
      </c>
      <c r="H15" s="61"/>
      <c r="I15" s="61"/>
      <c r="J15" s="61"/>
    </row>
    <row r="16" s="2" customFormat="1" ht="24" customHeight="1" spans="2:10">
      <c r="B16" s="47"/>
      <c r="C16" s="47"/>
      <c r="D16" s="47" t="s">
        <v>339</v>
      </c>
      <c r="E16" s="111" t="s">
        <v>489</v>
      </c>
      <c r="F16" s="61"/>
      <c r="G16" s="61" t="s">
        <v>488</v>
      </c>
      <c r="H16" s="61"/>
      <c r="I16" s="61"/>
      <c r="J16" s="61"/>
    </row>
    <row r="17" s="2" customFormat="1" ht="24" customHeight="1" spans="2:10">
      <c r="B17" s="47"/>
      <c r="C17" s="47"/>
      <c r="D17" s="47" t="s">
        <v>342</v>
      </c>
      <c r="E17" s="113" t="s">
        <v>398</v>
      </c>
      <c r="F17" s="113"/>
      <c r="G17" s="44" t="s">
        <v>429</v>
      </c>
      <c r="H17" s="61"/>
      <c r="I17" s="61"/>
      <c r="J17" s="61"/>
    </row>
    <row r="18" s="2" customFormat="1" ht="34" customHeight="1" spans="2:10">
      <c r="B18" s="47"/>
      <c r="C18" s="47" t="s">
        <v>351</v>
      </c>
      <c r="D18" s="116" t="s">
        <v>450</v>
      </c>
      <c r="E18" s="44" t="s">
        <v>408</v>
      </c>
      <c r="F18" s="61"/>
      <c r="G18" s="44" t="s">
        <v>490</v>
      </c>
      <c r="H18" s="61"/>
      <c r="I18" s="61"/>
      <c r="J18" s="61"/>
    </row>
    <row r="19" s="2" customFormat="1" ht="34" customHeight="1" spans="2:10">
      <c r="B19" s="47"/>
      <c r="C19" s="47"/>
      <c r="D19" s="117"/>
      <c r="E19" s="118" t="s">
        <v>491</v>
      </c>
      <c r="F19" s="119"/>
      <c r="G19" s="118" t="s">
        <v>492</v>
      </c>
      <c r="H19" s="120"/>
      <c r="I19" s="120"/>
      <c r="J19" s="119"/>
    </row>
    <row r="20" s="2" customFormat="1" ht="36" customHeight="1" spans="2:10">
      <c r="B20" s="47"/>
      <c r="C20" s="47"/>
      <c r="D20" s="44" t="s">
        <v>478</v>
      </c>
      <c r="E20" s="51" t="s">
        <v>408</v>
      </c>
      <c r="F20" s="52"/>
      <c r="G20" s="51" t="s">
        <v>493</v>
      </c>
      <c r="H20" s="52"/>
      <c r="I20" s="52"/>
      <c r="J20" s="52"/>
    </row>
    <row r="21" s="2" customFormat="1" ht="36" customHeight="1" spans="2:10">
      <c r="B21" s="47"/>
      <c r="C21" s="47"/>
      <c r="D21" s="44" t="s">
        <v>358</v>
      </c>
      <c r="E21" s="59" t="s">
        <v>384</v>
      </c>
      <c r="F21" s="59"/>
      <c r="G21" s="75" t="s">
        <v>385</v>
      </c>
      <c r="H21" s="75"/>
      <c r="I21" s="75"/>
      <c r="J21" s="75"/>
    </row>
    <row r="22" s="2" customFormat="1" ht="36" customHeight="1" spans="2:10">
      <c r="B22" s="47"/>
      <c r="C22" s="47" t="s">
        <v>361</v>
      </c>
      <c r="D22" s="44" t="s">
        <v>362</v>
      </c>
      <c r="E22" s="51" t="s">
        <v>386</v>
      </c>
      <c r="F22" s="52"/>
      <c r="G22" s="51" t="s">
        <v>425</v>
      </c>
      <c r="H22" s="52"/>
      <c r="I22" s="52"/>
      <c r="J22" s="52"/>
    </row>
  </sheetData>
  <mergeCells count="43">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7"/>
    <mergeCell ref="C18:C21"/>
    <mergeCell ref="D12:D13"/>
    <mergeCell ref="D14:D15"/>
    <mergeCell ref="D18:D19"/>
    <mergeCell ref="C9:J10"/>
  </mergeCells>
  <dataValidations count="1">
    <dataValidation type="list" allowBlank="1" showInputMessage="1" showErrorMessage="1" sqref="M4">
      <formula1>"正向指标,反向指标"</formula1>
    </dataValidation>
  </dataValidations>
  <pageMargins left="0.629861111111111" right="0.550694444444444" top="1" bottom="1" header="0.5" footer="0.5"/>
  <pageSetup paperSize="9" scale="85"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B3" sqref="B3:J3"/>
    </sheetView>
  </sheetViews>
  <sheetFormatPr defaultColWidth="9" defaultRowHeight="13.5"/>
  <cols>
    <col min="1" max="1" width="2.25" customWidth="1"/>
    <col min="2" max="2" width="13.225" style="2" customWidth="1"/>
    <col min="3" max="3" width="9" style="38"/>
    <col min="4" max="4" width="9" style="2"/>
    <col min="5" max="5" width="9.63333333333333" style="2" customWidth="1"/>
    <col min="6" max="6" width="12.6333333333333" style="2" customWidth="1"/>
    <col min="7" max="7" width="17.5" style="2" customWidth="1"/>
    <col min="8" max="8" width="10.25" style="2" customWidth="1"/>
    <col min="9" max="9" width="10.5" style="2" customWidth="1"/>
    <col min="10" max="10" width="9.88333333333333" style="2" customWidth="1"/>
    <col min="11" max="11" width="9.63333333333333" style="2" customWidth="1"/>
    <col min="12" max="12" width="9.5" style="2" customWidth="1"/>
    <col min="13" max="13" width="9.75" style="2" customWidth="1"/>
    <col min="14" max="14" width="19.375" style="2" customWidth="1"/>
    <col min="15" max="16384" width="9" style="2"/>
  </cols>
  <sheetData>
    <row r="1" s="2" customFormat="1" ht="19" customHeight="1" spans="2:10">
      <c r="B1" s="3"/>
      <c r="C1" s="38"/>
      <c r="J1" s="2" t="s">
        <v>494</v>
      </c>
    </row>
    <row r="2" s="2" customFormat="1" ht="24" customHeight="1" spans="2:13">
      <c r="B2" s="39" t="s">
        <v>316</v>
      </c>
      <c r="C2" s="40"/>
      <c r="D2" s="40"/>
      <c r="E2" s="40"/>
      <c r="F2" s="40"/>
      <c r="G2" s="40"/>
      <c r="H2" s="40"/>
      <c r="I2" s="40"/>
      <c r="J2" s="55"/>
      <c r="K2" s="56"/>
      <c r="L2" s="56"/>
      <c r="M2" s="56"/>
    </row>
    <row r="3" s="2" customFormat="1" ht="25" customHeight="1" spans="2:13">
      <c r="B3" s="41" t="s">
        <v>317</v>
      </c>
      <c r="C3" s="41"/>
      <c r="D3" s="41"/>
      <c r="E3" s="41"/>
      <c r="F3" s="41"/>
      <c r="G3" s="41"/>
      <c r="H3" s="41"/>
      <c r="I3" s="41"/>
      <c r="J3" s="41"/>
      <c r="K3" s="57"/>
      <c r="L3" s="57"/>
      <c r="M3" s="57"/>
    </row>
    <row r="4" s="2" customFormat="1" ht="25" customHeight="1" spans="2:13">
      <c r="B4" s="42" t="s">
        <v>318</v>
      </c>
      <c r="C4" s="43" t="s">
        <v>495</v>
      </c>
      <c r="D4" s="43"/>
      <c r="E4" s="43"/>
      <c r="F4" s="43"/>
      <c r="G4" s="43"/>
      <c r="H4" s="43"/>
      <c r="I4" s="43"/>
      <c r="J4" s="43"/>
      <c r="K4" s="58"/>
      <c r="L4" s="58"/>
      <c r="M4" s="58"/>
    </row>
    <row r="5" s="2" customFormat="1" ht="25" customHeight="1" spans="2:13">
      <c r="B5" s="42" t="s">
        <v>320</v>
      </c>
      <c r="C5" s="43" t="s">
        <v>75</v>
      </c>
      <c r="D5" s="43"/>
      <c r="E5" s="43"/>
      <c r="F5" s="43"/>
      <c r="G5" s="43"/>
      <c r="H5" s="43"/>
      <c r="I5" s="43"/>
      <c r="J5" s="43"/>
      <c r="K5" s="58"/>
      <c r="L5" s="58"/>
      <c r="M5" s="58"/>
    </row>
    <row r="6" s="2" customFormat="1" ht="25" customHeight="1" spans="2:13">
      <c r="B6" s="44" t="s">
        <v>321</v>
      </c>
      <c r="C6" s="45" t="s">
        <v>322</v>
      </c>
      <c r="D6" s="45"/>
      <c r="E6" s="45"/>
      <c r="F6" s="47">
        <v>9.75</v>
      </c>
      <c r="G6" s="47"/>
      <c r="H6" s="47"/>
      <c r="I6" s="47"/>
      <c r="J6" s="47"/>
      <c r="K6" s="58"/>
      <c r="L6" s="58"/>
      <c r="M6" s="58"/>
    </row>
    <row r="7" s="2" customFormat="1" ht="25" customHeight="1" spans="2:13">
      <c r="B7" s="47"/>
      <c r="C7" s="45" t="s">
        <v>323</v>
      </c>
      <c r="D7" s="45"/>
      <c r="E7" s="45"/>
      <c r="F7" s="47">
        <v>9.75</v>
      </c>
      <c r="G7" s="47"/>
      <c r="H7" s="47"/>
      <c r="I7" s="47"/>
      <c r="J7" s="47"/>
      <c r="K7" s="58"/>
      <c r="L7" s="58"/>
      <c r="M7" s="58"/>
    </row>
    <row r="8" s="2" customFormat="1" ht="25" customHeight="1" spans="2:13">
      <c r="B8" s="47"/>
      <c r="C8" s="45" t="s">
        <v>324</v>
      </c>
      <c r="D8" s="45"/>
      <c r="E8" s="45"/>
      <c r="F8" s="48">
        <v>0</v>
      </c>
      <c r="G8" s="48"/>
      <c r="H8" s="48"/>
      <c r="I8" s="48"/>
      <c r="J8" s="48"/>
      <c r="K8" s="58"/>
      <c r="L8" s="58"/>
      <c r="M8" s="58"/>
    </row>
    <row r="9" s="2" customFormat="1" ht="25" customHeight="1" spans="2:13">
      <c r="B9" s="44" t="s">
        <v>325</v>
      </c>
      <c r="C9" s="49" t="s">
        <v>496</v>
      </c>
      <c r="D9" s="49"/>
      <c r="E9" s="49"/>
      <c r="F9" s="49"/>
      <c r="G9" s="49"/>
      <c r="H9" s="49"/>
      <c r="I9" s="49"/>
      <c r="J9" s="49"/>
      <c r="K9" s="58"/>
      <c r="L9" s="58"/>
      <c r="M9" s="58"/>
    </row>
    <row r="10" s="2" customFormat="1" ht="25" customHeight="1" spans="2:13">
      <c r="B10" s="44"/>
      <c r="C10" s="49"/>
      <c r="D10" s="49"/>
      <c r="E10" s="49"/>
      <c r="F10" s="49"/>
      <c r="G10" s="49"/>
      <c r="H10" s="49"/>
      <c r="I10" s="49"/>
      <c r="J10" s="49"/>
      <c r="K10" s="58"/>
      <c r="L10" s="58"/>
      <c r="M10" s="58"/>
    </row>
    <row r="11" s="2" customFormat="1" ht="25" customHeight="1" spans="2:13">
      <c r="B11" s="47" t="s">
        <v>327</v>
      </c>
      <c r="C11" s="42" t="s">
        <v>328</v>
      </c>
      <c r="D11" s="42" t="s">
        <v>329</v>
      </c>
      <c r="E11" s="47" t="s">
        <v>330</v>
      </c>
      <c r="F11" s="47"/>
      <c r="G11" s="47" t="s">
        <v>331</v>
      </c>
      <c r="H11" s="47"/>
      <c r="I11" s="47"/>
      <c r="J11" s="47"/>
      <c r="K11" s="58"/>
      <c r="L11" s="58"/>
      <c r="M11" s="58"/>
    </row>
    <row r="12" s="2" customFormat="1" ht="29" customHeight="1" spans="2:13">
      <c r="B12" s="47"/>
      <c r="C12" s="47" t="s">
        <v>332</v>
      </c>
      <c r="D12" s="47" t="s">
        <v>333</v>
      </c>
      <c r="E12" s="111" t="s">
        <v>497</v>
      </c>
      <c r="F12" s="111"/>
      <c r="G12" s="111" t="s">
        <v>498</v>
      </c>
      <c r="H12" s="111"/>
      <c r="I12" s="111"/>
      <c r="J12" s="111"/>
      <c r="K12" s="58"/>
      <c r="L12" s="58"/>
      <c r="M12" s="58"/>
    </row>
    <row r="13" s="2" customFormat="1" ht="24" customHeight="1" spans="2:13">
      <c r="B13" s="47"/>
      <c r="C13" s="47"/>
      <c r="D13" s="47" t="s">
        <v>336</v>
      </c>
      <c r="E13" s="44" t="s">
        <v>499</v>
      </c>
      <c r="F13" s="111"/>
      <c r="G13" s="112">
        <v>1</v>
      </c>
      <c r="H13" s="111"/>
      <c r="I13" s="111"/>
      <c r="J13" s="111"/>
      <c r="M13" s="58"/>
    </row>
    <row r="14" s="2" customFormat="1" ht="24" customHeight="1" spans="2:13">
      <c r="B14" s="47"/>
      <c r="C14" s="47"/>
      <c r="D14" s="53" t="s">
        <v>339</v>
      </c>
      <c r="E14" s="44" t="s">
        <v>500</v>
      </c>
      <c r="F14" s="111"/>
      <c r="G14" s="111" t="s">
        <v>501</v>
      </c>
      <c r="H14" s="111"/>
      <c r="I14" s="111"/>
      <c r="J14" s="111"/>
      <c r="M14" s="58"/>
    </row>
    <row r="15" s="2" customFormat="1" ht="24" customHeight="1" spans="2:13">
      <c r="B15" s="47"/>
      <c r="C15" s="47"/>
      <c r="D15" s="54"/>
      <c r="E15" s="44" t="s">
        <v>502</v>
      </c>
      <c r="F15" s="111"/>
      <c r="G15" s="111" t="s">
        <v>503</v>
      </c>
      <c r="H15" s="111"/>
      <c r="I15" s="111"/>
      <c r="J15" s="111"/>
      <c r="M15" s="58"/>
    </row>
    <row r="16" s="2" customFormat="1" ht="48" customHeight="1" spans="2:13">
      <c r="B16" s="47"/>
      <c r="C16" s="47"/>
      <c r="D16" s="47" t="s">
        <v>342</v>
      </c>
      <c r="E16" s="44" t="s">
        <v>504</v>
      </c>
      <c r="F16" s="111"/>
      <c r="G16" s="44" t="s">
        <v>505</v>
      </c>
      <c r="H16" s="111"/>
      <c r="I16" s="111"/>
      <c r="J16" s="111"/>
      <c r="M16" s="58"/>
    </row>
    <row r="17" s="2" customFormat="1" ht="24" spans="2:10">
      <c r="B17" s="47"/>
      <c r="C17" s="47" t="s">
        <v>351</v>
      </c>
      <c r="D17" s="44" t="s">
        <v>352</v>
      </c>
      <c r="E17" s="44" t="s">
        <v>495</v>
      </c>
      <c r="F17" s="111"/>
      <c r="G17" s="44" t="s">
        <v>506</v>
      </c>
      <c r="H17" s="111"/>
      <c r="I17" s="111"/>
      <c r="J17" s="111"/>
    </row>
    <row r="18" s="2" customFormat="1" ht="33" customHeight="1" spans="2:10">
      <c r="B18" s="47"/>
      <c r="C18" s="47" t="s">
        <v>361</v>
      </c>
      <c r="D18" s="44" t="s">
        <v>362</v>
      </c>
      <c r="E18" s="44" t="s">
        <v>386</v>
      </c>
      <c r="F18" s="111"/>
      <c r="G18" s="44" t="s">
        <v>387</v>
      </c>
      <c r="H18" s="111"/>
      <c r="I18" s="111"/>
      <c r="J18" s="111"/>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6"/>
    <mergeCell ref="D14:D15"/>
    <mergeCell ref="C9:J10"/>
  </mergeCells>
  <dataValidations count="1">
    <dataValidation type="list" allowBlank="1" showInputMessage="1" showErrorMessage="1" sqref="M4">
      <formula1>"正向指标,反向指标"</formula1>
    </dataValidation>
  </dataValidations>
  <pageMargins left="0.75" right="0.472222222222222" top="1" bottom="1" header="0.5" footer="0.5"/>
  <pageSetup paperSize="9" scale="85"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30"/>
  <sheetViews>
    <sheetView workbookViewId="0">
      <selection activeCell="F1" sqref="F1"/>
    </sheetView>
  </sheetViews>
  <sheetFormatPr defaultColWidth="9" defaultRowHeight="15" outlineLevelCol="5"/>
  <cols>
    <col min="1" max="1" width="2.375" customWidth="1"/>
    <col min="2" max="2" width="14.6333333333333" style="81" customWidth="1"/>
    <col min="3" max="3" width="14.75" style="81" customWidth="1"/>
    <col min="4" max="4" width="19.775" style="81" customWidth="1"/>
    <col min="5" max="5" width="26.375" style="81" customWidth="1"/>
    <col min="6" max="6" width="34" style="81" customWidth="1"/>
    <col min="7" max="16383" width="9" style="81"/>
  </cols>
  <sheetData>
    <row r="1" spans="6:6">
      <c r="F1" s="30" t="s">
        <v>507</v>
      </c>
    </row>
    <row r="2" s="81" customFormat="1" ht="24" spans="2:6">
      <c r="B2" s="85" t="s">
        <v>508</v>
      </c>
      <c r="C2" s="86"/>
      <c r="D2" s="86"/>
      <c r="E2" s="86"/>
      <c r="F2" s="86"/>
    </row>
    <row r="3" s="81" customFormat="1" ht="15.75" spans="2:6">
      <c r="B3" s="87" t="s">
        <v>509</v>
      </c>
      <c r="C3" s="88"/>
      <c r="D3" s="88"/>
      <c r="E3" s="88"/>
      <c r="F3" s="88"/>
    </row>
    <row r="4" s="82" customFormat="1" ht="22" customHeight="1" spans="2:6">
      <c r="B4" s="89" t="s">
        <v>318</v>
      </c>
      <c r="C4" s="89" t="s">
        <v>510</v>
      </c>
      <c r="D4" s="90"/>
      <c r="E4" s="90"/>
      <c r="F4" s="90"/>
    </row>
    <row r="5" s="82" customFormat="1" ht="24" customHeight="1" spans="2:6">
      <c r="B5" s="89" t="s">
        <v>511</v>
      </c>
      <c r="C5" s="89" t="s">
        <v>77</v>
      </c>
      <c r="D5" s="90"/>
      <c r="E5" s="90"/>
      <c r="F5" s="90"/>
    </row>
    <row r="6" s="82" customFormat="1" ht="29.25" customHeight="1" spans="2:6">
      <c r="B6" s="91" t="s">
        <v>512</v>
      </c>
      <c r="C6" s="106" t="s">
        <v>513</v>
      </c>
      <c r="D6" s="102"/>
      <c r="E6" s="94" t="s">
        <v>514</v>
      </c>
      <c r="F6" s="93"/>
    </row>
    <row r="7" s="82" customFormat="1" ht="29.25" customHeight="1" spans="2:6">
      <c r="B7" s="95"/>
      <c r="C7" s="106" t="s">
        <v>59</v>
      </c>
      <c r="D7" s="102"/>
      <c r="E7" s="94">
        <v>25</v>
      </c>
      <c r="F7" s="93"/>
    </row>
    <row r="8" s="82" customFormat="1" ht="29.25" customHeight="1" spans="2:6">
      <c r="B8" s="95"/>
      <c r="C8" s="101" t="s">
        <v>515</v>
      </c>
      <c r="D8" s="102"/>
      <c r="E8" s="94">
        <v>25</v>
      </c>
      <c r="F8" s="93"/>
    </row>
    <row r="9" s="82" customFormat="1" ht="29.25" customHeight="1" spans="2:6">
      <c r="B9" s="95"/>
      <c r="C9" s="92" t="s">
        <v>516</v>
      </c>
      <c r="D9" s="93"/>
      <c r="E9" s="94">
        <v>0</v>
      </c>
      <c r="F9" s="93"/>
    </row>
    <row r="10" s="82" customFormat="1" ht="29.25" customHeight="1" spans="2:6">
      <c r="B10" s="95"/>
      <c r="C10" s="94" t="s">
        <v>517</v>
      </c>
      <c r="D10" s="93"/>
      <c r="E10" s="94">
        <v>25</v>
      </c>
      <c r="F10" s="93"/>
    </row>
    <row r="11" s="82" customFormat="1" ht="29.25" customHeight="1" spans="2:6">
      <c r="B11" s="95"/>
      <c r="C11" s="94" t="s">
        <v>518</v>
      </c>
      <c r="D11" s="93"/>
      <c r="E11" s="94">
        <v>0</v>
      </c>
      <c r="F11" s="93"/>
    </row>
    <row r="12" s="82" customFormat="1" ht="29.25" customHeight="1" spans="2:6">
      <c r="B12" s="95"/>
      <c r="C12" s="101" t="s">
        <v>519</v>
      </c>
      <c r="D12" s="102"/>
      <c r="E12" s="94">
        <v>0</v>
      </c>
      <c r="F12" s="93"/>
    </row>
    <row r="13" s="110" customFormat="1" ht="54" customHeight="1" spans="2:6">
      <c r="B13" s="91" t="s">
        <v>520</v>
      </c>
      <c r="C13" s="97" t="s">
        <v>521</v>
      </c>
      <c r="D13" s="97"/>
      <c r="E13" s="97"/>
      <c r="F13" s="97"/>
    </row>
    <row r="14" s="84" customFormat="1" ht="30.75" customHeight="1" spans="2:6">
      <c r="B14" s="98" t="s">
        <v>522</v>
      </c>
      <c r="C14" s="99" t="s">
        <v>328</v>
      </c>
      <c r="D14" s="99" t="s">
        <v>329</v>
      </c>
      <c r="E14" s="98" t="s">
        <v>523</v>
      </c>
      <c r="F14" s="98" t="s">
        <v>331</v>
      </c>
    </row>
    <row r="15" s="84" customFormat="1" ht="33" customHeight="1" spans="2:6">
      <c r="B15" s="100"/>
      <c r="C15" s="98" t="s">
        <v>332</v>
      </c>
      <c r="D15" s="98" t="s">
        <v>333</v>
      </c>
      <c r="E15" s="98" t="s">
        <v>524</v>
      </c>
      <c r="F15" s="98" t="s">
        <v>525</v>
      </c>
    </row>
    <row r="16" s="84" customFormat="1" ht="33" customHeight="1" spans="2:6">
      <c r="B16" s="100"/>
      <c r="C16" s="100"/>
      <c r="D16" s="100"/>
      <c r="E16" s="98" t="s">
        <v>526</v>
      </c>
      <c r="F16" s="98" t="s">
        <v>527</v>
      </c>
    </row>
    <row r="17" s="84" customFormat="1" ht="33" customHeight="1" spans="2:6">
      <c r="B17" s="100"/>
      <c r="C17" s="100"/>
      <c r="D17" s="100"/>
      <c r="E17" s="98" t="s">
        <v>528</v>
      </c>
      <c r="F17" s="98" t="s">
        <v>529</v>
      </c>
    </row>
    <row r="18" s="84" customFormat="1" ht="33" customHeight="1" spans="2:6">
      <c r="B18" s="100"/>
      <c r="C18" s="100"/>
      <c r="D18" s="100"/>
      <c r="E18" s="98" t="s">
        <v>530</v>
      </c>
      <c r="F18" s="98" t="s">
        <v>531</v>
      </c>
    </row>
    <row r="19" s="84" customFormat="1" ht="33" customHeight="1" spans="2:6">
      <c r="B19" s="100"/>
      <c r="C19" s="100"/>
      <c r="D19" s="98" t="s">
        <v>336</v>
      </c>
      <c r="E19" s="98" t="s">
        <v>532</v>
      </c>
      <c r="F19" s="98" t="s">
        <v>533</v>
      </c>
    </row>
    <row r="20" s="84" customFormat="1" ht="33" customHeight="1" spans="2:6">
      <c r="B20" s="100"/>
      <c r="C20" s="100"/>
      <c r="D20" s="100"/>
      <c r="E20" s="98" t="s">
        <v>415</v>
      </c>
      <c r="F20" s="98" t="s">
        <v>534</v>
      </c>
    </row>
    <row r="21" s="84" customFormat="1" ht="33" customHeight="1" spans="2:6">
      <c r="B21" s="100"/>
      <c r="C21" s="100"/>
      <c r="D21" s="100"/>
      <c r="E21" s="98" t="s">
        <v>535</v>
      </c>
      <c r="F21" s="98" t="s">
        <v>536</v>
      </c>
    </row>
    <row r="22" s="84" customFormat="1" ht="33" customHeight="1" spans="2:6">
      <c r="B22" s="100"/>
      <c r="C22" s="100"/>
      <c r="D22" s="100"/>
      <c r="E22" s="98" t="s">
        <v>537</v>
      </c>
      <c r="F22" s="98" t="s">
        <v>538</v>
      </c>
    </row>
    <row r="23" s="84" customFormat="1" ht="33" customHeight="1" spans="2:6">
      <c r="B23" s="100"/>
      <c r="C23" s="100"/>
      <c r="D23" s="98" t="s">
        <v>339</v>
      </c>
      <c r="E23" s="98" t="s">
        <v>539</v>
      </c>
      <c r="F23" s="100" t="s">
        <v>540</v>
      </c>
    </row>
    <row r="24" s="84" customFormat="1" ht="33" customHeight="1" spans="2:6">
      <c r="B24" s="100"/>
      <c r="C24" s="100"/>
      <c r="D24" s="98" t="s">
        <v>342</v>
      </c>
      <c r="E24" s="98" t="s">
        <v>541</v>
      </c>
      <c r="F24" s="98" t="s">
        <v>542</v>
      </c>
    </row>
    <row r="25" s="84" customFormat="1" ht="51" customHeight="1" spans="2:6">
      <c r="B25" s="100"/>
      <c r="C25" s="98" t="s">
        <v>351</v>
      </c>
      <c r="D25" s="98" t="s">
        <v>352</v>
      </c>
      <c r="E25" s="98" t="s">
        <v>543</v>
      </c>
      <c r="F25" s="98" t="s">
        <v>544</v>
      </c>
    </row>
    <row r="26" s="84" customFormat="1" ht="51" customHeight="1" spans="2:6">
      <c r="B26" s="100"/>
      <c r="C26" s="100"/>
      <c r="D26" s="100"/>
      <c r="E26" s="98" t="s">
        <v>545</v>
      </c>
      <c r="F26" s="98" t="s">
        <v>546</v>
      </c>
    </row>
    <row r="27" s="84" customFormat="1" ht="33" customHeight="1" spans="2:6">
      <c r="B27" s="100"/>
      <c r="C27" s="100"/>
      <c r="D27" s="98" t="s">
        <v>358</v>
      </c>
      <c r="E27" s="98" t="s">
        <v>547</v>
      </c>
      <c r="F27" s="98" t="s">
        <v>548</v>
      </c>
    </row>
    <row r="28" s="84" customFormat="1" ht="33" customHeight="1" spans="2:6">
      <c r="B28" s="100"/>
      <c r="C28" s="100"/>
      <c r="D28" s="100"/>
      <c r="E28" s="98" t="s">
        <v>549</v>
      </c>
      <c r="F28" s="98" t="s">
        <v>550</v>
      </c>
    </row>
    <row r="29" s="84" customFormat="1" ht="33" customHeight="1" spans="2:6">
      <c r="B29" s="100"/>
      <c r="C29" s="98" t="s">
        <v>551</v>
      </c>
      <c r="D29" s="98" t="s">
        <v>552</v>
      </c>
      <c r="E29" s="98" t="s">
        <v>553</v>
      </c>
      <c r="F29" s="100" t="s">
        <v>425</v>
      </c>
    </row>
    <row r="30" s="81" customFormat="1" ht="15.75" spans="2:6">
      <c r="B30" s="82"/>
      <c r="C30" s="82"/>
      <c r="D30" s="82"/>
      <c r="E30" s="82"/>
      <c r="F30" s="82"/>
    </row>
  </sheetData>
  <mergeCells count="27">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9"/>
    <mergeCell ref="C15:C24"/>
    <mergeCell ref="C25:C28"/>
    <mergeCell ref="D15:D18"/>
    <mergeCell ref="D19:D22"/>
    <mergeCell ref="D25:D26"/>
    <mergeCell ref="D27:D28"/>
  </mergeCells>
  <pageMargins left="0.590277777777778" right="0.472222222222222" top="0.66875" bottom="0.786805555555556" header="0.5" footer="0.5"/>
  <pageSetup paperSize="9" scale="78"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32"/>
  <sheetViews>
    <sheetView topLeftCell="C10" workbookViewId="0">
      <selection activeCell="F26" sqref="F26"/>
    </sheetView>
  </sheetViews>
  <sheetFormatPr defaultColWidth="9" defaultRowHeight="15" outlineLevelCol="5"/>
  <cols>
    <col min="1" max="1" width="2.25" customWidth="1"/>
    <col min="2" max="2" width="14.6333333333333" style="81" customWidth="1"/>
    <col min="3" max="3" width="11.625" style="81" customWidth="1"/>
    <col min="4" max="4" width="19.875" style="81" customWidth="1"/>
    <col min="5" max="5" width="26.5" style="81" customWidth="1"/>
    <col min="6" max="6" width="48.625" style="81" customWidth="1"/>
    <col min="7" max="16384" width="9" style="81"/>
  </cols>
  <sheetData>
    <row r="1" spans="6:6">
      <c r="F1" s="30" t="s">
        <v>554</v>
      </c>
    </row>
    <row r="2" s="81" customFormat="1" ht="24" spans="2:6">
      <c r="B2" s="85" t="s">
        <v>508</v>
      </c>
      <c r="C2" s="86"/>
      <c r="D2" s="86"/>
      <c r="E2" s="86"/>
      <c r="F2" s="86"/>
    </row>
    <row r="3" s="81" customFormat="1" ht="15.75" spans="2:6">
      <c r="B3" s="87" t="s">
        <v>509</v>
      </c>
      <c r="C3" s="88"/>
      <c r="D3" s="88"/>
      <c r="E3" s="88"/>
      <c r="F3" s="88"/>
    </row>
    <row r="4" s="82" customFormat="1" ht="22" customHeight="1" spans="2:6">
      <c r="B4" s="89" t="s">
        <v>318</v>
      </c>
      <c r="C4" s="89" t="s">
        <v>555</v>
      </c>
      <c r="D4" s="90"/>
      <c r="E4" s="90"/>
      <c r="F4" s="90"/>
    </row>
    <row r="5" s="82" customFormat="1" ht="24" customHeight="1" spans="2:6">
      <c r="B5" s="89" t="s">
        <v>511</v>
      </c>
      <c r="C5" s="89" t="s">
        <v>77</v>
      </c>
      <c r="D5" s="90"/>
      <c r="E5" s="90"/>
      <c r="F5" s="90"/>
    </row>
    <row r="6" s="82" customFormat="1" ht="18" customHeight="1" spans="2:6">
      <c r="B6" s="91" t="s">
        <v>512</v>
      </c>
      <c r="C6" s="92" t="s">
        <v>513</v>
      </c>
      <c r="D6" s="93"/>
      <c r="E6" s="94" t="s">
        <v>514</v>
      </c>
      <c r="F6" s="93"/>
    </row>
    <row r="7" s="82" customFormat="1" ht="18" customHeight="1" spans="2:6">
      <c r="B7" s="95"/>
      <c r="C7" s="92" t="s">
        <v>59</v>
      </c>
      <c r="D7" s="93"/>
      <c r="E7" s="94">
        <v>2</v>
      </c>
      <c r="F7" s="93"/>
    </row>
    <row r="8" s="82" customFormat="1" ht="18" customHeight="1" spans="2:6">
      <c r="B8" s="95"/>
      <c r="C8" s="94" t="s">
        <v>515</v>
      </c>
      <c r="D8" s="93"/>
      <c r="E8" s="94">
        <v>2</v>
      </c>
      <c r="F8" s="93"/>
    </row>
    <row r="9" s="82" customFormat="1" ht="18" customHeight="1" spans="2:6">
      <c r="B9" s="95"/>
      <c r="C9" s="92" t="s">
        <v>516</v>
      </c>
      <c r="D9" s="93"/>
      <c r="E9" s="94">
        <v>0</v>
      </c>
      <c r="F9" s="93"/>
    </row>
    <row r="10" s="82" customFormat="1" ht="18" customHeight="1" spans="2:6">
      <c r="B10" s="95"/>
      <c r="C10" s="94" t="s">
        <v>517</v>
      </c>
      <c r="D10" s="93"/>
      <c r="E10" s="94">
        <v>2</v>
      </c>
      <c r="F10" s="93"/>
    </row>
    <row r="11" s="82" customFormat="1" ht="18" customHeight="1" spans="2:6">
      <c r="B11" s="95"/>
      <c r="C11" s="94" t="s">
        <v>518</v>
      </c>
      <c r="D11" s="93"/>
      <c r="E11" s="94">
        <v>0</v>
      </c>
      <c r="F11" s="93"/>
    </row>
    <row r="12" s="82" customFormat="1" ht="18" customHeight="1" spans="2:6">
      <c r="B12" s="95"/>
      <c r="C12" s="94" t="s">
        <v>519</v>
      </c>
      <c r="D12" s="93"/>
      <c r="E12" s="94">
        <v>0</v>
      </c>
      <c r="F12" s="93"/>
    </row>
    <row r="13" s="83" customFormat="1" ht="23" customHeight="1" spans="2:6">
      <c r="B13" s="91" t="s">
        <v>520</v>
      </c>
      <c r="C13" s="96" t="s">
        <v>556</v>
      </c>
      <c r="D13" s="97"/>
      <c r="E13" s="97"/>
      <c r="F13" s="97"/>
    </row>
    <row r="14" s="84" customFormat="1" ht="30.75" customHeight="1" spans="2:6">
      <c r="B14" s="98" t="s">
        <v>522</v>
      </c>
      <c r="C14" s="99" t="s">
        <v>328</v>
      </c>
      <c r="D14" s="99" t="s">
        <v>329</v>
      </c>
      <c r="E14" s="98" t="s">
        <v>523</v>
      </c>
      <c r="F14" s="98" t="s">
        <v>331</v>
      </c>
    </row>
    <row r="15" s="84" customFormat="1" ht="27" customHeight="1" spans="2:6">
      <c r="B15" s="100"/>
      <c r="C15" s="98" t="s">
        <v>332</v>
      </c>
      <c r="D15" s="103" t="s">
        <v>333</v>
      </c>
      <c r="E15" s="98" t="s">
        <v>557</v>
      </c>
      <c r="F15" s="98" t="s">
        <v>558</v>
      </c>
    </row>
    <row r="16" s="84" customFormat="1" ht="33" customHeight="1" spans="2:6">
      <c r="B16" s="100"/>
      <c r="C16" s="100"/>
      <c r="D16" s="104"/>
      <c r="E16" s="98" t="s">
        <v>559</v>
      </c>
      <c r="F16" s="98" t="s">
        <v>560</v>
      </c>
    </row>
    <row r="17" s="84" customFormat="1" ht="27" customHeight="1" spans="2:6">
      <c r="B17" s="100"/>
      <c r="C17" s="100"/>
      <c r="D17" s="104"/>
      <c r="E17" s="98" t="s">
        <v>561</v>
      </c>
      <c r="F17" s="98" t="s">
        <v>562</v>
      </c>
    </row>
    <row r="18" s="84" customFormat="1" ht="27" customHeight="1" spans="2:6">
      <c r="B18" s="100"/>
      <c r="C18" s="100"/>
      <c r="D18" s="104"/>
      <c r="E18" s="98" t="s">
        <v>563</v>
      </c>
      <c r="F18" s="98" t="s">
        <v>564</v>
      </c>
    </row>
    <row r="19" s="84" customFormat="1" ht="27" customHeight="1" spans="2:6">
      <c r="B19" s="100"/>
      <c r="C19" s="100"/>
      <c r="D19" s="104"/>
      <c r="E19" s="98" t="s">
        <v>565</v>
      </c>
      <c r="F19" s="98" t="s">
        <v>566</v>
      </c>
    </row>
    <row r="20" s="84" customFormat="1" ht="27" customHeight="1" spans="2:6">
      <c r="B20" s="100"/>
      <c r="C20" s="100"/>
      <c r="D20" s="104"/>
      <c r="E20" s="98" t="s">
        <v>567</v>
      </c>
      <c r="F20" s="98" t="s">
        <v>568</v>
      </c>
    </row>
    <row r="21" s="84" customFormat="1" ht="27" customHeight="1" spans="2:6">
      <c r="B21" s="100"/>
      <c r="C21" s="100"/>
      <c r="D21" s="104"/>
      <c r="E21" s="98" t="s">
        <v>569</v>
      </c>
      <c r="F21" s="98" t="s">
        <v>570</v>
      </c>
    </row>
    <row r="22" s="84" customFormat="1" ht="37" customHeight="1" spans="2:6">
      <c r="B22" s="100"/>
      <c r="C22" s="100"/>
      <c r="D22" s="104"/>
      <c r="E22" s="98" t="s">
        <v>571</v>
      </c>
      <c r="F22" s="98" t="s">
        <v>572</v>
      </c>
    </row>
    <row r="23" s="84" customFormat="1" ht="21" customHeight="1" spans="2:6">
      <c r="B23" s="100"/>
      <c r="C23" s="100"/>
      <c r="D23" s="98" t="s">
        <v>336</v>
      </c>
      <c r="E23" s="98" t="s">
        <v>573</v>
      </c>
      <c r="F23" s="98" t="s">
        <v>574</v>
      </c>
    </row>
    <row r="24" s="84" customFormat="1" ht="21" customHeight="1" spans="2:6">
      <c r="B24" s="100"/>
      <c r="C24" s="100"/>
      <c r="D24" s="98" t="s">
        <v>339</v>
      </c>
      <c r="E24" s="98" t="s">
        <v>539</v>
      </c>
      <c r="F24" s="100" t="s">
        <v>540</v>
      </c>
    </row>
    <row r="25" s="84" customFormat="1" ht="33" customHeight="1" spans="2:6">
      <c r="B25" s="100"/>
      <c r="C25" s="100"/>
      <c r="D25" s="98" t="s">
        <v>342</v>
      </c>
      <c r="E25" s="98" t="s">
        <v>555</v>
      </c>
      <c r="F25" s="98" t="s">
        <v>575</v>
      </c>
    </row>
    <row r="26" s="84" customFormat="1" ht="30" customHeight="1" spans="2:6">
      <c r="B26" s="100"/>
      <c r="C26" s="98" t="s">
        <v>351</v>
      </c>
      <c r="D26" s="98" t="s">
        <v>355</v>
      </c>
      <c r="E26" s="98" t="s">
        <v>576</v>
      </c>
      <c r="F26" s="98" t="s">
        <v>577</v>
      </c>
    </row>
    <row r="27" s="84" customFormat="1" ht="30" customHeight="1" spans="2:6">
      <c r="B27" s="100"/>
      <c r="C27" s="100"/>
      <c r="D27" s="98" t="s">
        <v>352</v>
      </c>
      <c r="E27" s="98" t="s">
        <v>578</v>
      </c>
      <c r="F27" s="98" t="s">
        <v>579</v>
      </c>
    </row>
    <row r="28" s="84" customFormat="1" ht="30" customHeight="1" spans="2:6">
      <c r="B28" s="100"/>
      <c r="C28" s="100"/>
      <c r="D28" s="100"/>
      <c r="E28" s="98" t="s">
        <v>580</v>
      </c>
      <c r="F28" s="98" t="s">
        <v>581</v>
      </c>
    </row>
    <row r="29" s="84" customFormat="1" ht="30" customHeight="1" spans="2:6">
      <c r="B29" s="100"/>
      <c r="C29" s="100"/>
      <c r="D29" s="100"/>
      <c r="E29" s="98" t="s">
        <v>582</v>
      </c>
      <c r="F29" s="98" t="s">
        <v>583</v>
      </c>
    </row>
    <row r="30" s="84" customFormat="1" ht="30" customHeight="1" spans="2:6">
      <c r="B30" s="100"/>
      <c r="C30" s="100"/>
      <c r="D30" s="98" t="s">
        <v>358</v>
      </c>
      <c r="E30" s="98" t="s">
        <v>584</v>
      </c>
      <c r="F30" s="98" t="s">
        <v>585</v>
      </c>
    </row>
    <row r="31" s="84" customFormat="1" ht="27" customHeight="1" spans="2:6">
      <c r="B31" s="100"/>
      <c r="C31" s="98" t="s">
        <v>551</v>
      </c>
      <c r="D31" s="98" t="s">
        <v>552</v>
      </c>
      <c r="E31" s="98" t="s">
        <v>586</v>
      </c>
      <c r="F31" s="100" t="s">
        <v>425</v>
      </c>
    </row>
    <row r="32" s="81" customFormat="1" ht="15.75" spans="2:6">
      <c r="B32" s="82"/>
      <c r="C32" s="82"/>
      <c r="D32" s="82"/>
      <c r="E32" s="82"/>
      <c r="F32" s="82"/>
    </row>
  </sheetData>
  <mergeCells count="25">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31"/>
    <mergeCell ref="C15:C25"/>
    <mergeCell ref="C26:C30"/>
    <mergeCell ref="D15:D22"/>
    <mergeCell ref="D27:D29"/>
  </mergeCells>
  <pageMargins left="0.432638888888889" right="0.432638888888889" top="1.0625" bottom="1" header="0.5" footer="0.5"/>
  <pageSetup paperSize="9" scale="77"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28"/>
  <sheetViews>
    <sheetView workbookViewId="0">
      <selection activeCell="F1" sqref="F1"/>
    </sheetView>
  </sheetViews>
  <sheetFormatPr defaultColWidth="9" defaultRowHeight="15" outlineLevelCol="5"/>
  <cols>
    <col min="1" max="1" width="2.375" customWidth="1"/>
    <col min="2" max="2" width="14.6333333333333" style="81" customWidth="1"/>
    <col min="3" max="3" width="19.775" style="81" customWidth="1"/>
    <col min="4" max="4" width="14.25" style="81" customWidth="1"/>
    <col min="5" max="5" width="21.375" style="81" customWidth="1"/>
    <col min="6" max="6" width="41.375" style="81" customWidth="1"/>
    <col min="7" max="16384" width="9" style="81"/>
  </cols>
  <sheetData>
    <row r="1" spans="6:6">
      <c r="F1" s="30" t="s">
        <v>587</v>
      </c>
    </row>
    <row r="2" s="81" customFormat="1" ht="24" spans="2:6">
      <c r="B2" s="85" t="s">
        <v>508</v>
      </c>
      <c r="C2" s="86"/>
      <c r="D2" s="86"/>
      <c r="E2" s="86"/>
      <c r="F2" s="86"/>
    </row>
    <row r="3" s="81" customFormat="1" ht="15.75" spans="2:6">
      <c r="B3" s="87" t="s">
        <v>509</v>
      </c>
      <c r="C3" s="88"/>
      <c r="D3" s="88"/>
      <c r="E3" s="88"/>
      <c r="F3" s="88"/>
    </row>
    <row r="4" s="82" customFormat="1" ht="22" customHeight="1" spans="2:6">
      <c r="B4" s="89" t="s">
        <v>318</v>
      </c>
      <c r="C4" s="89" t="s">
        <v>588</v>
      </c>
      <c r="D4" s="90"/>
      <c r="E4" s="90"/>
      <c r="F4" s="90"/>
    </row>
    <row r="5" s="82" customFormat="1" ht="24" customHeight="1" spans="2:6">
      <c r="B5" s="89" t="s">
        <v>511</v>
      </c>
      <c r="C5" s="89" t="s">
        <v>77</v>
      </c>
      <c r="D5" s="90"/>
      <c r="E5" s="90"/>
      <c r="F5" s="90"/>
    </row>
    <row r="6" s="82" customFormat="1" ht="19" customHeight="1" spans="2:6">
      <c r="B6" s="91" t="s">
        <v>512</v>
      </c>
      <c r="C6" s="106" t="s">
        <v>513</v>
      </c>
      <c r="D6" s="102"/>
      <c r="E6" s="94" t="s">
        <v>514</v>
      </c>
      <c r="F6" s="93"/>
    </row>
    <row r="7" s="82" customFormat="1" ht="19" customHeight="1" spans="2:6">
      <c r="B7" s="95"/>
      <c r="C7" s="106" t="s">
        <v>59</v>
      </c>
      <c r="D7" s="102"/>
      <c r="E7" s="94">
        <v>1</v>
      </c>
      <c r="F7" s="93"/>
    </row>
    <row r="8" s="82" customFormat="1" ht="19" customHeight="1" spans="2:6">
      <c r="B8" s="95"/>
      <c r="C8" s="101" t="s">
        <v>515</v>
      </c>
      <c r="D8" s="102"/>
      <c r="E8" s="94">
        <v>1</v>
      </c>
      <c r="F8" s="93"/>
    </row>
    <row r="9" s="82" customFormat="1" ht="19" customHeight="1" spans="2:6">
      <c r="B9" s="95"/>
      <c r="C9" s="92" t="s">
        <v>516</v>
      </c>
      <c r="D9" s="93"/>
      <c r="E9" s="94">
        <v>0</v>
      </c>
      <c r="F9" s="93"/>
    </row>
    <row r="10" s="82" customFormat="1" ht="19" customHeight="1" spans="2:6">
      <c r="B10" s="95"/>
      <c r="C10" s="94" t="s">
        <v>517</v>
      </c>
      <c r="D10" s="93"/>
      <c r="E10" s="94">
        <v>1</v>
      </c>
      <c r="F10" s="93"/>
    </row>
    <row r="11" s="82" customFormat="1" ht="19" customHeight="1" spans="2:6">
      <c r="B11" s="95"/>
      <c r="C11" s="94" t="s">
        <v>518</v>
      </c>
      <c r="D11" s="93"/>
      <c r="E11" s="94">
        <v>0</v>
      </c>
      <c r="F11" s="93"/>
    </row>
    <row r="12" s="82" customFormat="1" ht="19" customHeight="1" spans="2:6">
      <c r="B12" s="95"/>
      <c r="C12" s="101" t="s">
        <v>519</v>
      </c>
      <c r="D12" s="102"/>
      <c r="E12" s="94">
        <v>0</v>
      </c>
      <c r="F12" s="93"/>
    </row>
    <row r="13" s="83" customFormat="1" ht="29.25" customHeight="1" spans="2:6">
      <c r="B13" s="91" t="s">
        <v>520</v>
      </c>
      <c r="C13" s="107" t="s">
        <v>589</v>
      </c>
      <c r="D13" s="108"/>
      <c r="E13" s="108"/>
      <c r="F13" s="108"/>
    </row>
    <row r="14" s="84" customFormat="1" ht="30.75" customHeight="1" spans="2:6">
      <c r="B14" s="98" t="s">
        <v>522</v>
      </c>
      <c r="C14" s="99" t="s">
        <v>328</v>
      </c>
      <c r="D14" s="99" t="s">
        <v>329</v>
      </c>
      <c r="E14" s="98" t="s">
        <v>523</v>
      </c>
      <c r="F14" s="98" t="s">
        <v>331</v>
      </c>
    </row>
    <row r="15" s="84" customFormat="1" ht="69" customHeight="1" spans="2:6">
      <c r="B15" s="100"/>
      <c r="C15" s="98" t="s">
        <v>332</v>
      </c>
      <c r="D15" s="98" t="s">
        <v>333</v>
      </c>
      <c r="E15" s="98" t="s">
        <v>590</v>
      </c>
      <c r="F15" s="98" t="s">
        <v>591</v>
      </c>
    </row>
    <row r="16" s="84" customFormat="1" ht="69" customHeight="1" spans="2:6">
      <c r="B16" s="100"/>
      <c r="C16" s="100"/>
      <c r="D16" s="100"/>
      <c r="E16" s="98" t="s">
        <v>592</v>
      </c>
      <c r="F16" s="98" t="s">
        <v>593</v>
      </c>
    </row>
    <row r="17" s="84" customFormat="1" ht="29" customHeight="1" spans="2:6">
      <c r="B17" s="100"/>
      <c r="C17" s="100"/>
      <c r="D17" s="100"/>
      <c r="E17" s="98" t="s">
        <v>594</v>
      </c>
      <c r="F17" s="100" t="s">
        <v>595</v>
      </c>
    </row>
    <row r="18" s="84" customFormat="1" ht="19" customHeight="1" spans="2:6">
      <c r="B18" s="100"/>
      <c r="C18" s="100"/>
      <c r="D18" s="98" t="s">
        <v>336</v>
      </c>
      <c r="E18" s="103" t="s">
        <v>573</v>
      </c>
      <c r="F18" s="103" t="s">
        <v>596</v>
      </c>
    </row>
    <row r="19" s="84" customFormat="1" ht="19" customHeight="1" spans="2:6">
      <c r="B19" s="100"/>
      <c r="C19" s="100"/>
      <c r="D19" s="100"/>
      <c r="E19" s="104"/>
      <c r="F19" s="104"/>
    </row>
    <row r="20" s="84" customFormat="1" ht="19" customHeight="1" spans="2:6">
      <c r="B20" s="100"/>
      <c r="C20" s="100"/>
      <c r="D20" s="100"/>
      <c r="E20" s="105"/>
      <c r="F20" s="105"/>
    </row>
    <row r="21" s="84" customFormat="1" ht="38" customHeight="1" spans="2:6">
      <c r="B21" s="100"/>
      <c r="C21" s="100"/>
      <c r="D21" s="98" t="s">
        <v>339</v>
      </c>
      <c r="E21" s="103" t="s">
        <v>597</v>
      </c>
      <c r="F21" s="109" t="s">
        <v>598</v>
      </c>
    </row>
    <row r="22" s="84" customFormat="1" ht="38" customHeight="1" spans="2:6">
      <c r="B22" s="100"/>
      <c r="C22" s="100"/>
      <c r="D22" s="98" t="s">
        <v>342</v>
      </c>
      <c r="E22" s="98" t="s">
        <v>599</v>
      </c>
      <c r="F22" s="98" t="s">
        <v>600</v>
      </c>
    </row>
    <row r="23" s="84" customFormat="1" ht="66" customHeight="1" spans="2:6">
      <c r="B23" s="100"/>
      <c r="C23" s="98" t="s">
        <v>351</v>
      </c>
      <c r="D23" s="98" t="s">
        <v>355</v>
      </c>
      <c r="E23" s="103" t="s">
        <v>576</v>
      </c>
      <c r="F23" s="103" t="s">
        <v>601</v>
      </c>
    </row>
    <row r="24" s="84" customFormat="1" ht="64" customHeight="1" spans="2:6">
      <c r="B24" s="100"/>
      <c r="C24" s="100"/>
      <c r="D24" s="98" t="s">
        <v>352</v>
      </c>
      <c r="E24" s="103" t="s">
        <v>443</v>
      </c>
      <c r="F24" s="103" t="s">
        <v>602</v>
      </c>
    </row>
    <row r="25" s="84" customFormat="1" ht="50" customHeight="1" spans="2:6">
      <c r="B25" s="100"/>
      <c r="C25" s="100"/>
      <c r="D25" s="98" t="s">
        <v>358</v>
      </c>
      <c r="E25" s="103" t="s">
        <v>603</v>
      </c>
      <c r="F25" s="103" t="s">
        <v>604</v>
      </c>
    </row>
    <row r="26" s="84" customFormat="1" ht="17" customHeight="1" spans="2:6">
      <c r="B26" s="100"/>
      <c r="C26" s="98" t="s">
        <v>551</v>
      </c>
      <c r="D26" s="98" t="s">
        <v>552</v>
      </c>
      <c r="E26" s="103" t="s">
        <v>605</v>
      </c>
      <c r="F26" s="109" t="s">
        <v>425</v>
      </c>
    </row>
    <row r="27" s="84" customFormat="1" ht="17" customHeight="1" spans="2:6">
      <c r="B27" s="100"/>
      <c r="C27" s="100"/>
      <c r="D27" s="100"/>
      <c r="E27" s="105"/>
      <c r="F27" s="105"/>
    </row>
    <row r="28" s="81" customFormat="1" ht="15.75" spans="2:6">
      <c r="B28" s="82"/>
      <c r="C28" s="82"/>
      <c r="D28" s="82"/>
      <c r="E28" s="82"/>
      <c r="F28" s="82"/>
    </row>
  </sheetData>
  <mergeCells count="31">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7"/>
    <mergeCell ref="C15:C22"/>
    <mergeCell ref="C23:C25"/>
    <mergeCell ref="C26:C27"/>
    <mergeCell ref="D15:D17"/>
    <mergeCell ref="D18:D20"/>
    <mergeCell ref="D26:D27"/>
    <mergeCell ref="E18:E20"/>
    <mergeCell ref="E26:E27"/>
    <mergeCell ref="F18:F20"/>
    <mergeCell ref="F26:F27"/>
  </mergeCells>
  <pageMargins left="0.75" right="0.432638888888889" top="1" bottom="1" header="0.5" footer="0.5"/>
  <pageSetup paperSize="9" scale="78"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29"/>
  <sheetViews>
    <sheetView topLeftCell="A3" workbookViewId="0">
      <selection activeCell="E18" sqref="E18"/>
    </sheetView>
  </sheetViews>
  <sheetFormatPr defaultColWidth="9" defaultRowHeight="15" outlineLevelCol="5"/>
  <cols>
    <col min="1" max="1" width="2.125" customWidth="1"/>
    <col min="2" max="2" width="14.6333333333333" style="81" customWidth="1"/>
    <col min="3" max="3" width="12.625" style="81" customWidth="1"/>
    <col min="4" max="4" width="17.25" style="81" customWidth="1"/>
    <col min="5" max="5" width="23.25" style="81" customWidth="1"/>
    <col min="6" max="6" width="44.875" style="81" customWidth="1"/>
    <col min="7" max="16384" width="9" style="81"/>
  </cols>
  <sheetData>
    <row r="1" spans="6:6">
      <c r="F1" s="30" t="s">
        <v>606</v>
      </c>
    </row>
    <row r="2" s="81" customFormat="1" ht="24" spans="2:6">
      <c r="B2" s="85" t="s">
        <v>508</v>
      </c>
      <c r="C2" s="86"/>
      <c r="D2" s="86"/>
      <c r="E2" s="86"/>
      <c r="F2" s="86"/>
    </row>
    <row r="3" s="81" customFormat="1" ht="15.75" spans="2:6">
      <c r="B3" s="87" t="s">
        <v>509</v>
      </c>
      <c r="C3" s="88"/>
      <c r="D3" s="88"/>
      <c r="E3" s="88"/>
      <c r="F3" s="88"/>
    </row>
    <row r="4" s="82" customFormat="1" ht="22" customHeight="1" spans="2:6">
      <c r="B4" s="89" t="s">
        <v>318</v>
      </c>
      <c r="C4" s="89" t="s">
        <v>607</v>
      </c>
      <c r="D4" s="90"/>
      <c r="E4" s="90"/>
      <c r="F4" s="90"/>
    </row>
    <row r="5" s="82" customFormat="1" ht="24" customHeight="1" spans="2:6">
      <c r="B5" s="89" t="s">
        <v>511</v>
      </c>
      <c r="C5" s="89" t="s">
        <v>77</v>
      </c>
      <c r="D5" s="90"/>
      <c r="E5" s="90"/>
      <c r="F5" s="90"/>
    </row>
    <row r="6" s="82" customFormat="1" ht="18" customHeight="1" spans="2:6">
      <c r="B6" s="91" t="s">
        <v>512</v>
      </c>
      <c r="C6" s="92" t="s">
        <v>513</v>
      </c>
      <c r="D6" s="93"/>
      <c r="E6" s="94" t="s">
        <v>514</v>
      </c>
      <c r="F6" s="93"/>
    </row>
    <row r="7" s="82" customFormat="1" ht="18" customHeight="1" spans="2:6">
      <c r="B7" s="95"/>
      <c r="C7" s="92" t="s">
        <v>59</v>
      </c>
      <c r="D7" s="93"/>
      <c r="E7" s="94">
        <v>1</v>
      </c>
      <c r="F7" s="93"/>
    </row>
    <row r="8" s="82" customFormat="1" ht="18" customHeight="1" spans="2:6">
      <c r="B8" s="95"/>
      <c r="C8" s="94" t="s">
        <v>515</v>
      </c>
      <c r="D8" s="93"/>
      <c r="E8" s="94">
        <v>1</v>
      </c>
      <c r="F8" s="93"/>
    </row>
    <row r="9" s="82" customFormat="1" ht="18" customHeight="1" spans="2:6">
      <c r="B9" s="95"/>
      <c r="C9" s="92" t="s">
        <v>516</v>
      </c>
      <c r="D9" s="93"/>
      <c r="E9" s="94">
        <v>0</v>
      </c>
      <c r="F9" s="93"/>
    </row>
    <row r="10" s="82" customFormat="1" ht="18" customHeight="1" spans="2:6">
      <c r="B10" s="95"/>
      <c r="C10" s="101" t="s">
        <v>517</v>
      </c>
      <c r="D10" s="102"/>
      <c r="E10" s="94">
        <v>1</v>
      </c>
      <c r="F10" s="93"/>
    </row>
    <row r="11" s="82" customFormat="1" ht="18" customHeight="1" spans="2:6">
      <c r="B11" s="95"/>
      <c r="C11" s="101" t="s">
        <v>518</v>
      </c>
      <c r="D11" s="102"/>
      <c r="E11" s="94">
        <v>0</v>
      </c>
      <c r="F11" s="93"/>
    </row>
    <row r="12" s="82" customFormat="1" ht="18" customHeight="1" spans="2:6">
      <c r="B12" s="95"/>
      <c r="C12" s="94" t="s">
        <v>519</v>
      </c>
      <c r="D12" s="93"/>
      <c r="E12" s="94">
        <v>0</v>
      </c>
      <c r="F12" s="93"/>
    </row>
    <row r="13" s="83" customFormat="1" ht="29.25" customHeight="1" spans="2:6">
      <c r="B13" s="91" t="s">
        <v>520</v>
      </c>
      <c r="C13" s="96" t="s">
        <v>608</v>
      </c>
      <c r="D13" s="97"/>
      <c r="E13" s="97"/>
      <c r="F13" s="97"/>
    </row>
    <row r="14" s="84" customFormat="1" ht="30.75" customHeight="1" spans="2:6">
      <c r="B14" s="98" t="s">
        <v>522</v>
      </c>
      <c r="C14" s="99" t="s">
        <v>328</v>
      </c>
      <c r="D14" s="99" t="s">
        <v>329</v>
      </c>
      <c r="E14" s="98" t="s">
        <v>523</v>
      </c>
      <c r="F14" s="98" t="s">
        <v>331</v>
      </c>
    </row>
    <row r="15" s="84" customFormat="1" ht="52" customHeight="1" spans="2:6">
      <c r="B15" s="100"/>
      <c r="C15" s="98" t="s">
        <v>332</v>
      </c>
      <c r="D15" s="98" t="s">
        <v>333</v>
      </c>
      <c r="E15" s="98" t="s">
        <v>609</v>
      </c>
      <c r="F15" s="98" t="s">
        <v>610</v>
      </c>
    </row>
    <row r="16" s="84" customFormat="1" ht="52" customHeight="1" spans="2:6">
      <c r="B16" s="100"/>
      <c r="C16" s="100"/>
      <c r="D16" s="100"/>
      <c r="E16" s="98" t="s">
        <v>611</v>
      </c>
      <c r="F16" s="98" t="s">
        <v>612</v>
      </c>
    </row>
    <row r="17" s="84" customFormat="1" ht="52" customHeight="1" spans="2:6">
      <c r="B17" s="100"/>
      <c r="C17" s="100"/>
      <c r="D17" s="100"/>
      <c r="E17" s="98" t="s">
        <v>613</v>
      </c>
      <c r="F17" s="98" t="s">
        <v>614</v>
      </c>
    </row>
    <row r="18" s="84" customFormat="1" ht="47" customHeight="1" spans="2:6">
      <c r="B18" s="100"/>
      <c r="C18" s="100"/>
      <c r="D18" s="103" t="s">
        <v>336</v>
      </c>
      <c r="E18" s="98" t="s">
        <v>615</v>
      </c>
      <c r="F18" s="98" t="s">
        <v>616</v>
      </c>
    </row>
    <row r="19" s="84" customFormat="1" ht="27" customHeight="1" spans="2:6">
      <c r="B19" s="100"/>
      <c r="C19" s="100"/>
      <c r="D19" s="104"/>
      <c r="E19" s="98" t="s">
        <v>617</v>
      </c>
      <c r="F19" s="98" t="s">
        <v>618</v>
      </c>
    </row>
    <row r="20" s="84" customFormat="1" ht="27" customHeight="1" spans="2:6">
      <c r="B20" s="100"/>
      <c r="C20" s="100"/>
      <c r="D20" s="104"/>
      <c r="E20" s="98" t="s">
        <v>619</v>
      </c>
      <c r="F20" s="98" t="s">
        <v>618</v>
      </c>
    </row>
    <row r="21" s="84" customFormat="1" ht="27" customHeight="1" spans="2:6">
      <c r="B21" s="100"/>
      <c r="C21" s="100"/>
      <c r="D21" s="104"/>
      <c r="E21" s="98" t="s">
        <v>620</v>
      </c>
      <c r="F21" s="98" t="s">
        <v>618</v>
      </c>
    </row>
    <row r="22" s="84" customFormat="1" ht="27" customHeight="1" spans="2:6">
      <c r="B22" s="100"/>
      <c r="C22" s="100"/>
      <c r="D22" s="105"/>
      <c r="E22" s="98" t="s">
        <v>621</v>
      </c>
      <c r="F22" s="98" t="s">
        <v>618</v>
      </c>
    </row>
    <row r="23" s="84" customFormat="1" ht="27" customHeight="1" spans="2:6">
      <c r="B23" s="100"/>
      <c r="C23" s="100"/>
      <c r="D23" s="98" t="s">
        <v>339</v>
      </c>
      <c r="E23" s="98" t="s">
        <v>539</v>
      </c>
      <c r="F23" s="100" t="s">
        <v>540</v>
      </c>
    </row>
    <row r="24" s="84" customFormat="1" ht="44" customHeight="1" spans="2:6">
      <c r="B24" s="100"/>
      <c r="C24" s="100"/>
      <c r="D24" s="98" t="s">
        <v>342</v>
      </c>
      <c r="E24" s="98" t="s">
        <v>607</v>
      </c>
      <c r="F24" s="98" t="s">
        <v>622</v>
      </c>
    </row>
    <row r="25" s="84" customFormat="1" ht="59" customHeight="1" spans="2:6">
      <c r="B25" s="100"/>
      <c r="C25" s="98" t="s">
        <v>351</v>
      </c>
      <c r="D25" s="98" t="s">
        <v>352</v>
      </c>
      <c r="E25" s="98" t="s">
        <v>623</v>
      </c>
      <c r="F25" s="98" t="s">
        <v>624</v>
      </c>
    </row>
    <row r="26" s="84" customFormat="1" ht="34" customHeight="1" spans="2:6">
      <c r="B26" s="100"/>
      <c r="C26" s="100"/>
      <c r="D26" s="100"/>
      <c r="E26" s="98" t="s">
        <v>625</v>
      </c>
      <c r="F26" s="98" t="s">
        <v>626</v>
      </c>
    </row>
    <row r="27" s="84" customFormat="1" ht="20" customHeight="1" spans="2:6">
      <c r="B27" s="100"/>
      <c r="C27" s="100"/>
      <c r="D27" s="100"/>
      <c r="E27" s="98" t="s">
        <v>627</v>
      </c>
      <c r="F27" s="98" t="s">
        <v>627</v>
      </c>
    </row>
    <row r="28" s="84" customFormat="1" ht="31" customHeight="1" spans="2:6">
      <c r="B28" s="100"/>
      <c r="C28" s="98" t="s">
        <v>551</v>
      </c>
      <c r="D28" s="98" t="s">
        <v>552</v>
      </c>
      <c r="E28" s="98" t="s">
        <v>386</v>
      </c>
      <c r="F28" s="98" t="s">
        <v>628</v>
      </c>
    </row>
    <row r="29" s="81" customFormat="1" ht="15.75" spans="2:6">
      <c r="B29" s="82"/>
      <c r="C29" s="82"/>
      <c r="D29" s="82"/>
      <c r="E29" s="82"/>
      <c r="F29" s="82"/>
    </row>
  </sheetData>
  <mergeCells count="26">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8"/>
    <mergeCell ref="C15:C24"/>
    <mergeCell ref="C25:C27"/>
    <mergeCell ref="D15:D17"/>
    <mergeCell ref="D18:D22"/>
    <mergeCell ref="D25:D27"/>
  </mergeCells>
  <pageMargins left="0.66875" right="0.511805555555556" top="1" bottom="1" header="0.5" footer="0.5"/>
  <pageSetup paperSize="9" scale="78"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topLeftCell="A13" workbookViewId="0">
      <selection activeCell="F22" sqref="F22"/>
    </sheetView>
  </sheetViews>
  <sheetFormatPr defaultColWidth="9" defaultRowHeight="15" outlineLevelCol="5"/>
  <cols>
    <col min="1" max="1" width="2.75" customWidth="1"/>
    <col min="2" max="2" width="14.6333333333333" style="81" customWidth="1"/>
    <col min="3" max="5" width="19.775" style="81" customWidth="1"/>
    <col min="6" max="6" width="38.5" style="81" customWidth="1"/>
    <col min="7" max="16384" width="9" style="81"/>
  </cols>
  <sheetData>
    <row r="1" spans="6:6">
      <c r="F1" s="30" t="s">
        <v>629</v>
      </c>
    </row>
    <row r="2" s="81" customFormat="1" ht="24" spans="2:6">
      <c r="B2" s="85" t="s">
        <v>508</v>
      </c>
      <c r="C2" s="86"/>
      <c r="D2" s="86"/>
      <c r="E2" s="86"/>
      <c r="F2" s="86"/>
    </row>
    <row r="3" s="81" customFormat="1" ht="15.75" spans="2:6">
      <c r="B3" s="87" t="s">
        <v>509</v>
      </c>
      <c r="C3" s="88"/>
      <c r="D3" s="88"/>
      <c r="E3" s="88"/>
      <c r="F3" s="88"/>
    </row>
    <row r="4" s="82" customFormat="1" ht="22" customHeight="1" spans="2:6">
      <c r="B4" s="89" t="s">
        <v>318</v>
      </c>
      <c r="C4" s="89" t="s">
        <v>630</v>
      </c>
      <c r="D4" s="90"/>
      <c r="E4" s="90"/>
      <c r="F4" s="90"/>
    </row>
    <row r="5" s="82" customFormat="1" ht="24" customHeight="1" spans="2:6">
      <c r="B5" s="89" t="s">
        <v>511</v>
      </c>
      <c r="C5" s="89" t="s">
        <v>77</v>
      </c>
      <c r="D5" s="90"/>
      <c r="E5" s="90"/>
      <c r="F5" s="90"/>
    </row>
    <row r="6" s="82" customFormat="1" ht="18" customHeight="1" spans="2:6">
      <c r="B6" s="91" t="s">
        <v>512</v>
      </c>
      <c r="C6" s="92" t="s">
        <v>513</v>
      </c>
      <c r="D6" s="93"/>
      <c r="E6" s="94" t="s">
        <v>514</v>
      </c>
      <c r="F6" s="93"/>
    </row>
    <row r="7" s="82" customFormat="1" ht="18" customHeight="1" spans="2:6">
      <c r="B7" s="95"/>
      <c r="C7" s="92" t="s">
        <v>59</v>
      </c>
      <c r="D7" s="93"/>
      <c r="E7" s="94">
        <v>1</v>
      </c>
      <c r="F7" s="93"/>
    </row>
    <row r="8" s="82" customFormat="1" ht="18" customHeight="1" spans="2:6">
      <c r="B8" s="95"/>
      <c r="C8" s="94" t="s">
        <v>515</v>
      </c>
      <c r="D8" s="93"/>
      <c r="E8" s="94">
        <v>1</v>
      </c>
      <c r="F8" s="93"/>
    </row>
    <row r="9" s="82" customFormat="1" ht="18" customHeight="1" spans="2:6">
      <c r="B9" s="95"/>
      <c r="C9" s="92" t="s">
        <v>516</v>
      </c>
      <c r="D9" s="93"/>
      <c r="E9" s="94">
        <v>0</v>
      </c>
      <c r="F9" s="93"/>
    </row>
    <row r="10" s="82" customFormat="1" ht="18" customHeight="1" spans="2:6">
      <c r="B10" s="95"/>
      <c r="C10" s="94" t="s">
        <v>517</v>
      </c>
      <c r="D10" s="93"/>
      <c r="E10" s="94">
        <v>1</v>
      </c>
      <c r="F10" s="93"/>
    </row>
    <row r="11" s="82" customFormat="1" ht="18" customHeight="1" spans="2:6">
      <c r="B11" s="95"/>
      <c r="C11" s="94" t="s">
        <v>518</v>
      </c>
      <c r="D11" s="93"/>
      <c r="E11" s="94">
        <v>0</v>
      </c>
      <c r="F11" s="93"/>
    </row>
    <row r="12" s="82" customFormat="1" ht="18" customHeight="1" spans="2:6">
      <c r="B12" s="95"/>
      <c r="C12" s="94" t="s">
        <v>519</v>
      </c>
      <c r="D12" s="93"/>
      <c r="E12" s="94">
        <v>0</v>
      </c>
      <c r="F12" s="93"/>
    </row>
    <row r="13" s="83" customFormat="1" ht="29.25" customHeight="1" spans="2:6">
      <c r="B13" s="91" t="s">
        <v>520</v>
      </c>
      <c r="C13" s="96" t="s">
        <v>631</v>
      </c>
      <c r="D13" s="97"/>
      <c r="E13" s="97"/>
      <c r="F13" s="97"/>
    </row>
    <row r="14" s="84" customFormat="1" ht="30.75" customHeight="1" spans="2:6">
      <c r="B14" s="98" t="s">
        <v>522</v>
      </c>
      <c r="C14" s="99" t="s">
        <v>328</v>
      </c>
      <c r="D14" s="99" t="s">
        <v>329</v>
      </c>
      <c r="E14" s="98" t="s">
        <v>523</v>
      </c>
      <c r="F14" s="98" t="s">
        <v>331</v>
      </c>
    </row>
    <row r="15" s="84" customFormat="1" ht="70" customHeight="1" spans="2:6">
      <c r="B15" s="100"/>
      <c r="C15" s="98" t="s">
        <v>332</v>
      </c>
      <c r="D15" s="98" t="s">
        <v>333</v>
      </c>
      <c r="E15" s="98" t="s">
        <v>632</v>
      </c>
      <c r="F15" s="98" t="s">
        <v>633</v>
      </c>
    </row>
    <row r="16" s="84" customFormat="1" ht="42" customHeight="1" spans="2:6">
      <c r="B16" s="100"/>
      <c r="C16" s="100"/>
      <c r="D16" s="100"/>
      <c r="E16" s="98" t="s">
        <v>634</v>
      </c>
      <c r="F16" s="98" t="s">
        <v>635</v>
      </c>
    </row>
    <row r="17" s="84" customFormat="1" ht="57" customHeight="1" spans="2:6">
      <c r="B17" s="100"/>
      <c r="C17" s="100"/>
      <c r="D17" s="98" t="s">
        <v>336</v>
      </c>
      <c r="E17" s="98" t="s">
        <v>636</v>
      </c>
      <c r="F17" s="98" t="s">
        <v>637</v>
      </c>
    </row>
    <row r="18" s="84" customFormat="1" ht="46" customHeight="1" spans="2:6">
      <c r="B18" s="100"/>
      <c r="C18" s="100"/>
      <c r="D18" s="100"/>
      <c r="E18" s="98" t="s">
        <v>638</v>
      </c>
      <c r="F18" s="98" t="s">
        <v>639</v>
      </c>
    </row>
    <row r="19" s="84" customFormat="1" ht="44" customHeight="1" spans="2:6">
      <c r="B19" s="100"/>
      <c r="C19" s="100"/>
      <c r="D19" s="100"/>
      <c r="E19" s="98" t="s">
        <v>640</v>
      </c>
      <c r="F19" s="98" t="s">
        <v>641</v>
      </c>
    </row>
    <row r="20" s="84" customFormat="1" ht="23.25" customHeight="1" spans="2:6">
      <c r="B20" s="100"/>
      <c r="C20" s="100"/>
      <c r="D20" s="98" t="s">
        <v>339</v>
      </c>
      <c r="E20" s="98" t="s">
        <v>539</v>
      </c>
      <c r="F20" s="100" t="s">
        <v>540</v>
      </c>
    </row>
    <row r="21" s="84" customFormat="1" ht="45" customHeight="1" spans="2:6">
      <c r="B21" s="100"/>
      <c r="C21" s="100"/>
      <c r="D21" s="98" t="s">
        <v>342</v>
      </c>
      <c r="E21" s="98" t="s">
        <v>642</v>
      </c>
      <c r="F21" s="98" t="s">
        <v>643</v>
      </c>
    </row>
    <row r="22" s="84" customFormat="1" ht="46" customHeight="1" spans="2:6">
      <c r="B22" s="100"/>
      <c r="C22" s="98" t="s">
        <v>351</v>
      </c>
      <c r="D22" s="98" t="s">
        <v>352</v>
      </c>
      <c r="E22" s="98" t="s">
        <v>623</v>
      </c>
      <c r="F22" s="98" t="s">
        <v>644</v>
      </c>
    </row>
    <row r="23" s="84" customFormat="1" ht="32" customHeight="1" spans="2:6">
      <c r="B23" s="100"/>
      <c r="C23" s="100"/>
      <c r="D23" s="100"/>
      <c r="E23" s="98" t="s">
        <v>625</v>
      </c>
      <c r="F23" s="98" t="s">
        <v>626</v>
      </c>
    </row>
    <row r="24" s="84" customFormat="1" ht="23.25" customHeight="1" spans="2:6">
      <c r="B24" s="100"/>
      <c r="C24" s="100"/>
      <c r="D24" s="100"/>
      <c r="E24" s="98" t="s">
        <v>627</v>
      </c>
      <c r="F24" s="98" t="s">
        <v>645</v>
      </c>
    </row>
    <row r="25" s="84" customFormat="1" ht="23.25" customHeight="1" spans="2:6">
      <c r="B25" s="100"/>
      <c r="C25" s="98" t="s">
        <v>551</v>
      </c>
      <c r="D25" s="98" t="s">
        <v>552</v>
      </c>
      <c r="E25" s="98" t="s">
        <v>386</v>
      </c>
      <c r="F25" s="98" t="s">
        <v>628</v>
      </c>
    </row>
    <row r="26" s="81" customFormat="1" ht="15.75" spans="2:6">
      <c r="B26" s="82"/>
      <c r="C26" s="82"/>
      <c r="D26" s="82"/>
      <c r="E26" s="82"/>
      <c r="F26" s="82"/>
    </row>
    <row r="27" s="81" customFormat="1" spans="1:1">
      <c r="A27" s="84"/>
    </row>
    <row r="28" s="81" customFormat="1" spans="1:1">
      <c r="A28" s="84"/>
    </row>
    <row r="29" s="81" customFormat="1" spans="1:1">
      <c r="A29" s="84"/>
    </row>
    <row r="30" s="81" customFormat="1"/>
  </sheetData>
  <mergeCells count="26">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5"/>
    <mergeCell ref="C15:C21"/>
    <mergeCell ref="C22:C24"/>
    <mergeCell ref="D15:D16"/>
    <mergeCell ref="D17:D19"/>
    <mergeCell ref="D22:D24"/>
  </mergeCells>
  <pageMargins left="0.66875" right="0.472222222222222" top="1" bottom="1" header="0.5" footer="0.5"/>
  <pageSetup paperSize="9" scale="78"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topLeftCell="A15" workbookViewId="0">
      <selection activeCell="F23" sqref="F23"/>
    </sheetView>
  </sheetViews>
  <sheetFormatPr defaultColWidth="9" defaultRowHeight="15" outlineLevelCol="5"/>
  <cols>
    <col min="1" max="1" width="2.125" customWidth="1"/>
    <col min="2" max="2" width="13.375" style="81" customWidth="1"/>
    <col min="3" max="3" width="15.125" style="81" customWidth="1"/>
    <col min="4" max="5" width="19.775" style="81" customWidth="1"/>
    <col min="6" max="6" width="38.225" style="81" customWidth="1"/>
    <col min="7" max="16384" width="9" style="81"/>
  </cols>
  <sheetData>
    <row r="1" spans="6:6">
      <c r="F1" s="30" t="s">
        <v>646</v>
      </c>
    </row>
    <row r="2" s="81" customFormat="1" ht="24" spans="2:6">
      <c r="B2" s="85" t="s">
        <v>508</v>
      </c>
      <c r="C2" s="86"/>
      <c r="D2" s="86"/>
      <c r="E2" s="86"/>
      <c r="F2" s="86"/>
    </row>
    <row r="3" s="81" customFormat="1" ht="15.75" spans="2:6">
      <c r="B3" s="87" t="s">
        <v>509</v>
      </c>
      <c r="C3" s="88"/>
      <c r="D3" s="88"/>
      <c r="E3" s="88"/>
      <c r="F3" s="88"/>
    </row>
    <row r="4" s="82" customFormat="1" ht="22" customHeight="1" spans="2:6">
      <c r="B4" s="89" t="s">
        <v>318</v>
      </c>
      <c r="C4" s="89" t="s">
        <v>647</v>
      </c>
      <c r="D4" s="90"/>
      <c r="E4" s="90"/>
      <c r="F4" s="90"/>
    </row>
    <row r="5" s="82" customFormat="1" ht="24" customHeight="1" spans="2:6">
      <c r="B5" s="89" t="s">
        <v>511</v>
      </c>
      <c r="C5" s="89" t="s">
        <v>77</v>
      </c>
      <c r="D5" s="90"/>
      <c r="E5" s="90"/>
      <c r="F5" s="90"/>
    </row>
    <row r="6" s="82" customFormat="1" ht="18" customHeight="1" spans="2:6">
      <c r="B6" s="91" t="s">
        <v>512</v>
      </c>
      <c r="C6" s="92" t="s">
        <v>513</v>
      </c>
      <c r="D6" s="93"/>
      <c r="E6" s="94" t="s">
        <v>514</v>
      </c>
      <c r="F6" s="93"/>
    </row>
    <row r="7" s="82" customFormat="1" ht="18" customHeight="1" spans="2:6">
      <c r="B7" s="95"/>
      <c r="C7" s="92" t="s">
        <v>59</v>
      </c>
      <c r="D7" s="93"/>
      <c r="E7" s="94">
        <v>2</v>
      </c>
      <c r="F7" s="93"/>
    </row>
    <row r="8" s="82" customFormat="1" ht="18" customHeight="1" spans="2:6">
      <c r="B8" s="95"/>
      <c r="C8" s="94" t="s">
        <v>515</v>
      </c>
      <c r="D8" s="93"/>
      <c r="E8" s="94">
        <v>2</v>
      </c>
      <c r="F8" s="93"/>
    </row>
    <row r="9" s="82" customFormat="1" ht="18" customHeight="1" spans="2:6">
      <c r="B9" s="95"/>
      <c r="C9" s="92" t="s">
        <v>516</v>
      </c>
      <c r="D9" s="93"/>
      <c r="E9" s="94">
        <v>0</v>
      </c>
      <c r="F9" s="93"/>
    </row>
    <row r="10" s="82" customFormat="1" ht="18" customHeight="1" spans="2:6">
      <c r="B10" s="95"/>
      <c r="C10" s="94" t="s">
        <v>517</v>
      </c>
      <c r="D10" s="93"/>
      <c r="E10" s="94">
        <v>2</v>
      </c>
      <c r="F10" s="93"/>
    </row>
    <row r="11" s="82" customFormat="1" ht="18" customHeight="1" spans="2:6">
      <c r="B11" s="95"/>
      <c r="C11" s="94" t="s">
        <v>518</v>
      </c>
      <c r="D11" s="93"/>
      <c r="E11" s="94">
        <v>0</v>
      </c>
      <c r="F11" s="93"/>
    </row>
    <row r="12" s="82" customFormat="1" ht="18" customHeight="1" spans="2:6">
      <c r="B12" s="95"/>
      <c r="C12" s="94" t="s">
        <v>519</v>
      </c>
      <c r="D12" s="93"/>
      <c r="E12" s="94">
        <v>0</v>
      </c>
      <c r="F12" s="93"/>
    </row>
    <row r="13" s="83" customFormat="1" ht="29.25" customHeight="1" spans="2:6">
      <c r="B13" s="91" t="s">
        <v>520</v>
      </c>
      <c r="C13" s="96" t="s">
        <v>648</v>
      </c>
      <c r="D13" s="97"/>
      <c r="E13" s="97"/>
      <c r="F13" s="97"/>
    </row>
    <row r="14" s="84" customFormat="1" ht="30.75" customHeight="1" spans="2:6">
      <c r="B14" s="98" t="s">
        <v>522</v>
      </c>
      <c r="C14" s="99" t="s">
        <v>328</v>
      </c>
      <c r="D14" s="99" t="s">
        <v>329</v>
      </c>
      <c r="E14" s="98" t="s">
        <v>523</v>
      </c>
      <c r="F14" s="98" t="s">
        <v>331</v>
      </c>
    </row>
    <row r="15" s="84" customFormat="1" ht="68" customHeight="1" spans="2:6">
      <c r="B15" s="100"/>
      <c r="C15" s="98" t="s">
        <v>332</v>
      </c>
      <c r="D15" s="98" t="s">
        <v>333</v>
      </c>
      <c r="E15" s="98" t="s">
        <v>649</v>
      </c>
      <c r="F15" s="98" t="s">
        <v>650</v>
      </c>
    </row>
    <row r="16" s="84" customFormat="1" ht="68" customHeight="1" spans="2:6">
      <c r="B16" s="100"/>
      <c r="C16" s="100"/>
      <c r="D16" s="100"/>
      <c r="E16" s="98" t="s">
        <v>651</v>
      </c>
      <c r="F16" s="98" t="s">
        <v>652</v>
      </c>
    </row>
    <row r="17" s="84" customFormat="1" ht="31" customHeight="1" spans="2:6">
      <c r="B17" s="100"/>
      <c r="C17" s="100"/>
      <c r="D17" s="100"/>
      <c r="E17" s="98" t="s">
        <v>653</v>
      </c>
      <c r="F17" s="98" t="s">
        <v>654</v>
      </c>
    </row>
    <row r="18" s="84" customFormat="1" ht="42" customHeight="1" spans="2:6">
      <c r="B18" s="100"/>
      <c r="C18" s="100"/>
      <c r="D18" s="98" t="s">
        <v>336</v>
      </c>
      <c r="E18" s="98" t="s">
        <v>655</v>
      </c>
      <c r="F18" s="98" t="s">
        <v>656</v>
      </c>
    </row>
    <row r="19" s="84" customFormat="1" ht="44" customHeight="1" spans="2:6">
      <c r="B19" s="100"/>
      <c r="C19" s="100"/>
      <c r="D19" s="100"/>
      <c r="E19" s="98" t="s">
        <v>657</v>
      </c>
      <c r="F19" s="98" t="s">
        <v>658</v>
      </c>
    </row>
    <row r="20" s="84" customFormat="1" ht="52" customHeight="1" spans="2:6">
      <c r="B20" s="100"/>
      <c r="C20" s="100"/>
      <c r="D20" s="100"/>
      <c r="E20" s="98" t="s">
        <v>659</v>
      </c>
      <c r="F20" s="98" t="s">
        <v>660</v>
      </c>
    </row>
    <row r="21" s="84" customFormat="1" ht="33" customHeight="1" spans="2:6">
      <c r="B21" s="100"/>
      <c r="C21" s="100"/>
      <c r="D21" s="98" t="s">
        <v>339</v>
      </c>
      <c r="E21" s="98" t="s">
        <v>539</v>
      </c>
      <c r="F21" s="100" t="s">
        <v>540</v>
      </c>
    </row>
    <row r="22" s="84" customFormat="1" ht="49" customHeight="1" spans="2:6">
      <c r="B22" s="100"/>
      <c r="C22" s="100"/>
      <c r="D22" s="98" t="s">
        <v>342</v>
      </c>
      <c r="E22" s="98" t="s">
        <v>647</v>
      </c>
      <c r="F22" s="98" t="s">
        <v>661</v>
      </c>
    </row>
    <row r="23" s="84" customFormat="1" ht="42" customHeight="1" spans="2:6">
      <c r="B23" s="100"/>
      <c r="C23" s="98" t="s">
        <v>351</v>
      </c>
      <c r="D23" s="98" t="s">
        <v>352</v>
      </c>
      <c r="E23" s="98" t="s">
        <v>623</v>
      </c>
      <c r="F23" s="98" t="s">
        <v>644</v>
      </c>
    </row>
    <row r="24" s="84" customFormat="1" ht="42" customHeight="1" spans="2:6">
      <c r="B24" s="100"/>
      <c r="C24" s="100"/>
      <c r="D24" s="100"/>
      <c r="E24" s="98" t="s">
        <v>625</v>
      </c>
      <c r="F24" s="98" t="s">
        <v>626</v>
      </c>
    </row>
    <row r="25" s="84" customFormat="1" ht="42" customHeight="1" spans="2:6">
      <c r="B25" s="100"/>
      <c r="C25" s="100"/>
      <c r="D25" s="100"/>
      <c r="E25" s="98" t="s">
        <v>627</v>
      </c>
      <c r="F25" s="98" t="s">
        <v>645</v>
      </c>
    </row>
    <row r="26" s="84" customFormat="1" ht="42" customHeight="1" spans="2:6">
      <c r="B26" s="100"/>
      <c r="C26" s="98" t="s">
        <v>551</v>
      </c>
      <c r="D26" s="98" t="s">
        <v>552</v>
      </c>
      <c r="E26" s="98" t="s">
        <v>386</v>
      </c>
      <c r="F26" s="98" t="s">
        <v>628</v>
      </c>
    </row>
    <row r="27" s="81" customFormat="1" ht="15.75" spans="1:6">
      <c r="A27" s="84"/>
      <c r="B27" s="82"/>
      <c r="C27" s="82"/>
      <c r="D27" s="82"/>
      <c r="E27" s="82"/>
      <c r="F27" s="82"/>
    </row>
    <row r="28" s="81" customFormat="1" spans="1:1">
      <c r="A28" s="84"/>
    </row>
    <row r="29" s="81" customFormat="1" spans="1:1">
      <c r="A29" s="84"/>
    </row>
    <row r="30" s="81" customFormat="1"/>
  </sheetData>
  <mergeCells count="26">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6"/>
    <mergeCell ref="C15:C22"/>
    <mergeCell ref="C23:C25"/>
    <mergeCell ref="D15:D17"/>
    <mergeCell ref="D18:D20"/>
    <mergeCell ref="D23:D25"/>
  </mergeCells>
  <pageMargins left="0.75" right="0.511805555555556" top="1" bottom="0.826388888888889" header="0.5" footer="0.5"/>
  <pageSetup paperSize="9" scale="82"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1"/>
  <sheetViews>
    <sheetView workbookViewId="0">
      <selection activeCell="C9" sqref="C9:J10"/>
    </sheetView>
  </sheetViews>
  <sheetFormatPr defaultColWidth="9" defaultRowHeight="13.5"/>
  <cols>
    <col min="1" max="1" width="2.375" style="2" customWidth="1"/>
    <col min="2" max="2" width="12.5583333333333" style="2" customWidth="1"/>
    <col min="3" max="3" width="9" style="38"/>
    <col min="4" max="4" width="9" style="2"/>
    <col min="5" max="5" width="10.2583333333333" style="2" customWidth="1"/>
    <col min="6" max="6" width="12.6333333333333" style="2" customWidth="1"/>
    <col min="7" max="7" width="17.5" style="2" customWidth="1"/>
    <col min="8" max="8" width="10.2583333333333" style="2" customWidth="1"/>
    <col min="9" max="9" width="10.5" style="2" customWidth="1"/>
    <col min="10" max="10" width="12.0333333333333" style="2" customWidth="1"/>
    <col min="11" max="11" width="9.63333333333333" style="2" customWidth="1"/>
    <col min="12" max="12" width="9.5" style="2" customWidth="1"/>
    <col min="13" max="13" width="9.75833333333333" style="2" customWidth="1"/>
    <col min="14" max="16384" width="9" style="2"/>
  </cols>
  <sheetData>
    <row r="1" s="2" customFormat="1" ht="19" customHeight="1" spans="2:10">
      <c r="B1" s="3"/>
      <c r="C1" s="38"/>
      <c r="J1" s="2" t="s">
        <v>662</v>
      </c>
    </row>
    <row r="2" s="2" customFormat="1" ht="24" customHeight="1" spans="2:13">
      <c r="B2" s="39" t="s">
        <v>316</v>
      </c>
      <c r="C2" s="40"/>
      <c r="D2" s="40"/>
      <c r="E2" s="40"/>
      <c r="F2" s="40"/>
      <c r="G2" s="40"/>
      <c r="H2" s="40"/>
      <c r="I2" s="40"/>
      <c r="J2" s="55"/>
      <c r="K2" s="56"/>
      <c r="L2" s="56"/>
      <c r="M2" s="56"/>
    </row>
    <row r="3" s="2" customFormat="1" ht="25" customHeight="1" spans="2:13">
      <c r="B3" s="41" t="s">
        <v>317</v>
      </c>
      <c r="C3" s="41"/>
      <c r="D3" s="41"/>
      <c r="E3" s="41"/>
      <c r="F3" s="41"/>
      <c r="G3" s="41"/>
      <c r="H3" s="41"/>
      <c r="I3" s="41"/>
      <c r="J3" s="41"/>
      <c r="K3" s="57"/>
      <c r="L3" s="57"/>
      <c r="M3" s="57"/>
    </row>
    <row r="4" s="2" customFormat="1" ht="25" customHeight="1" spans="2:13">
      <c r="B4" s="42" t="s">
        <v>318</v>
      </c>
      <c r="C4" s="43" t="s">
        <v>288</v>
      </c>
      <c r="D4" s="43"/>
      <c r="E4" s="43"/>
      <c r="F4" s="43"/>
      <c r="G4" s="43"/>
      <c r="H4" s="43"/>
      <c r="I4" s="43"/>
      <c r="J4" s="43"/>
      <c r="K4" s="58"/>
      <c r="L4" s="58"/>
      <c r="M4" s="58"/>
    </row>
    <row r="5" s="2" customFormat="1" ht="25" customHeight="1" spans="2:13">
      <c r="B5" s="42" t="s">
        <v>320</v>
      </c>
      <c r="C5" s="43" t="s">
        <v>79</v>
      </c>
      <c r="D5" s="43"/>
      <c r="E5" s="43"/>
      <c r="F5" s="43"/>
      <c r="G5" s="43"/>
      <c r="H5" s="43"/>
      <c r="I5" s="43"/>
      <c r="J5" s="43"/>
      <c r="K5" s="58"/>
      <c r="L5" s="58"/>
      <c r="M5" s="58"/>
    </row>
    <row r="6" s="2" customFormat="1" ht="25" customHeight="1" spans="2:13">
      <c r="B6" s="44" t="s">
        <v>321</v>
      </c>
      <c r="C6" s="45" t="s">
        <v>322</v>
      </c>
      <c r="D6" s="45"/>
      <c r="E6" s="45"/>
      <c r="F6" s="64">
        <v>0.43</v>
      </c>
      <c r="G6" s="64"/>
      <c r="H6" s="64"/>
      <c r="I6" s="64"/>
      <c r="J6" s="64"/>
      <c r="K6" s="58"/>
      <c r="L6" s="58"/>
      <c r="M6" s="58"/>
    </row>
    <row r="7" s="2" customFormat="1" ht="25" customHeight="1" spans="2:13">
      <c r="B7" s="47"/>
      <c r="C7" s="45" t="s">
        <v>323</v>
      </c>
      <c r="D7" s="45"/>
      <c r="E7" s="45"/>
      <c r="F7" s="64">
        <v>0.43</v>
      </c>
      <c r="G7" s="64"/>
      <c r="H7" s="64"/>
      <c r="I7" s="64"/>
      <c r="J7" s="64"/>
      <c r="K7" s="58"/>
      <c r="L7" s="58"/>
      <c r="M7" s="58"/>
    </row>
    <row r="8" s="2" customFormat="1" ht="25" customHeight="1" spans="2:13">
      <c r="B8" s="47"/>
      <c r="C8" s="45" t="s">
        <v>324</v>
      </c>
      <c r="D8" s="45"/>
      <c r="E8" s="45"/>
      <c r="F8" s="48">
        <v>0</v>
      </c>
      <c r="G8" s="48"/>
      <c r="H8" s="48"/>
      <c r="I8" s="48"/>
      <c r="J8" s="48"/>
      <c r="K8" s="58"/>
      <c r="L8" s="58"/>
      <c r="M8" s="58"/>
    </row>
    <row r="9" s="2" customFormat="1" ht="25" customHeight="1" spans="2:13">
      <c r="B9" s="44" t="s">
        <v>325</v>
      </c>
      <c r="C9" s="49" t="s">
        <v>663</v>
      </c>
      <c r="D9" s="49"/>
      <c r="E9" s="49"/>
      <c r="F9" s="49"/>
      <c r="G9" s="49"/>
      <c r="H9" s="49"/>
      <c r="I9" s="49"/>
      <c r="J9" s="49"/>
      <c r="K9" s="58"/>
      <c r="L9" s="58"/>
      <c r="M9" s="58"/>
    </row>
    <row r="10" s="2" customFormat="1" ht="25" customHeight="1" spans="2:13">
      <c r="B10" s="44"/>
      <c r="C10" s="49"/>
      <c r="D10" s="49"/>
      <c r="E10" s="49"/>
      <c r="F10" s="49"/>
      <c r="G10" s="49"/>
      <c r="H10" s="49"/>
      <c r="I10" s="49"/>
      <c r="J10" s="49"/>
      <c r="K10" s="58"/>
      <c r="L10" s="58"/>
      <c r="M10" s="58"/>
    </row>
    <row r="11" s="2" customFormat="1" ht="25" customHeight="1" spans="2:13">
      <c r="B11" s="47" t="s">
        <v>327</v>
      </c>
      <c r="C11" s="42" t="s">
        <v>328</v>
      </c>
      <c r="D11" s="42" t="s">
        <v>329</v>
      </c>
      <c r="E11" s="47" t="s">
        <v>330</v>
      </c>
      <c r="F11" s="47"/>
      <c r="G11" s="47" t="s">
        <v>331</v>
      </c>
      <c r="H11" s="47"/>
      <c r="I11" s="47"/>
      <c r="J11" s="47"/>
      <c r="K11" s="58"/>
      <c r="L11" s="58"/>
      <c r="M11" s="58"/>
    </row>
    <row r="12" s="2" customFormat="1" ht="25" customHeight="1" spans="2:13">
      <c r="B12" s="47"/>
      <c r="C12" s="47" t="s">
        <v>332</v>
      </c>
      <c r="D12" s="47" t="s">
        <v>333</v>
      </c>
      <c r="E12" s="52" t="s">
        <v>664</v>
      </c>
      <c r="F12" s="52"/>
      <c r="G12" s="52" t="s">
        <v>665</v>
      </c>
      <c r="H12" s="52"/>
      <c r="I12" s="52"/>
      <c r="J12" s="52"/>
      <c r="K12" s="58"/>
      <c r="L12" s="58"/>
      <c r="M12" s="58"/>
    </row>
    <row r="13" s="2" customFormat="1" ht="38" customHeight="1" spans="2:13">
      <c r="B13" s="47"/>
      <c r="C13" s="47"/>
      <c r="D13" s="47"/>
      <c r="E13" s="52" t="s">
        <v>666</v>
      </c>
      <c r="F13" s="52"/>
      <c r="G13" s="52" t="s">
        <v>667</v>
      </c>
      <c r="H13" s="52"/>
      <c r="I13" s="52"/>
      <c r="J13" s="52"/>
      <c r="K13" s="72"/>
      <c r="L13" s="72"/>
      <c r="M13" s="72"/>
    </row>
    <row r="14" s="2" customFormat="1" ht="24" customHeight="1" spans="2:10">
      <c r="B14" s="47"/>
      <c r="C14" s="47"/>
      <c r="D14" s="47"/>
      <c r="E14" s="52" t="s">
        <v>668</v>
      </c>
      <c r="F14" s="52"/>
      <c r="G14" s="52" t="s">
        <v>669</v>
      </c>
      <c r="H14" s="52"/>
      <c r="I14" s="52"/>
      <c r="J14" s="52"/>
    </row>
    <row r="15" s="2" customFormat="1" ht="24" customHeight="1" spans="2:10">
      <c r="B15" s="47"/>
      <c r="C15" s="47"/>
      <c r="D15" s="53" t="s">
        <v>336</v>
      </c>
      <c r="E15" s="52" t="s">
        <v>670</v>
      </c>
      <c r="F15" s="52"/>
      <c r="G15" s="77" t="s">
        <v>671</v>
      </c>
      <c r="H15" s="78"/>
      <c r="I15" s="78"/>
      <c r="J15" s="79"/>
    </row>
    <row r="16" s="2" customFormat="1" ht="33" customHeight="1" spans="2:10">
      <c r="B16" s="47"/>
      <c r="C16" s="47"/>
      <c r="D16" s="47" t="s">
        <v>339</v>
      </c>
      <c r="E16" s="52" t="s">
        <v>672</v>
      </c>
      <c r="F16" s="52"/>
      <c r="G16" s="52" t="s">
        <v>673</v>
      </c>
      <c r="H16" s="52"/>
      <c r="I16" s="52"/>
      <c r="J16" s="52"/>
    </row>
    <row r="17" s="2" customFormat="1" ht="33" customHeight="1" spans="2:10">
      <c r="B17" s="47"/>
      <c r="C17" s="47"/>
      <c r="D17" s="47" t="s">
        <v>342</v>
      </c>
      <c r="E17" s="52" t="s">
        <v>674</v>
      </c>
      <c r="F17" s="52"/>
      <c r="G17" s="51" t="s">
        <v>675</v>
      </c>
      <c r="H17" s="52"/>
      <c r="I17" s="52"/>
      <c r="J17" s="52"/>
    </row>
    <row r="18" s="2" customFormat="1" ht="35" customHeight="1" spans="2:10">
      <c r="B18" s="47"/>
      <c r="C18" s="47" t="s">
        <v>351</v>
      </c>
      <c r="D18" s="44" t="s">
        <v>352</v>
      </c>
      <c r="E18" s="51" t="s">
        <v>676</v>
      </c>
      <c r="F18" s="52"/>
      <c r="G18" s="51" t="s">
        <v>677</v>
      </c>
      <c r="H18" s="52"/>
      <c r="I18" s="52"/>
      <c r="J18" s="52"/>
    </row>
    <row r="19" s="2" customFormat="1" ht="35" customHeight="1" spans="2:10">
      <c r="B19" s="47"/>
      <c r="C19" s="47"/>
      <c r="D19" s="44" t="s">
        <v>355</v>
      </c>
      <c r="E19" s="51" t="s">
        <v>672</v>
      </c>
      <c r="F19" s="52"/>
      <c r="G19" s="51" t="s">
        <v>678</v>
      </c>
      <c r="H19" s="52"/>
      <c r="I19" s="52"/>
      <c r="J19" s="52"/>
    </row>
    <row r="20" s="2" customFormat="1" ht="35" customHeight="1" spans="2:10">
      <c r="B20" s="47"/>
      <c r="C20" s="47"/>
      <c r="D20" s="44" t="s">
        <v>358</v>
      </c>
      <c r="E20" s="59" t="s">
        <v>672</v>
      </c>
      <c r="F20" s="59"/>
      <c r="G20" s="75" t="s">
        <v>679</v>
      </c>
      <c r="H20" s="75"/>
      <c r="I20" s="75"/>
      <c r="J20" s="75"/>
    </row>
    <row r="21" s="2" customFormat="1" ht="39" customHeight="1" spans="2:10">
      <c r="B21" s="47"/>
      <c r="C21" s="47" t="s">
        <v>361</v>
      </c>
      <c r="D21" s="44" t="s">
        <v>362</v>
      </c>
      <c r="E21" s="51" t="s">
        <v>680</v>
      </c>
      <c r="F21" s="52"/>
      <c r="G21" s="51" t="s">
        <v>387</v>
      </c>
      <c r="H21" s="52"/>
      <c r="I21" s="52"/>
      <c r="J21" s="52"/>
    </row>
  </sheetData>
  <mergeCells count="3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6:B8"/>
    <mergeCell ref="B9:B10"/>
    <mergeCell ref="B11:B21"/>
    <mergeCell ref="C12:C17"/>
    <mergeCell ref="C18:C20"/>
    <mergeCell ref="D12:D14"/>
    <mergeCell ref="C9:J10"/>
  </mergeCells>
  <dataValidations count="1">
    <dataValidation type="list" allowBlank="1" showInputMessage="1" showErrorMessage="1" sqref="M4">
      <formula1>"正向指标,反向指标"</formula1>
    </dataValidation>
  </dataValidations>
  <pageMargins left="0.629861111111111" right="0.590277777777778" top="1" bottom="1" header="0.5" footer="0.5"/>
  <pageSetup paperSize="9" scale="85"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2"/>
  <sheetViews>
    <sheetView workbookViewId="0">
      <selection activeCell="C9" sqref="C9:J10"/>
    </sheetView>
  </sheetViews>
  <sheetFormatPr defaultColWidth="9" defaultRowHeight="13.5"/>
  <cols>
    <col min="1" max="1" width="2.5" customWidth="1"/>
    <col min="2" max="2" width="13.225" style="2" customWidth="1"/>
    <col min="3" max="3" width="9" style="38"/>
    <col min="4" max="4" width="9" style="2"/>
    <col min="5" max="5" width="9.63333333333333" style="2" customWidth="1"/>
    <col min="6" max="6" width="12.6333333333333" style="2" customWidth="1"/>
    <col min="7" max="7" width="17.5" style="2" customWidth="1"/>
    <col min="8" max="8" width="10.2583333333333" style="2" customWidth="1"/>
    <col min="9" max="9" width="10.5" style="2" customWidth="1"/>
    <col min="10" max="10" width="9.88333333333333" style="2" customWidth="1"/>
    <col min="11" max="11" width="9.63333333333333" style="2" customWidth="1"/>
    <col min="12" max="12" width="9.5" style="2" customWidth="1"/>
    <col min="13" max="13" width="9.75833333333333" style="2" customWidth="1"/>
    <col min="14" max="16384" width="9" style="2"/>
  </cols>
  <sheetData>
    <row r="1" s="2" customFormat="1" ht="19" customHeight="1" spans="2:10">
      <c r="B1" s="3"/>
      <c r="C1" s="38"/>
      <c r="J1" s="2" t="s">
        <v>681</v>
      </c>
    </row>
    <row r="2" s="2" customFormat="1" ht="24" customHeight="1" spans="2:13">
      <c r="B2" s="39" t="s">
        <v>316</v>
      </c>
      <c r="C2" s="40"/>
      <c r="D2" s="40"/>
      <c r="E2" s="40"/>
      <c r="F2" s="40"/>
      <c r="G2" s="40"/>
      <c r="H2" s="40"/>
      <c r="I2" s="40"/>
      <c r="J2" s="55"/>
      <c r="K2" s="56"/>
      <c r="L2" s="56"/>
      <c r="M2" s="56"/>
    </row>
    <row r="3" s="2" customFormat="1" ht="25" customHeight="1" spans="2:13">
      <c r="B3" s="41" t="s">
        <v>317</v>
      </c>
      <c r="C3" s="41"/>
      <c r="D3" s="41"/>
      <c r="E3" s="41"/>
      <c r="F3" s="41"/>
      <c r="G3" s="41"/>
      <c r="H3" s="41"/>
      <c r="I3" s="41"/>
      <c r="J3" s="41"/>
      <c r="K3" s="57"/>
      <c r="L3" s="57"/>
      <c r="M3" s="57"/>
    </row>
    <row r="4" s="2" customFormat="1" ht="25" customHeight="1" spans="2:13">
      <c r="B4" s="42" t="s">
        <v>318</v>
      </c>
      <c r="C4" s="43" t="s">
        <v>287</v>
      </c>
      <c r="D4" s="43"/>
      <c r="E4" s="43"/>
      <c r="F4" s="43"/>
      <c r="G4" s="43"/>
      <c r="H4" s="43"/>
      <c r="I4" s="43"/>
      <c r="J4" s="43"/>
      <c r="K4" s="58"/>
      <c r="L4" s="58"/>
      <c r="M4" s="58"/>
    </row>
    <row r="5" s="2" customFormat="1" ht="25" customHeight="1" spans="2:13">
      <c r="B5" s="42" t="s">
        <v>320</v>
      </c>
      <c r="C5" s="43" t="s">
        <v>79</v>
      </c>
      <c r="D5" s="43"/>
      <c r="E5" s="43"/>
      <c r="F5" s="43"/>
      <c r="G5" s="43"/>
      <c r="H5" s="43"/>
      <c r="I5" s="43"/>
      <c r="J5" s="43"/>
      <c r="K5" s="58"/>
      <c r="L5" s="58"/>
      <c r="M5" s="58"/>
    </row>
    <row r="6" s="2" customFormat="1" ht="25" customHeight="1" spans="2:13">
      <c r="B6" s="44" t="s">
        <v>321</v>
      </c>
      <c r="C6" s="45" t="s">
        <v>322</v>
      </c>
      <c r="D6" s="45"/>
      <c r="E6" s="45"/>
      <c r="F6" s="64">
        <v>1.3</v>
      </c>
      <c r="G6" s="64"/>
      <c r="H6" s="64"/>
      <c r="I6" s="64"/>
      <c r="J6" s="64"/>
      <c r="K6" s="58"/>
      <c r="L6" s="58"/>
      <c r="M6" s="58"/>
    </row>
    <row r="7" s="2" customFormat="1" ht="25" customHeight="1" spans="2:13">
      <c r="B7" s="47"/>
      <c r="C7" s="45" t="s">
        <v>323</v>
      </c>
      <c r="D7" s="45"/>
      <c r="E7" s="45"/>
      <c r="F7" s="64">
        <v>1.3</v>
      </c>
      <c r="G7" s="64"/>
      <c r="H7" s="64"/>
      <c r="I7" s="64"/>
      <c r="J7" s="64"/>
      <c r="K7" s="58"/>
      <c r="L7" s="58"/>
      <c r="M7" s="58"/>
    </row>
    <row r="8" s="2" customFormat="1" ht="25" customHeight="1" spans="2:13">
      <c r="B8" s="47"/>
      <c r="C8" s="45" t="s">
        <v>324</v>
      </c>
      <c r="D8" s="45"/>
      <c r="E8" s="45"/>
      <c r="F8" s="48">
        <v>0</v>
      </c>
      <c r="G8" s="48"/>
      <c r="H8" s="48"/>
      <c r="I8" s="48"/>
      <c r="J8" s="48"/>
      <c r="K8" s="58"/>
      <c r="L8" s="58"/>
      <c r="M8" s="58"/>
    </row>
    <row r="9" s="2" customFormat="1" ht="25" customHeight="1" spans="2:13">
      <c r="B9" s="44" t="s">
        <v>325</v>
      </c>
      <c r="C9" s="49" t="s">
        <v>682</v>
      </c>
      <c r="D9" s="49"/>
      <c r="E9" s="49"/>
      <c r="F9" s="49"/>
      <c r="G9" s="49"/>
      <c r="H9" s="49"/>
      <c r="I9" s="49"/>
      <c r="J9" s="49"/>
      <c r="K9" s="58"/>
      <c r="L9" s="58"/>
      <c r="M9" s="58"/>
    </row>
    <row r="10" s="2" customFormat="1" ht="25" customHeight="1" spans="2:13">
      <c r="B10" s="44"/>
      <c r="C10" s="49"/>
      <c r="D10" s="49"/>
      <c r="E10" s="49"/>
      <c r="F10" s="49"/>
      <c r="G10" s="49"/>
      <c r="H10" s="49"/>
      <c r="I10" s="49"/>
      <c r="J10" s="49"/>
      <c r="K10" s="58"/>
      <c r="L10" s="58"/>
      <c r="M10" s="58"/>
    </row>
    <row r="11" s="2" customFormat="1" ht="25" customHeight="1" spans="2:13">
      <c r="B11" s="47" t="s">
        <v>327</v>
      </c>
      <c r="C11" s="42" t="s">
        <v>328</v>
      </c>
      <c r="D11" s="42" t="s">
        <v>329</v>
      </c>
      <c r="E11" s="47" t="s">
        <v>330</v>
      </c>
      <c r="F11" s="47"/>
      <c r="G11" s="47" t="s">
        <v>331</v>
      </c>
      <c r="H11" s="47"/>
      <c r="I11" s="47"/>
      <c r="J11" s="47"/>
      <c r="K11" s="58"/>
      <c r="L11" s="58"/>
      <c r="M11" s="58"/>
    </row>
    <row r="12" s="2" customFormat="1" ht="31" customHeight="1" spans="2:13">
      <c r="B12" s="47"/>
      <c r="C12" s="47" t="s">
        <v>332</v>
      </c>
      <c r="D12" s="53" t="s">
        <v>333</v>
      </c>
      <c r="E12" s="52" t="s">
        <v>683</v>
      </c>
      <c r="F12" s="52"/>
      <c r="G12" s="80">
        <v>1</v>
      </c>
      <c r="H12" s="80"/>
      <c r="I12" s="80"/>
      <c r="J12" s="80"/>
      <c r="K12" s="58"/>
      <c r="L12" s="58"/>
      <c r="M12" s="58"/>
    </row>
    <row r="13" s="2" customFormat="1" ht="31" customHeight="1" spans="2:13">
      <c r="B13" s="47"/>
      <c r="C13" s="47"/>
      <c r="D13" s="54"/>
      <c r="E13" s="52" t="s">
        <v>684</v>
      </c>
      <c r="F13" s="52"/>
      <c r="G13" s="52" t="s">
        <v>685</v>
      </c>
      <c r="H13" s="52"/>
      <c r="I13" s="52"/>
      <c r="J13" s="52"/>
      <c r="K13" s="72"/>
      <c r="L13" s="72"/>
      <c r="M13" s="72"/>
    </row>
    <row r="14" s="2" customFormat="1" ht="31" customHeight="1" spans="2:10">
      <c r="B14" s="47"/>
      <c r="C14" s="47"/>
      <c r="D14" s="53" t="s">
        <v>336</v>
      </c>
      <c r="E14" s="52" t="s">
        <v>686</v>
      </c>
      <c r="F14" s="52"/>
      <c r="G14" s="80">
        <v>1</v>
      </c>
      <c r="H14" s="80"/>
      <c r="I14" s="80"/>
      <c r="J14" s="80"/>
    </row>
    <row r="15" s="2" customFormat="1" ht="31" customHeight="1" spans="2:10">
      <c r="B15" s="47"/>
      <c r="C15" s="47"/>
      <c r="D15" s="54"/>
      <c r="E15" s="52" t="s">
        <v>687</v>
      </c>
      <c r="F15" s="52"/>
      <c r="G15" s="51">
        <v>0</v>
      </c>
      <c r="H15" s="52"/>
      <c r="I15" s="52"/>
      <c r="J15" s="52"/>
    </row>
    <row r="16" s="2" customFormat="1" ht="31" customHeight="1" spans="2:10">
      <c r="B16" s="47"/>
      <c r="C16" s="47"/>
      <c r="D16" s="47" t="s">
        <v>339</v>
      </c>
      <c r="E16" s="52" t="s">
        <v>688</v>
      </c>
      <c r="F16" s="52"/>
      <c r="G16" s="52" t="s">
        <v>689</v>
      </c>
      <c r="H16" s="52"/>
      <c r="I16" s="52"/>
      <c r="J16" s="52"/>
    </row>
    <row r="17" s="2" customFormat="1" ht="31" customHeight="1" spans="2:10">
      <c r="B17" s="47"/>
      <c r="C17" s="47"/>
      <c r="D17" s="53" t="s">
        <v>342</v>
      </c>
      <c r="E17" s="52" t="s">
        <v>690</v>
      </c>
      <c r="F17" s="52"/>
      <c r="G17" s="77" t="s">
        <v>691</v>
      </c>
      <c r="H17" s="78"/>
      <c r="I17" s="78"/>
      <c r="J17" s="79"/>
    </row>
    <row r="18" s="2" customFormat="1" ht="38" customHeight="1" spans="2:10">
      <c r="B18" s="47"/>
      <c r="C18" s="47"/>
      <c r="D18" s="54"/>
      <c r="E18" s="52" t="s">
        <v>692</v>
      </c>
      <c r="F18" s="52"/>
      <c r="G18" s="51" t="s">
        <v>693</v>
      </c>
      <c r="H18" s="52"/>
      <c r="I18" s="52"/>
      <c r="J18" s="52"/>
    </row>
    <row r="19" s="2" customFormat="1" ht="31" customHeight="1" spans="2:10">
      <c r="B19" s="47"/>
      <c r="C19" s="47" t="s">
        <v>351</v>
      </c>
      <c r="D19" s="44" t="s">
        <v>352</v>
      </c>
      <c r="E19" s="52" t="s">
        <v>694</v>
      </c>
      <c r="F19" s="52"/>
      <c r="G19" s="51" t="s">
        <v>695</v>
      </c>
      <c r="H19" s="52"/>
      <c r="I19" s="52"/>
      <c r="J19" s="52"/>
    </row>
    <row r="20" s="2" customFormat="1" ht="31" customHeight="1" spans="2:10">
      <c r="B20" s="47"/>
      <c r="C20" s="47"/>
      <c r="D20" s="44" t="s">
        <v>355</v>
      </c>
      <c r="E20" s="52" t="s">
        <v>694</v>
      </c>
      <c r="F20" s="52"/>
      <c r="G20" s="51" t="s">
        <v>696</v>
      </c>
      <c r="H20" s="52"/>
      <c r="I20" s="52"/>
      <c r="J20" s="52"/>
    </row>
    <row r="21" s="2" customFormat="1" ht="31" customHeight="1" spans="2:10">
      <c r="B21" s="47"/>
      <c r="C21" s="47"/>
      <c r="D21" s="44" t="s">
        <v>358</v>
      </c>
      <c r="E21" s="59" t="s">
        <v>694</v>
      </c>
      <c r="F21" s="59"/>
      <c r="G21" s="75" t="s">
        <v>697</v>
      </c>
      <c r="H21" s="75"/>
      <c r="I21" s="75"/>
      <c r="J21" s="75"/>
    </row>
    <row r="22" s="2" customFormat="1" ht="33" customHeight="1" spans="2:10">
      <c r="B22" s="47"/>
      <c r="C22" s="47" t="s">
        <v>361</v>
      </c>
      <c r="D22" s="44" t="s">
        <v>362</v>
      </c>
      <c r="E22" s="51" t="s">
        <v>680</v>
      </c>
      <c r="F22" s="52"/>
      <c r="G22" s="51" t="s">
        <v>425</v>
      </c>
      <c r="H22" s="52"/>
      <c r="I22" s="52"/>
      <c r="J22" s="52"/>
    </row>
  </sheetData>
  <mergeCells count="43">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8"/>
    <mergeCell ref="C19:C21"/>
    <mergeCell ref="D12:D13"/>
    <mergeCell ref="D14:D15"/>
    <mergeCell ref="D17:D18"/>
    <mergeCell ref="C9:J10"/>
  </mergeCells>
  <dataValidations count="1">
    <dataValidation type="list" allowBlank="1" showInputMessage="1" showErrorMessage="1" sqref="M4">
      <formula1>"正向指标,反向指标"</formula1>
    </dataValidation>
  </dataValidations>
  <pageMargins left="0.66875" right="0.550694444444444" top="1" bottom="1" header="0.5" footer="0.5"/>
  <pageSetup paperSize="9" scale="8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10" activePane="bottomLeft" state="frozen"/>
      <selection/>
      <selection pane="bottomLeft" activeCell="C17" sqref="C17"/>
    </sheetView>
  </sheetViews>
  <sheetFormatPr defaultColWidth="10" defaultRowHeight="13.5"/>
  <cols>
    <col min="1" max="1" width="1.53333333333333" style="161" customWidth="1"/>
    <col min="2" max="2" width="16.825" style="161" customWidth="1"/>
    <col min="3" max="3" width="35.25" style="161" customWidth="1"/>
    <col min="4" max="4" width="15.375" style="161" customWidth="1"/>
    <col min="5" max="5" width="13" style="161" customWidth="1"/>
    <col min="6" max="6" width="16" style="161" customWidth="1"/>
    <col min="7" max="14" width="13" style="161" customWidth="1"/>
    <col min="15" max="15" width="1.53333333333333" style="161" customWidth="1"/>
    <col min="16" max="16" width="9.76666666666667" style="161" customWidth="1"/>
    <col min="17" max="16384" width="10" style="161"/>
  </cols>
  <sheetData>
    <row r="1" ht="25" customHeight="1" spans="1:15">
      <c r="A1" s="162"/>
      <c r="B1" s="3"/>
      <c r="C1" s="163"/>
      <c r="D1" s="253"/>
      <c r="E1" s="253"/>
      <c r="F1" s="253"/>
      <c r="G1" s="163"/>
      <c r="H1" s="163"/>
      <c r="I1" s="163"/>
      <c r="L1" s="163"/>
      <c r="M1" s="163"/>
      <c r="N1" s="164" t="s">
        <v>57</v>
      </c>
      <c r="O1" s="165"/>
    </row>
    <row r="2" ht="22.8" customHeight="1" spans="1:15">
      <c r="A2" s="162"/>
      <c r="B2" s="166" t="s">
        <v>58</v>
      </c>
      <c r="C2" s="166"/>
      <c r="D2" s="166"/>
      <c r="E2" s="166"/>
      <c r="F2" s="166"/>
      <c r="G2" s="166"/>
      <c r="H2" s="166"/>
      <c r="I2" s="166"/>
      <c r="J2" s="166"/>
      <c r="K2" s="166"/>
      <c r="L2" s="166"/>
      <c r="M2" s="166"/>
      <c r="N2" s="166"/>
      <c r="O2" s="165" t="s">
        <v>3</v>
      </c>
    </row>
    <row r="3" ht="19.55" customHeight="1" spans="1:15">
      <c r="A3" s="167"/>
      <c r="B3" s="168" t="s">
        <v>5</v>
      </c>
      <c r="C3" s="168"/>
      <c r="D3" s="167"/>
      <c r="E3" s="167"/>
      <c r="F3" s="235"/>
      <c r="G3" s="167"/>
      <c r="H3" s="235"/>
      <c r="I3" s="235"/>
      <c r="J3" s="235"/>
      <c r="K3" s="235"/>
      <c r="L3" s="235"/>
      <c r="M3" s="235"/>
      <c r="N3" s="169" t="s">
        <v>6</v>
      </c>
      <c r="O3" s="170"/>
    </row>
    <row r="4" ht="24.4" customHeight="1" spans="1:15">
      <c r="A4" s="171"/>
      <c r="B4" s="154" t="s">
        <v>9</v>
      </c>
      <c r="C4" s="154"/>
      <c r="D4" s="154" t="s">
        <v>59</v>
      </c>
      <c r="E4" s="154" t="s">
        <v>60</v>
      </c>
      <c r="F4" s="154" t="s">
        <v>61</v>
      </c>
      <c r="G4" s="154" t="s">
        <v>62</v>
      </c>
      <c r="H4" s="154" t="s">
        <v>63</v>
      </c>
      <c r="I4" s="154" t="s">
        <v>64</v>
      </c>
      <c r="J4" s="154" t="s">
        <v>65</v>
      </c>
      <c r="K4" s="154" t="s">
        <v>66</v>
      </c>
      <c r="L4" s="154" t="s">
        <v>67</v>
      </c>
      <c r="M4" s="154" t="s">
        <v>68</v>
      </c>
      <c r="N4" s="154" t="s">
        <v>69</v>
      </c>
      <c r="O4" s="173"/>
    </row>
    <row r="5" ht="24.4" customHeight="1" spans="1:15">
      <c r="A5" s="171"/>
      <c r="B5" s="154" t="s">
        <v>70</v>
      </c>
      <c r="C5" s="257" t="s">
        <v>71</v>
      </c>
      <c r="D5" s="154"/>
      <c r="E5" s="154"/>
      <c r="F5" s="154"/>
      <c r="G5" s="154"/>
      <c r="H5" s="154"/>
      <c r="I5" s="154"/>
      <c r="J5" s="154"/>
      <c r="K5" s="154"/>
      <c r="L5" s="154"/>
      <c r="M5" s="154"/>
      <c r="N5" s="154"/>
      <c r="O5" s="173"/>
    </row>
    <row r="6" ht="24.4" customHeight="1" spans="1:15">
      <c r="A6" s="171"/>
      <c r="B6" s="154"/>
      <c r="C6" s="257"/>
      <c r="D6" s="154"/>
      <c r="E6" s="154"/>
      <c r="F6" s="154"/>
      <c r="G6" s="154"/>
      <c r="H6" s="154"/>
      <c r="I6" s="154"/>
      <c r="J6" s="154"/>
      <c r="K6" s="154"/>
      <c r="L6" s="154"/>
      <c r="M6" s="154"/>
      <c r="N6" s="154"/>
      <c r="O6" s="173"/>
    </row>
    <row r="7" ht="27" customHeight="1" spans="1:15">
      <c r="A7" s="174"/>
      <c r="B7" s="135"/>
      <c r="C7" s="135" t="s">
        <v>72</v>
      </c>
      <c r="D7" s="138">
        <f>D8</f>
        <v>49956667.25</v>
      </c>
      <c r="E7" s="138"/>
      <c r="F7" s="138">
        <f>F8</f>
        <v>49916667.25</v>
      </c>
      <c r="G7" s="138">
        <f>G8</f>
        <v>40000</v>
      </c>
      <c r="H7" s="138"/>
      <c r="I7" s="138"/>
      <c r="J7" s="138"/>
      <c r="K7" s="138"/>
      <c r="L7" s="138"/>
      <c r="M7" s="138"/>
      <c r="N7" s="138"/>
      <c r="O7" s="176"/>
    </row>
    <row r="8" ht="27" customHeight="1" spans="1:15">
      <c r="A8" s="174"/>
      <c r="B8" s="140">
        <v>124</v>
      </c>
      <c r="C8" s="142" t="s">
        <v>73</v>
      </c>
      <c r="D8" s="138">
        <f>F8+G8</f>
        <v>49956667.25</v>
      </c>
      <c r="E8" s="138"/>
      <c r="F8" s="138">
        <v>49916667.25</v>
      </c>
      <c r="G8" s="138">
        <f>G10</f>
        <v>40000</v>
      </c>
      <c r="H8" s="138"/>
      <c r="I8" s="138"/>
      <c r="J8" s="138"/>
      <c r="K8" s="138"/>
      <c r="L8" s="138"/>
      <c r="M8" s="138"/>
      <c r="N8" s="138"/>
      <c r="O8" s="176"/>
    </row>
    <row r="9" ht="29" customHeight="1" spans="1:15">
      <c r="A9" s="174"/>
      <c r="B9" s="140" t="s">
        <v>74</v>
      </c>
      <c r="C9" s="142" t="s">
        <v>75</v>
      </c>
      <c r="D9" s="138">
        <f t="shared" ref="D9:D17" si="0">F9+G9</f>
        <v>13942761.99</v>
      </c>
      <c r="E9" s="138"/>
      <c r="F9" s="143">
        <v>13942761.99</v>
      </c>
      <c r="G9" s="138"/>
      <c r="H9" s="138"/>
      <c r="I9" s="138"/>
      <c r="J9" s="138"/>
      <c r="K9" s="138"/>
      <c r="L9" s="138"/>
      <c r="M9" s="138"/>
      <c r="N9" s="138"/>
      <c r="O9" s="176"/>
    </row>
    <row r="10" ht="27" customHeight="1" spans="1:15">
      <c r="A10" s="174"/>
      <c r="B10" s="140" t="s">
        <v>76</v>
      </c>
      <c r="C10" s="142" t="s">
        <v>77</v>
      </c>
      <c r="D10" s="138">
        <f t="shared" si="0"/>
        <v>10445556.25</v>
      </c>
      <c r="E10" s="138"/>
      <c r="F10" s="143">
        <v>10405556.25</v>
      </c>
      <c r="G10" s="143">
        <v>40000</v>
      </c>
      <c r="H10" s="138"/>
      <c r="I10" s="138"/>
      <c r="J10" s="138"/>
      <c r="K10" s="138"/>
      <c r="L10" s="138"/>
      <c r="M10" s="138"/>
      <c r="N10" s="138"/>
      <c r="O10" s="176"/>
    </row>
    <row r="11" ht="27" customHeight="1" spans="1:15">
      <c r="A11" s="174"/>
      <c r="B11" s="140" t="s">
        <v>78</v>
      </c>
      <c r="C11" s="142" t="s">
        <v>79</v>
      </c>
      <c r="D11" s="138">
        <f t="shared" si="0"/>
        <v>318026.76</v>
      </c>
      <c r="E11" s="138"/>
      <c r="F11" s="143">
        <v>318026.76</v>
      </c>
      <c r="G11" s="138"/>
      <c r="H11" s="138"/>
      <c r="I11" s="138"/>
      <c r="J11" s="138"/>
      <c r="K11" s="138"/>
      <c r="L11" s="138"/>
      <c r="M11" s="138"/>
      <c r="N11" s="138"/>
      <c r="O11" s="176"/>
    </row>
    <row r="12" ht="27" customHeight="1" spans="1:15">
      <c r="A12" s="174"/>
      <c r="B12" s="140" t="s">
        <v>80</v>
      </c>
      <c r="C12" s="142" t="s">
        <v>81</v>
      </c>
      <c r="D12" s="138">
        <f t="shared" si="0"/>
        <v>15948981.38</v>
      </c>
      <c r="E12" s="138"/>
      <c r="F12" s="143">
        <v>15948981.38</v>
      </c>
      <c r="G12" s="138"/>
      <c r="H12" s="138"/>
      <c r="I12" s="138"/>
      <c r="J12" s="138"/>
      <c r="K12" s="138"/>
      <c r="L12" s="138"/>
      <c r="M12" s="138"/>
      <c r="N12" s="138"/>
      <c r="O12" s="176"/>
    </row>
    <row r="13" ht="27" customHeight="1" spans="1:15">
      <c r="A13" s="174"/>
      <c r="B13" s="140">
        <v>124006</v>
      </c>
      <c r="C13" s="142" t="s">
        <v>82</v>
      </c>
      <c r="D13" s="138">
        <f t="shared" si="0"/>
        <v>2864064.07</v>
      </c>
      <c r="E13" s="138"/>
      <c r="F13" s="143">
        <v>2864064.07</v>
      </c>
      <c r="G13" s="138"/>
      <c r="H13" s="138"/>
      <c r="I13" s="138"/>
      <c r="J13" s="138"/>
      <c r="K13" s="138"/>
      <c r="L13" s="138"/>
      <c r="M13" s="138"/>
      <c r="N13" s="138"/>
      <c r="O13" s="176"/>
    </row>
    <row r="14" ht="27" customHeight="1" spans="1:15">
      <c r="A14" s="174"/>
      <c r="B14" s="140">
        <v>124007</v>
      </c>
      <c r="C14" s="142" t="s">
        <v>83</v>
      </c>
      <c r="D14" s="138">
        <f t="shared" si="0"/>
        <v>1142809.37</v>
      </c>
      <c r="E14" s="138"/>
      <c r="F14" s="143">
        <v>1142809.37</v>
      </c>
      <c r="G14" s="138"/>
      <c r="H14" s="138"/>
      <c r="I14" s="138"/>
      <c r="J14" s="138"/>
      <c r="K14" s="138"/>
      <c r="L14" s="138"/>
      <c r="M14" s="138"/>
      <c r="N14" s="138"/>
      <c r="O14" s="176"/>
    </row>
    <row r="15" ht="27" customHeight="1" spans="1:15">
      <c r="A15" s="174"/>
      <c r="B15" s="140">
        <v>124008</v>
      </c>
      <c r="C15" s="142" t="s">
        <v>84</v>
      </c>
      <c r="D15" s="138">
        <f t="shared" si="0"/>
        <v>1109442.12</v>
      </c>
      <c r="E15" s="138"/>
      <c r="F15" s="143">
        <v>1109442.12</v>
      </c>
      <c r="G15" s="138"/>
      <c r="H15" s="138"/>
      <c r="I15" s="138"/>
      <c r="J15" s="138"/>
      <c r="K15" s="138"/>
      <c r="L15" s="138"/>
      <c r="M15" s="138"/>
      <c r="N15" s="138"/>
      <c r="O15" s="176"/>
    </row>
    <row r="16" ht="27" customHeight="1" spans="1:15">
      <c r="A16" s="174"/>
      <c r="B16" s="140">
        <v>124009</v>
      </c>
      <c r="C16" s="142" t="s">
        <v>85</v>
      </c>
      <c r="D16" s="138">
        <f t="shared" si="0"/>
        <v>1899426.47</v>
      </c>
      <c r="E16" s="138"/>
      <c r="F16" s="143">
        <v>1899426.47</v>
      </c>
      <c r="G16" s="138"/>
      <c r="H16" s="138"/>
      <c r="I16" s="138"/>
      <c r="J16" s="138"/>
      <c r="K16" s="138"/>
      <c r="L16" s="138"/>
      <c r="M16" s="138"/>
      <c r="N16" s="138"/>
      <c r="O16" s="176"/>
    </row>
    <row r="17" ht="27" customHeight="1" spans="1:15">
      <c r="A17" s="174"/>
      <c r="B17" s="140">
        <v>124010</v>
      </c>
      <c r="C17" s="258" t="s">
        <v>86</v>
      </c>
      <c r="D17" s="138">
        <f t="shared" si="0"/>
        <v>2285598.84</v>
      </c>
      <c r="E17" s="138"/>
      <c r="F17" s="143">
        <v>2285598.84</v>
      </c>
      <c r="G17" s="138"/>
      <c r="H17" s="138"/>
      <c r="I17" s="138"/>
      <c r="J17" s="138"/>
      <c r="K17" s="138"/>
      <c r="L17" s="138"/>
      <c r="M17" s="138"/>
      <c r="N17" s="138"/>
      <c r="O17" s="176"/>
    </row>
    <row r="18" ht="27" customHeight="1" spans="1:15">
      <c r="A18" s="174"/>
      <c r="B18" s="135"/>
      <c r="C18" s="135"/>
      <c r="D18" s="138"/>
      <c r="E18" s="138"/>
      <c r="F18" s="138"/>
      <c r="G18" s="138"/>
      <c r="H18" s="138"/>
      <c r="I18" s="138"/>
      <c r="J18" s="138"/>
      <c r="K18" s="138"/>
      <c r="L18" s="138"/>
      <c r="M18" s="138"/>
      <c r="N18" s="138"/>
      <c r="O18" s="176"/>
    </row>
    <row r="19" ht="27" customHeight="1" spans="1:15">
      <c r="A19" s="174"/>
      <c r="B19" s="135"/>
      <c r="C19" s="135"/>
      <c r="D19" s="138"/>
      <c r="E19" s="138"/>
      <c r="F19" s="138"/>
      <c r="G19" s="138"/>
      <c r="H19" s="138"/>
      <c r="I19" s="138"/>
      <c r="J19" s="138"/>
      <c r="K19" s="138"/>
      <c r="L19" s="138"/>
      <c r="M19" s="138"/>
      <c r="N19" s="138"/>
      <c r="O19" s="176"/>
    </row>
    <row r="20" ht="27" customHeight="1" spans="1:15">
      <c r="A20" s="174"/>
      <c r="B20" s="135"/>
      <c r="C20" s="135"/>
      <c r="D20" s="138"/>
      <c r="E20" s="138"/>
      <c r="F20" s="138"/>
      <c r="G20" s="138"/>
      <c r="H20" s="138"/>
      <c r="I20" s="138"/>
      <c r="J20" s="138"/>
      <c r="K20" s="138"/>
      <c r="L20" s="138"/>
      <c r="M20" s="138"/>
      <c r="N20" s="138"/>
      <c r="O20" s="176"/>
    </row>
    <row r="21" ht="27" customHeight="1" spans="1:15">
      <c r="A21" s="174"/>
      <c r="B21" s="135"/>
      <c r="C21" s="135"/>
      <c r="D21" s="138"/>
      <c r="E21" s="138"/>
      <c r="F21" s="138"/>
      <c r="G21" s="138"/>
      <c r="H21" s="138"/>
      <c r="I21" s="138"/>
      <c r="J21" s="138"/>
      <c r="K21" s="138"/>
      <c r="L21" s="138"/>
      <c r="M21" s="138"/>
      <c r="N21" s="138"/>
      <c r="O21" s="176"/>
    </row>
    <row r="22" ht="27" customHeight="1" spans="1:15">
      <c r="A22" s="174"/>
      <c r="B22" s="135"/>
      <c r="C22" s="135"/>
      <c r="D22" s="138"/>
      <c r="E22" s="138"/>
      <c r="F22" s="138"/>
      <c r="G22" s="138"/>
      <c r="H22" s="138"/>
      <c r="I22" s="138"/>
      <c r="J22" s="138"/>
      <c r="K22" s="138"/>
      <c r="L22" s="138"/>
      <c r="M22" s="138"/>
      <c r="N22" s="138"/>
      <c r="O22" s="176"/>
    </row>
    <row r="23" ht="27" customHeight="1" spans="1:15">
      <c r="A23" s="174"/>
      <c r="B23" s="135"/>
      <c r="C23" s="135"/>
      <c r="D23" s="138"/>
      <c r="E23" s="138"/>
      <c r="F23" s="138"/>
      <c r="G23" s="138"/>
      <c r="H23" s="138"/>
      <c r="I23" s="138"/>
      <c r="J23" s="138"/>
      <c r="K23" s="138"/>
      <c r="L23" s="138"/>
      <c r="M23" s="138"/>
      <c r="N23" s="138"/>
      <c r="O23" s="176"/>
    </row>
    <row r="24" ht="27" customHeight="1" spans="1:15">
      <c r="A24" s="174"/>
      <c r="B24" s="135"/>
      <c r="C24" s="135"/>
      <c r="D24" s="138"/>
      <c r="E24" s="138"/>
      <c r="F24" s="138"/>
      <c r="G24" s="138"/>
      <c r="H24" s="138"/>
      <c r="I24" s="138"/>
      <c r="J24" s="138"/>
      <c r="K24" s="138"/>
      <c r="L24" s="138"/>
      <c r="M24" s="138"/>
      <c r="N24" s="138"/>
      <c r="O24" s="176"/>
    </row>
    <row r="25" ht="27" customHeight="1" spans="1:15">
      <c r="A25" s="174"/>
      <c r="B25" s="135"/>
      <c r="C25" s="135"/>
      <c r="D25" s="138"/>
      <c r="E25" s="138"/>
      <c r="F25" s="138"/>
      <c r="G25" s="138"/>
      <c r="H25" s="138"/>
      <c r="I25" s="138"/>
      <c r="J25" s="138"/>
      <c r="K25" s="138"/>
      <c r="L25" s="138"/>
      <c r="M25" s="138"/>
      <c r="N25" s="138"/>
      <c r="O25" s="176"/>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0.826388888888889" bottom="0.984027777777778" header="0" footer="0"/>
  <pageSetup paperSize="9" scale="67" orientation="landscape" horizont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1"/>
  <sheetViews>
    <sheetView workbookViewId="0">
      <selection activeCell="B3" sqref="B3:J3"/>
    </sheetView>
  </sheetViews>
  <sheetFormatPr defaultColWidth="9" defaultRowHeight="13.5"/>
  <cols>
    <col min="1" max="1" width="2.625" customWidth="1"/>
    <col min="2" max="2" width="13.225" style="2" customWidth="1"/>
    <col min="3" max="3" width="9" style="38"/>
    <col min="4" max="4" width="9" style="2"/>
    <col min="5" max="5" width="9.63333333333333" style="2" customWidth="1"/>
    <col min="6" max="6" width="12.6333333333333" style="2" customWidth="1"/>
    <col min="7" max="7" width="17.5" style="2" customWidth="1"/>
    <col min="8" max="8" width="10.2583333333333" style="2" customWidth="1"/>
    <col min="9" max="9" width="10.5" style="2" customWidth="1"/>
    <col min="10" max="10" width="9.88333333333333" style="2" customWidth="1"/>
    <col min="11" max="11" width="9.63333333333333" style="2" customWidth="1"/>
    <col min="12" max="12" width="9.5" style="2" customWidth="1"/>
    <col min="13" max="13" width="9.75833333333333" style="2" customWidth="1"/>
    <col min="14" max="16384" width="9" style="2"/>
  </cols>
  <sheetData>
    <row r="1" s="2" customFormat="1" ht="19" customHeight="1" spans="2:10">
      <c r="B1" s="3"/>
      <c r="C1" s="38"/>
      <c r="J1" s="2" t="s">
        <v>698</v>
      </c>
    </row>
    <row r="2" s="2" customFormat="1" ht="24" customHeight="1" spans="2:13">
      <c r="B2" s="39" t="s">
        <v>316</v>
      </c>
      <c r="C2" s="40"/>
      <c r="D2" s="40"/>
      <c r="E2" s="40"/>
      <c r="F2" s="40"/>
      <c r="G2" s="40"/>
      <c r="H2" s="40"/>
      <c r="I2" s="40"/>
      <c r="J2" s="55"/>
      <c r="K2" s="56"/>
      <c r="L2" s="56"/>
      <c r="M2" s="56"/>
    </row>
    <row r="3" s="2" customFormat="1" ht="25" customHeight="1" spans="2:13">
      <c r="B3" s="41" t="s">
        <v>317</v>
      </c>
      <c r="C3" s="41"/>
      <c r="D3" s="41"/>
      <c r="E3" s="41"/>
      <c r="F3" s="41"/>
      <c r="G3" s="41"/>
      <c r="H3" s="41"/>
      <c r="I3" s="41"/>
      <c r="J3" s="41"/>
      <c r="K3" s="57"/>
      <c r="L3" s="57"/>
      <c r="M3" s="57"/>
    </row>
    <row r="4" s="2" customFormat="1" ht="25" customHeight="1" spans="2:13">
      <c r="B4" s="42" t="s">
        <v>318</v>
      </c>
      <c r="C4" s="43" t="s">
        <v>281</v>
      </c>
      <c r="D4" s="43"/>
      <c r="E4" s="43"/>
      <c r="F4" s="43"/>
      <c r="G4" s="43"/>
      <c r="H4" s="43"/>
      <c r="I4" s="43"/>
      <c r="J4" s="43"/>
      <c r="K4" s="58"/>
      <c r="L4" s="58"/>
      <c r="M4" s="58"/>
    </row>
    <row r="5" s="2" customFormat="1" ht="25" customHeight="1" spans="2:13">
      <c r="B5" s="42" t="s">
        <v>320</v>
      </c>
      <c r="C5" s="43" t="s">
        <v>79</v>
      </c>
      <c r="D5" s="43"/>
      <c r="E5" s="43"/>
      <c r="F5" s="43"/>
      <c r="G5" s="43"/>
      <c r="H5" s="43"/>
      <c r="I5" s="43"/>
      <c r="J5" s="43"/>
      <c r="K5" s="58"/>
      <c r="L5" s="58"/>
      <c r="M5" s="58"/>
    </row>
    <row r="6" s="2" customFormat="1" ht="25" customHeight="1" spans="2:13">
      <c r="B6" s="44" t="s">
        <v>321</v>
      </c>
      <c r="C6" s="45" t="s">
        <v>322</v>
      </c>
      <c r="D6" s="45"/>
      <c r="E6" s="45"/>
      <c r="F6" s="48">
        <v>2</v>
      </c>
      <c r="G6" s="48"/>
      <c r="H6" s="48"/>
      <c r="I6" s="48"/>
      <c r="J6" s="48"/>
      <c r="K6" s="58"/>
      <c r="L6" s="58"/>
      <c r="M6" s="58"/>
    </row>
    <row r="7" s="2" customFormat="1" ht="25" customHeight="1" spans="2:13">
      <c r="B7" s="47"/>
      <c r="C7" s="45" t="s">
        <v>323</v>
      </c>
      <c r="D7" s="45"/>
      <c r="E7" s="45"/>
      <c r="F7" s="48">
        <v>2</v>
      </c>
      <c r="G7" s="48"/>
      <c r="H7" s="48"/>
      <c r="I7" s="48"/>
      <c r="J7" s="48"/>
      <c r="K7" s="58"/>
      <c r="L7" s="58"/>
      <c r="M7" s="58"/>
    </row>
    <row r="8" s="2" customFormat="1" ht="25" customHeight="1" spans="2:13">
      <c r="B8" s="47"/>
      <c r="C8" s="45" t="s">
        <v>324</v>
      </c>
      <c r="D8" s="45"/>
      <c r="E8" s="45"/>
      <c r="F8" s="48">
        <v>0</v>
      </c>
      <c r="G8" s="48"/>
      <c r="H8" s="48"/>
      <c r="I8" s="48"/>
      <c r="J8" s="48"/>
      <c r="K8" s="58"/>
      <c r="L8" s="58"/>
      <c r="M8" s="58"/>
    </row>
    <row r="9" s="2" customFormat="1" ht="25" customHeight="1" spans="2:13">
      <c r="B9" s="44" t="s">
        <v>325</v>
      </c>
      <c r="C9" s="49" t="s">
        <v>699</v>
      </c>
      <c r="D9" s="49"/>
      <c r="E9" s="49"/>
      <c r="F9" s="49"/>
      <c r="G9" s="49"/>
      <c r="H9" s="49"/>
      <c r="I9" s="49"/>
      <c r="J9" s="49"/>
      <c r="K9" s="58"/>
      <c r="L9" s="58"/>
      <c r="M9" s="58"/>
    </row>
    <row r="10" s="2" customFormat="1" ht="25" customHeight="1" spans="2:13">
      <c r="B10" s="44"/>
      <c r="C10" s="49"/>
      <c r="D10" s="49"/>
      <c r="E10" s="49"/>
      <c r="F10" s="49"/>
      <c r="G10" s="49"/>
      <c r="H10" s="49"/>
      <c r="I10" s="49"/>
      <c r="J10" s="49"/>
      <c r="K10" s="58"/>
      <c r="L10" s="58"/>
      <c r="M10" s="58"/>
    </row>
    <row r="11" s="2" customFormat="1" ht="25" customHeight="1" spans="2:13">
      <c r="B11" s="47" t="s">
        <v>327</v>
      </c>
      <c r="C11" s="42" t="s">
        <v>328</v>
      </c>
      <c r="D11" s="42" t="s">
        <v>329</v>
      </c>
      <c r="E11" s="47" t="s">
        <v>330</v>
      </c>
      <c r="F11" s="47"/>
      <c r="G11" s="47" t="s">
        <v>331</v>
      </c>
      <c r="H11" s="47"/>
      <c r="I11" s="47"/>
      <c r="J11" s="47"/>
      <c r="K11" s="58"/>
      <c r="L11" s="58"/>
      <c r="M11" s="58"/>
    </row>
    <row r="12" s="2" customFormat="1" ht="30" customHeight="1" spans="2:13">
      <c r="B12" s="47"/>
      <c r="C12" s="47" t="s">
        <v>332</v>
      </c>
      <c r="D12" s="47" t="s">
        <v>333</v>
      </c>
      <c r="E12" s="52" t="s">
        <v>700</v>
      </c>
      <c r="F12" s="52"/>
      <c r="G12" s="52" t="s">
        <v>701</v>
      </c>
      <c r="H12" s="52"/>
      <c r="I12" s="52"/>
      <c r="J12" s="52"/>
      <c r="K12" s="58"/>
      <c r="L12" s="58"/>
      <c r="M12" s="58"/>
    </row>
    <row r="13" s="2" customFormat="1" ht="31" customHeight="1" spans="2:13">
      <c r="B13" s="47"/>
      <c r="C13" s="47"/>
      <c r="D13" s="47"/>
      <c r="E13" s="52" t="s">
        <v>702</v>
      </c>
      <c r="F13" s="52"/>
      <c r="G13" s="52" t="s">
        <v>703</v>
      </c>
      <c r="H13" s="52"/>
      <c r="I13" s="52"/>
      <c r="J13" s="52"/>
      <c r="K13" s="72"/>
      <c r="L13" s="72"/>
      <c r="M13" s="72"/>
    </row>
    <row r="14" s="2" customFormat="1" ht="32" customHeight="1" spans="2:10">
      <c r="B14" s="47"/>
      <c r="C14" s="47"/>
      <c r="D14" s="47" t="s">
        <v>336</v>
      </c>
      <c r="E14" s="52" t="s">
        <v>704</v>
      </c>
      <c r="F14" s="52"/>
      <c r="G14" s="51" t="s">
        <v>705</v>
      </c>
      <c r="H14" s="52"/>
      <c r="I14" s="52"/>
      <c r="J14" s="52"/>
    </row>
    <row r="15" s="2" customFormat="1" ht="32" customHeight="1" spans="2:10">
      <c r="B15" s="47"/>
      <c r="C15" s="47"/>
      <c r="D15" s="47" t="s">
        <v>339</v>
      </c>
      <c r="E15" s="52" t="s">
        <v>398</v>
      </c>
      <c r="F15" s="52"/>
      <c r="G15" s="52" t="s">
        <v>706</v>
      </c>
      <c r="H15" s="52"/>
      <c r="I15" s="52"/>
      <c r="J15" s="52"/>
    </row>
    <row r="16" s="2" customFormat="1" ht="32" customHeight="1" spans="2:10">
      <c r="B16" s="47"/>
      <c r="C16" s="47"/>
      <c r="D16" s="53" t="s">
        <v>342</v>
      </c>
      <c r="E16" s="52" t="s">
        <v>707</v>
      </c>
      <c r="F16" s="52"/>
      <c r="G16" s="77" t="s">
        <v>708</v>
      </c>
      <c r="H16" s="78"/>
      <c r="I16" s="78"/>
      <c r="J16" s="79"/>
    </row>
    <row r="17" s="2" customFormat="1" ht="32" customHeight="1" spans="2:10">
      <c r="B17" s="47"/>
      <c r="C17" s="47"/>
      <c r="D17" s="54"/>
      <c r="E17" s="52" t="s">
        <v>709</v>
      </c>
      <c r="F17" s="52"/>
      <c r="G17" s="51" t="s">
        <v>710</v>
      </c>
      <c r="H17" s="52"/>
      <c r="I17" s="52"/>
      <c r="J17" s="52"/>
    </row>
    <row r="18" s="2" customFormat="1" ht="32" customHeight="1" spans="2:10">
      <c r="B18" s="47"/>
      <c r="C18" s="47" t="s">
        <v>351</v>
      </c>
      <c r="D18" s="44" t="s">
        <v>352</v>
      </c>
      <c r="E18" s="51" t="s">
        <v>711</v>
      </c>
      <c r="F18" s="52"/>
      <c r="G18" s="51" t="s">
        <v>712</v>
      </c>
      <c r="H18" s="52"/>
      <c r="I18" s="52"/>
      <c r="J18" s="52"/>
    </row>
    <row r="19" s="2" customFormat="1" ht="32" customHeight="1" spans="2:10">
      <c r="B19" s="47"/>
      <c r="C19" s="47"/>
      <c r="D19" s="44" t="s">
        <v>355</v>
      </c>
      <c r="E19" s="51" t="s">
        <v>704</v>
      </c>
      <c r="F19" s="52"/>
      <c r="G19" s="51" t="s">
        <v>713</v>
      </c>
      <c r="H19" s="52"/>
      <c r="I19" s="52"/>
      <c r="J19" s="52"/>
    </row>
    <row r="20" s="2" customFormat="1" ht="32" customHeight="1" spans="2:10">
      <c r="B20" s="47"/>
      <c r="C20" s="47"/>
      <c r="D20" s="44" t="s">
        <v>358</v>
      </c>
      <c r="E20" s="59" t="s">
        <v>704</v>
      </c>
      <c r="F20" s="59"/>
      <c r="G20" s="75" t="s">
        <v>714</v>
      </c>
      <c r="H20" s="75"/>
      <c r="I20" s="75"/>
      <c r="J20" s="75"/>
    </row>
    <row r="21" s="2" customFormat="1" ht="33" customHeight="1" spans="2:10">
      <c r="B21" s="47"/>
      <c r="C21" s="47" t="s">
        <v>361</v>
      </c>
      <c r="D21" s="44" t="s">
        <v>362</v>
      </c>
      <c r="E21" s="51" t="s">
        <v>704</v>
      </c>
      <c r="F21" s="52"/>
      <c r="G21" s="51" t="s">
        <v>715</v>
      </c>
      <c r="H21" s="52"/>
      <c r="I21" s="52"/>
      <c r="J21" s="52"/>
    </row>
  </sheetData>
  <mergeCells count="40">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6:B8"/>
    <mergeCell ref="B9:B10"/>
    <mergeCell ref="B11:B21"/>
    <mergeCell ref="C12:C17"/>
    <mergeCell ref="C18:C20"/>
    <mergeCell ref="D12:D13"/>
    <mergeCell ref="D16:D17"/>
    <mergeCell ref="C9:J10"/>
  </mergeCells>
  <dataValidations count="1">
    <dataValidation type="list" allowBlank="1" showInputMessage="1" showErrorMessage="1" sqref="M4">
      <formula1>"正向指标,反向指标"</formula1>
    </dataValidation>
  </dataValidations>
  <pageMargins left="0.629861111111111" right="0.629861111111111" top="1" bottom="1" header="0.5" footer="0.5"/>
  <pageSetup paperSize="9" scale="85"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E14" sqref="E14:F14"/>
    </sheetView>
  </sheetViews>
  <sheetFormatPr defaultColWidth="9" defaultRowHeight="13.5"/>
  <cols>
    <col min="1" max="1" width="3.75833333333333" customWidth="1"/>
    <col min="2" max="2" width="13.225" style="2" customWidth="1"/>
    <col min="3" max="3" width="9" style="38"/>
    <col min="4" max="4" width="9" style="2"/>
    <col min="5" max="5" width="9.63333333333333" style="2" customWidth="1"/>
    <col min="6" max="6" width="12.6333333333333" style="2" customWidth="1"/>
    <col min="7" max="7" width="17.5" style="2" customWidth="1"/>
    <col min="8" max="8" width="10.2583333333333" style="2" customWidth="1"/>
    <col min="9" max="9" width="10.5" style="2" customWidth="1"/>
    <col min="10" max="10" width="9.88333333333333" style="2" customWidth="1"/>
    <col min="11" max="11" width="9.63333333333333" style="2" customWidth="1"/>
    <col min="12" max="12" width="9.5" style="2" customWidth="1"/>
    <col min="13" max="13" width="9.75833333333333" style="2" customWidth="1"/>
    <col min="14" max="16384" width="9" style="2"/>
  </cols>
  <sheetData>
    <row r="1" s="2" customFormat="1" ht="19" customHeight="1" spans="2:10">
      <c r="B1" s="3"/>
      <c r="C1" s="38"/>
      <c r="J1" s="2" t="s">
        <v>716</v>
      </c>
    </row>
    <row r="2" s="2" customFormat="1" ht="24" customHeight="1" spans="2:13">
      <c r="B2" s="39" t="s">
        <v>316</v>
      </c>
      <c r="C2" s="40"/>
      <c r="D2" s="40"/>
      <c r="E2" s="40"/>
      <c r="F2" s="40"/>
      <c r="G2" s="40"/>
      <c r="H2" s="40"/>
      <c r="I2" s="40"/>
      <c r="J2" s="55"/>
      <c r="K2" s="56"/>
      <c r="L2" s="56"/>
      <c r="M2" s="56"/>
    </row>
    <row r="3" s="2" customFormat="1" ht="25" customHeight="1" spans="2:13">
      <c r="B3" s="41" t="s">
        <v>317</v>
      </c>
      <c r="C3" s="41"/>
      <c r="D3" s="41"/>
      <c r="E3" s="41"/>
      <c r="F3" s="41"/>
      <c r="G3" s="41"/>
      <c r="H3" s="41"/>
      <c r="I3" s="41"/>
      <c r="J3" s="41"/>
      <c r="K3" s="57"/>
      <c r="L3" s="57"/>
      <c r="M3" s="57"/>
    </row>
    <row r="4" s="2" customFormat="1" ht="25" customHeight="1" spans="2:13">
      <c r="B4" s="42" t="s">
        <v>318</v>
      </c>
      <c r="C4" s="43" t="s">
        <v>717</v>
      </c>
      <c r="D4" s="43"/>
      <c r="E4" s="43"/>
      <c r="F4" s="43"/>
      <c r="G4" s="43"/>
      <c r="H4" s="43"/>
      <c r="I4" s="43"/>
      <c r="J4" s="43"/>
      <c r="K4" s="58"/>
      <c r="L4" s="58"/>
      <c r="M4" s="58"/>
    </row>
    <row r="5" s="2" customFormat="1" ht="25" customHeight="1" spans="2:13">
      <c r="B5" s="42" t="s">
        <v>320</v>
      </c>
      <c r="C5" s="43" t="s">
        <v>79</v>
      </c>
      <c r="D5" s="43"/>
      <c r="E5" s="43"/>
      <c r="F5" s="43"/>
      <c r="G5" s="43"/>
      <c r="H5" s="43"/>
      <c r="I5" s="43"/>
      <c r="J5" s="43"/>
      <c r="K5" s="58"/>
      <c r="L5" s="58"/>
      <c r="M5" s="58"/>
    </row>
    <row r="6" s="2" customFormat="1" ht="25" customHeight="1" spans="2:13">
      <c r="B6" s="44" t="s">
        <v>321</v>
      </c>
      <c r="C6" s="45" t="s">
        <v>322</v>
      </c>
      <c r="D6" s="45"/>
      <c r="E6" s="45"/>
      <c r="F6" s="74">
        <v>0.5</v>
      </c>
      <c r="G6" s="74"/>
      <c r="H6" s="74"/>
      <c r="I6" s="74"/>
      <c r="J6" s="74"/>
      <c r="K6" s="58"/>
      <c r="L6" s="58"/>
      <c r="M6" s="58"/>
    </row>
    <row r="7" s="2" customFormat="1" ht="25" customHeight="1" spans="2:13">
      <c r="B7" s="47"/>
      <c r="C7" s="45" t="s">
        <v>323</v>
      </c>
      <c r="D7" s="45"/>
      <c r="E7" s="45"/>
      <c r="F7" s="74">
        <v>0.5</v>
      </c>
      <c r="G7" s="74"/>
      <c r="H7" s="74"/>
      <c r="I7" s="74"/>
      <c r="J7" s="74"/>
      <c r="K7" s="58"/>
      <c r="L7" s="58"/>
      <c r="M7" s="58"/>
    </row>
    <row r="8" s="2" customFormat="1" ht="25" customHeight="1" spans="2:13">
      <c r="B8" s="47"/>
      <c r="C8" s="45" t="s">
        <v>324</v>
      </c>
      <c r="D8" s="45"/>
      <c r="E8" s="45"/>
      <c r="F8" s="48">
        <v>0</v>
      </c>
      <c r="G8" s="48"/>
      <c r="H8" s="48"/>
      <c r="I8" s="48"/>
      <c r="J8" s="48"/>
      <c r="K8" s="58"/>
      <c r="L8" s="58"/>
      <c r="M8" s="58"/>
    </row>
    <row r="9" s="2" customFormat="1" ht="25" customHeight="1" spans="2:13">
      <c r="B9" s="44" t="s">
        <v>325</v>
      </c>
      <c r="C9" s="49" t="s">
        <v>718</v>
      </c>
      <c r="D9" s="49"/>
      <c r="E9" s="49"/>
      <c r="F9" s="49"/>
      <c r="G9" s="49"/>
      <c r="H9" s="49"/>
      <c r="I9" s="49"/>
      <c r="J9" s="49"/>
      <c r="K9" s="58"/>
      <c r="L9" s="58"/>
      <c r="M9" s="58"/>
    </row>
    <row r="10" s="2" customFormat="1" ht="25" customHeight="1" spans="2:13">
      <c r="B10" s="44"/>
      <c r="C10" s="49"/>
      <c r="D10" s="49"/>
      <c r="E10" s="49"/>
      <c r="F10" s="49"/>
      <c r="G10" s="49"/>
      <c r="H10" s="49"/>
      <c r="I10" s="49"/>
      <c r="J10" s="49"/>
      <c r="K10" s="58"/>
      <c r="L10" s="58"/>
      <c r="M10" s="58"/>
    </row>
    <row r="11" s="2" customFormat="1" ht="25" customHeight="1" spans="2:13">
      <c r="B11" s="47" t="s">
        <v>327</v>
      </c>
      <c r="C11" s="42" t="s">
        <v>328</v>
      </c>
      <c r="D11" s="42" t="s">
        <v>329</v>
      </c>
      <c r="E11" s="47" t="s">
        <v>330</v>
      </c>
      <c r="F11" s="47"/>
      <c r="G11" s="47" t="s">
        <v>331</v>
      </c>
      <c r="H11" s="47"/>
      <c r="I11" s="47"/>
      <c r="J11" s="47"/>
      <c r="K11" s="58"/>
      <c r="L11" s="58"/>
      <c r="M11" s="58"/>
    </row>
    <row r="12" s="2" customFormat="1" ht="30" customHeight="1" spans="2:13">
      <c r="B12" s="47"/>
      <c r="C12" s="47" t="s">
        <v>332</v>
      </c>
      <c r="D12" s="47" t="s">
        <v>333</v>
      </c>
      <c r="E12" s="52" t="s">
        <v>719</v>
      </c>
      <c r="F12" s="52"/>
      <c r="G12" s="52" t="s">
        <v>720</v>
      </c>
      <c r="H12" s="52"/>
      <c r="I12" s="52"/>
      <c r="J12" s="52"/>
      <c r="K12" s="58"/>
      <c r="L12" s="58"/>
      <c r="M12" s="58"/>
    </row>
    <row r="13" s="2" customFormat="1" ht="30" customHeight="1" spans="2:10">
      <c r="B13" s="47"/>
      <c r="C13" s="47"/>
      <c r="D13" s="47" t="s">
        <v>336</v>
      </c>
      <c r="E13" s="52" t="s">
        <v>721</v>
      </c>
      <c r="F13" s="52"/>
      <c r="G13" s="52" t="s">
        <v>722</v>
      </c>
      <c r="H13" s="52"/>
      <c r="I13" s="52"/>
      <c r="J13" s="52"/>
    </row>
    <row r="14" s="2" customFormat="1" ht="30" customHeight="1" spans="2:10">
      <c r="B14" s="47"/>
      <c r="C14" s="47"/>
      <c r="D14" s="47" t="s">
        <v>339</v>
      </c>
      <c r="E14" s="76" t="s">
        <v>723</v>
      </c>
      <c r="F14" s="52"/>
      <c r="G14" s="52" t="s">
        <v>722</v>
      </c>
      <c r="H14" s="52"/>
      <c r="I14" s="52"/>
      <c r="J14" s="52"/>
    </row>
    <row r="15" s="2" customFormat="1" ht="30" customHeight="1" spans="2:10">
      <c r="B15" s="47"/>
      <c r="C15" s="47"/>
      <c r="D15" s="53" t="s">
        <v>342</v>
      </c>
      <c r="E15" s="52" t="s">
        <v>724</v>
      </c>
      <c r="F15" s="52"/>
      <c r="G15" s="52" t="s">
        <v>725</v>
      </c>
      <c r="H15" s="52"/>
      <c r="I15" s="52"/>
      <c r="J15" s="52"/>
    </row>
    <row r="16" s="2" customFormat="1" ht="30" customHeight="1" spans="2:10">
      <c r="B16" s="47"/>
      <c r="C16" s="47" t="s">
        <v>351</v>
      </c>
      <c r="D16" s="44" t="s">
        <v>352</v>
      </c>
      <c r="E16" s="51" t="s">
        <v>726</v>
      </c>
      <c r="F16" s="52"/>
      <c r="G16" s="51" t="s">
        <v>727</v>
      </c>
      <c r="H16" s="52"/>
      <c r="I16" s="52"/>
      <c r="J16" s="52"/>
    </row>
    <row r="17" s="2" customFormat="1" ht="30" customHeight="1" spans="2:10">
      <c r="B17" s="47"/>
      <c r="C17" s="47"/>
      <c r="D17" s="44" t="s">
        <v>355</v>
      </c>
      <c r="E17" s="51" t="s">
        <v>726</v>
      </c>
      <c r="F17" s="52"/>
      <c r="G17" s="51" t="s">
        <v>728</v>
      </c>
      <c r="H17" s="52"/>
      <c r="I17" s="52"/>
      <c r="J17" s="52"/>
    </row>
    <row r="18" s="2" customFormat="1" ht="30" customHeight="1" spans="2:10">
      <c r="B18" s="47"/>
      <c r="C18" s="47"/>
      <c r="D18" s="44" t="s">
        <v>358</v>
      </c>
      <c r="E18" s="59" t="s">
        <v>726</v>
      </c>
      <c r="F18" s="59"/>
      <c r="G18" s="75" t="s">
        <v>727</v>
      </c>
      <c r="H18" s="75"/>
      <c r="I18" s="75"/>
      <c r="J18" s="75"/>
    </row>
    <row r="19" s="2" customFormat="1" ht="33" customHeight="1" spans="2:10">
      <c r="B19" s="47"/>
      <c r="C19" s="47" t="s">
        <v>361</v>
      </c>
      <c r="D19" s="44" t="s">
        <v>362</v>
      </c>
      <c r="E19" s="51" t="s">
        <v>729</v>
      </c>
      <c r="F19" s="52"/>
      <c r="G19" s="51" t="s">
        <v>730</v>
      </c>
      <c r="H19" s="52"/>
      <c r="I19" s="52"/>
      <c r="J19" s="52"/>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511805555555556" right="0.432638888888889" top="1" bottom="1" header="0.5" footer="0.5"/>
  <pageSetup paperSize="9" scale="85"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B3" sqref="B3:J3"/>
    </sheetView>
  </sheetViews>
  <sheetFormatPr defaultColWidth="9" defaultRowHeight="13.5"/>
  <cols>
    <col min="1" max="1" width="2.25" customWidth="1"/>
    <col min="2" max="2" width="13.225" style="2" customWidth="1"/>
    <col min="3" max="3" width="9" style="38"/>
    <col min="4" max="4" width="9" style="2"/>
    <col min="5" max="5" width="9.63333333333333" style="2" customWidth="1"/>
    <col min="6" max="6" width="12.6333333333333" style="2" customWidth="1"/>
    <col min="7" max="7" width="17.5" style="2" customWidth="1"/>
    <col min="8" max="8" width="10.2583333333333" style="2" customWidth="1"/>
    <col min="9" max="9" width="10.5" style="2" customWidth="1"/>
    <col min="10" max="10" width="9.88333333333333" style="2" customWidth="1"/>
    <col min="11" max="11" width="9.63333333333333" style="2" customWidth="1"/>
    <col min="12" max="12" width="9.5" style="2" customWidth="1"/>
    <col min="13" max="13" width="9.75833333333333" style="2" customWidth="1"/>
    <col min="14" max="32" width="9" style="2"/>
    <col min="33" max="16384" width="2.5" style="2"/>
  </cols>
  <sheetData>
    <row r="1" s="2" customFormat="1" ht="19" customHeight="1" spans="2:10">
      <c r="B1" s="3"/>
      <c r="C1" s="38"/>
      <c r="J1" s="2" t="s">
        <v>731</v>
      </c>
    </row>
    <row r="2" s="2" customFormat="1" ht="24" customHeight="1" spans="2:13">
      <c r="B2" s="39" t="s">
        <v>316</v>
      </c>
      <c r="C2" s="40"/>
      <c r="D2" s="40"/>
      <c r="E2" s="40"/>
      <c r="F2" s="40"/>
      <c r="G2" s="40"/>
      <c r="H2" s="40"/>
      <c r="I2" s="40"/>
      <c r="J2" s="55"/>
      <c r="K2" s="56"/>
      <c r="L2" s="56"/>
      <c r="M2" s="56"/>
    </row>
    <row r="3" s="2" customFormat="1" ht="25" customHeight="1" spans="2:13">
      <c r="B3" s="41" t="s">
        <v>317</v>
      </c>
      <c r="C3" s="41"/>
      <c r="D3" s="41"/>
      <c r="E3" s="41"/>
      <c r="F3" s="41"/>
      <c r="G3" s="41"/>
      <c r="H3" s="41"/>
      <c r="I3" s="41"/>
      <c r="J3" s="41"/>
      <c r="K3" s="57"/>
      <c r="L3" s="57"/>
      <c r="M3" s="57"/>
    </row>
    <row r="4" s="2" customFormat="1" ht="25" customHeight="1" spans="2:13">
      <c r="B4" s="42" t="s">
        <v>318</v>
      </c>
      <c r="C4" s="43" t="s">
        <v>282</v>
      </c>
      <c r="D4" s="43"/>
      <c r="E4" s="43"/>
      <c r="F4" s="43"/>
      <c r="G4" s="43"/>
      <c r="H4" s="43"/>
      <c r="I4" s="43"/>
      <c r="J4" s="43"/>
      <c r="K4" s="58"/>
      <c r="L4" s="58"/>
      <c r="M4" s="58"/>
    </row>
    <row r="5" s="2" customFormat="1" ht="25" customHeight="1" spans="2:13">
      <c r="B5" s="42" t="s">
        <v>320</v>
      </c>
      <c r="C5" s="43" t="s">
        <v>79</v>
      </c>
      <c r="D5" s="43"/>
      <c r="E5" s="43"/>
      <c r="F5" s="43"/>
      <c r="G5" s="43"/>
      <c r="H5" s="43"/>
      <c r="I5" s="43"/>
      <c r="J5" s="43"/>
      <c r="K5" s="58"/>
      <c r="L5" s="58"/>
      <c r="M5" s="58"/>
    </row>
    <row r="6" s="2" customFormat="1" ht="25" customHeight="1" spans="2:13">
      <c r="B6" s="44" t="s">
        <v>321</v>
      </c>
      <c r="C6" s="45" t="s">
        <v>322</v>
      </c>
      <c r="D6" s="45"/>
      <c r="E6" s="45"/>
      <c r="F6" s="74">
        <v>0.5</v>
      </c>
      <c r="G6" s="74"/>
      <c r="H6" s="74"/>
      <c r="I6" s="74"/>
      <c r="J6" s="74"/>
      <c r="K6" s="58"/>
      <c r="L6" s="58"/>
      <c r="M6" s="58"/>
    </row>
    <row r="7" s="2" customFormat="1" ht="25" customHeight="1" spans="2:13">
      <c r="B7" s="47"/>
      <c r="C7" s="45" t="s">
        <v>323</v>
      </c>
      <c r="D7" s="45"/>
      <c r="E7" s="45"/>
      <c r="F7" s="74">
        <v>0.5</v>
      </c>
      <c r="G7" s="74"/>
      <c r="H7" s="74"/>
      <c r="I7" s="74"/>
      <c r="J7" s="74"/>
      <c r="K7" s="58"/>
      <c r="L7" s="58"/>
      <c r="M7" s="58"/>
    </row>
    <row r="8" s="2" customFormat="1" ht="25" customHeight="1" spans="2:13">
      <c r="B8" s="47"/>
      <c r="C8" s="45" t="s">
        <v>324</v>
      </c>
      <c r="D8" s="45"/>
      <c r="E8" s="45"/>
      <c r="F8" s="48">
        <v>0</v>
      </c>
      <c r="G8" s="48"/>
      <c r="H8" s="48"/>
      <c r="I8" s="48"/>
      <c r="J8" s="48"/>
      <c r="K8" s="58"/>
      <c r="L8" s="58"/>
      <c r="M8" s="58"/>
    </row>
    <row r="9" s="2" customFormat="1" ht="25" customHeight="1" spans="2:13">
      <c r="B9" s="44" t="s">
        <v>325</v>
      </c>
      <c r="C9" s="49" t="s">
        <v>732</v>
      </c>
      <c r="D9" s="49"/>
      <c r="E9" s="49"/>
      <c r="F9" s="49"/>
      <c r="G9" s="49"/>
      <c r="H9" s="49"/>
      <c r="I9" s="49"/>
      <c r="J9" s="49"/>
      <c r="K9" s="58"/>
      <c r="L9" s="58"/>
      <c r="M9" s="58"/>
    </row>
    <row r="10" s="2" customFormat="1" ht="25" customHeight="1" spans="2:13">
      <c r="B10" s="44"/>
      <c r="C10" s="49"/>
      <c r="D10" s="49"/>
      <c r="E10" s="49"/>
      <c r="F10" s="49"/>
      <c r="G10" s="49"/>
      <c r="H10" s="49"/>
      <c r="I10" s="49"/>
      <c r="J10" s="49"/>
      <c r="K10" s="58"/>
      <c r="L10" s="58"/>
      <c r="M10" s="58"/>
    </row>
    <row r="11" s="2" customFormat="1" ht="25" customHeight="1" spans="2:13">
      <c r="B11" s="47" t="s">
        <v>327</v>
      </c>
      <c r="C11" s="42" t="s">
        <v>328</v>
      </c>
      <c r="D11" s="42" t="s">
        <v>329</v>
      </c>
      <c r="E11" s="47" t="s">
        <v>330</v>
      </c>
      <c r="F11" s="47"/>
      <c r="G11" s="47" t="s">
        <v>331</v>
      </c>
      <c r="H11" s="47"/>
      <c r="I11" s="47"/>
      <c r="J11" s="47"/>
      <c r="K11" s="58"/>
      <c r="L11" s="58"/>
      <c r="M11" s="58"/>
    </row>
    <row r="12" s="2" customFormat="1" ht="25" customHeight="1" spans="2:13">
      <c r="B12" s="47"/>
      <c r="C12" s="47" t="s">
        <v>332</v>
      </c>
      <c r="D12" s="47" t="s">
        <v>333</v>
      </c>
      <c r="E12" s="52" t="s">
        <v>733</v>
      </c>
      <c r="F12" s="52"/>
      <c r="G12" s="52" t="s">
        <v>734</v>
      </c>
      <c r="H12" s="52"/>
      <c r="I12" s="52"/>
      <c r="J12" s="52"/>
      <c r="K12" s="58"/>
      <c r="L12" s="58"/>
      <c r="M12" s="58"/>
    </row>
    <row r="13" s="2" customFormat="1" ht="24" customHeight="1" spans="2:10">
      <c r="B13" s="47"/>
      <c r="C13" s="47"/>
      <c r="D13" s="47" t="s">
        <v>336</v>
      </c>
      <c r="E13" s="52" t="s">
        <v>735</v>
      </c>
      <c r="F13" s="52"/>
      <c r="G13" s="52" t="s">
        <v>736</v>
      </c>
      <c r="H13" s="52"/>
      <c r="I13" s="52"/>
      <c r="J13" s="52"/>
    </row>
    <row r="14" s="2" customFormat="1" ht="24" customHeight="1" spans="2:10">
      <c r="B14" s="47"/>
      <c r="C14" s="47"/>
      <c r="D14" s="47" t="s">
        <v>339</v>
      </c>
      <c r="E14" s="52" t="s">
        <v>737</v>
      </c>
      <c r="F14" s="52"/>
      <c r="G14" s="52" t="s">
        <v>689</v>
      </c>
      <c r="H14" s="52"/>
      <c r="I14" s="52"/>
      <c r="J14" s="52"/>
    </row>
    <row r="15" s="2" customFormat="1" ht="24" customHeight="1" spans="2:10">
      <c r="B15" s="47"/>
      <c r="C15" s="47"/>
      <c r="D15" s="47" t="s">
        <v>342</v>
      </c>
      <c r="E15" s="52" t="s">
        <v>733</v>
      </c>
      <c r="F15" s="52"/>
      <c r="G15" s="52" t="s">
        <v>738</v>
      </c>
      <c r="H15" s="52"/>
      <c r="I15" s="52"/>
      <c r="J15" s="52"/>
    </row>
    <row r="16" s="2" customFormat="1" ht="24" spans="2:10">
      <c r="B16" s="47"/>
      <c r="C16" s="47" t="s">
        <v>351</v>
      </c>
      <c r="D16" s="44" t="s">
        <v>352</v>
      </c>
      <c r="E16" s="51" t="s">
        <v>732</v>
      </c>
      <c r="F16" s="52"/>
      <c r="G16" s="51" t="s">
        <v>739</v>
      </c>
      <c r="H16" s="52"/>
      <c r="I16" s="52"/>
      <c r="J16" s="52"/>
    </row>
    <row r="17" s="2" customFormat="1" ht="24" spans="2:10">
      <c r="B17" s="47"/>
      <c r="C17" s="47"/>
      <c r="D17" s="44" t="s">
        <v>355</v>
      </c>
      <c r="E17" s="51" t="s">
        <v>732</v>
      </c>
      <c r="F17" s="52"/>
      <c r="G17" s="51" t="s">
        <v>740</v>
      </c>
      <c r="H17" s="52"/>
      <c r="I17" s="52"/>
      <c r="J17" s="52"/>
    </row>
    <row r="18" s="2" customFormat="1" ht="24" spans="2:10">
      <c r="B18" s="47"/>
      <c r="C18" s="47"/>
      <c r="D18" s="44" t="s">
        <v>358</v>
      </c>
      <c r="E18" s="59" t="s">
        <v>732</v>
      </c>
      <c r="F18" s="59"/>
      <c r="G18" s="75" t="s">
        <v>739</v>
      </c>
      <c r="H18" s="75"/>
      <c r="I18" s="75"/>
      <c r="J18" s="75"/>
    </row>
    <row r="19" s="2" customFormat="1" ht="33" customHeight="1" spans="2:10">
      <c r="B19" s="47"/>
      <c r="C19" s="47" t="s">
        <v>361</v>
      </c>
      <c r="D19" s="44" t="s">
        <v>362</v>
      </c>
      <c r="E19" s="51" t="s">
        <v>729</v>
      </c>
      <c r="F19" s="52"/>
      <c r="G19" s="51" t="s">
        <v>387</v>
      </c>
      <c r="H19" s="52"/>
      <c r="I19" s="52"/>
      <c r="J19" s="52"/>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629861111111111" right="0.550694444444444" top="1" bottom="1" header="0.5" footer="0.5"/>
  <pageSetup paperSize="9" scale="85"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B3" sqref="B3:J3"/>
    </sheetView>
  </sheetViews>
  <sheetFormatPr defaultColWidth="9" defaultRowHeight="13.5"/>
  <cols>
    <col min="1" max="1" width="2" customWidth="1"/>
    <col min="2" max="2" width="13.225" style="2" customWidth="1"/>
    <col min="3" max="3" width="9" style="38"/>
    <col min="4" max="4" width="9" style="2"/>
    <col min="5" max="5" width="9.63333333333333" style="2" customWidth="1"/>
    <col min="6" max="6" width="12.6333333333333" style="2" customWidth="1"/>
    <col min="7" max="7" width="17.5" style="2" customWidth="1"/>
    <col min="8" max="8" width="10.2583333333333" style="2" customWidth="1"/>
    <col min="9" max="9" width="10.5" style="2" customWidth="1"/>
    <col min="10" max="10" width="9.88333333333333" style="2" customWidth="1"/>
    <col min="11" max="11" width="9.63333333333333" style="2" customWidth="1"/>
    <col min="12" max="12" width="9.5" style="2" customWidth="1"/>
    <col min="13" max="13" width="9.75833333333333" style="2" customWidth="1"/>
    <col min="14" max="32" width="9" style="2"/>
    <col min="33" max="16384" width="2.5" style="2"/>
  </cols>
  <sheetData>
    <row r="1" s="2" customFormat="1" ht="19" customHeight="1" spans="2:10">
      <c r="B1" s="3"/>
      <c r="C1" s="38"/>
      <c r="J1" s="2" t="s">
        <v>741</v>
      </c>
    </row>
    <row r="2" s="2" customFormat="1" ht="24" customHeight="1" spans="2:13">
      <c r="B2" s="39" t="s">
        <v>316</v>
      </c>
      <c r="C2" s="40"/>
      <c r="D2" s="40"/>
      <c r="E2" s="40"/>
      <c r="F2" s="40"/>
      <c r="G2" s="40"/>
      <c r="H2" s="40"/>
      <c r="I2" s="40"/>
      <c r="J2" s="55"/>
      <c r="K2" s="56"/>
      <c r="L2" s="56"/>
      <c r="M2" s="56"/>
    </row>
    <row r="3" s="2" customFormat="1" ht="25" customHeight="1" spans="2:13">
      <c r="B3" s="41" t="s">
        <v>317</v>
      </c>
      <c r="C3" s="41"/>
      <c r="D3" s="41"/>
      <c r="E3" s="41"/>
      <c r="F3" s="41"/>
      <c r="G3" s="41"/>
      <c r="H3" s="41"/>
      <c r="I3" s="41"/>
      <c r="J3" s="41"/>
      <c r="K3" s="57"/>
      <c r="L3" s="57"/>
      <c r="M3" s="57"/>
    </row>
    <row r="4" s="2" customFormat="1" ht="25" customHeight="1" spans="2:13">
      <c r="B4" s="42" t="s">
        <v>318</v>
      </c>
      <c r="C4" s="43" t="s">
        <v>742</v>
      </c>
      <c r="D4" s="43"/>
      <c r="E4" s="43"/>
      <c r="F4" s="43"/>
      <c r="G4" s="43"/>
      <c r="H4" s="43"/>
      <c r="I4" s="43"/>
      <c r="J4" s="43"/>
      <c r="K4" s="58"/>
      <c r="L4" s="58"/>
      <c r="M4" s="58"/>
    </row>
    <row r="5" s="2" customFormat="1" ht="25" customHeight="1" spans="2:13">
      <c r="B5" s="42" t="s">
        <v>320</v>
      </c>
      <c r="C5" s="43" t="s">
        <v>79</v>
      </c>
      <c r="D5" s="43"/>
      <c r="E5" s="43"/>
      <c r="F5" s="43"/>
      <c r="G5" s="43"/>
      <c r="H5" s="43"/>
      <c r="I5" s="43"/>
      <c r="J5" s="43"/>
      <c r="K5" s="58"/>
      <c r="L5" s="58"/>
      <c r="M5" s="58"/>
    </row>
    <row r="6" s="2" customFormat="1" ht="25" customHeight="1" spans="2:13">
      <c r="B6" s="44" t="s">
        <v>321</v>
      </c>
      <c r="C6" s="45" t="s">
        <v>322</v>
      </c>
      <c r="D6" s="45"/>
      <c r="E6" s="45"/>
      <c r="F6" s="48">
        <v>3</v>
      </c>
      <c r="G6" s="48"/>
      <c r="H6" s="48"/>
      <c r="I6" s="48"/>
      <c r="J6" s="48"/>
      <c r="K6" s="58"/>
      <c r="L6" s="58"/>
      <c r="M6" s="58"/>
    </row>
    <row r="7" s="2" customFormat="1" ht="25" customHeight="1" spans="2:13">
      <c r="B7" s="47"/>
      <c r="C7" s="45" t="s">
        <v>323</v>
      </c>
      <c r="D7" s="45"/>
      <c r="E7" s="45"/>
      <c r="F7" s="48">
        <v>3</v>
      </c>
      <c r="G7" s="48"/>
      <c r="H7" s="48"/>
      <c r="I7" s="48"/>
      <c r="J7" s="48"/>
      <c r="K7" s="58"/>
      <c r="L7" s="58"/>
      <c r="M7" s="58"/>
    </row>
    <row r="8" s="2" customFormat="1" ht="25" customHeight="1" spans="2:13">
      <c r="B8" s="47"/>
      <c r="C8" s="45" t="s">
        <v>324</v>
      </c>
      <c r="D8" s="45"/>
      <c r="E8" s="45"/>
      <c r="F8" s="48">
        <v>0</v>
      </c>
      <c r="G8" s="48"/>
      <c r="H8" s="48"/>
      <c r="I8" s="48"/>
      <c r="J8" s="48"/>
      <c r="K8" s="58"/>
      <c r="L8" s="58"/>
      <c r="M8" s="58"/>
    </row>
    <row r="9" s="2" customFormat="1" ht="25" customHeight="1" spans="2:13">
      <c r="B9" s="44" t="s">
        <v>325</v>
      </c>
      <c r="C9" s="49" t="s">
        <v>743</v>
      </c>
      <c r="D9" s="49"/>
      <c r="E9" s="49"/>
      <c r="F9" s="49"/>
      <c r="G9" s="49"/>
      <c r="H9" s="49"/>
      <c r="I9" s="49"/>
      <c r="J9" s="49"/>
      <c r="K9" s="58"/>
      <c r="L9" s="58"/>
      <c r="M9" s="58"/>
    </row>
    <row r="10" s="2" customFormat="1" ht="25" customHeight="1" spans="2:13">
      <c r="B10" s="44"/>
      <c r="C10" s="49"/>
      <c r="D10" s="49"/>
      <c r="E10" s="49"/>
      <c r="F10" s="49"/>
      <c r="G10" s="49"/>
      <c r="H10" s="49"/>
      <c r="I10" s="49"/>
      <c r="J10" s="49"/>
      <c r="K10" s="58"/>
      <c r="L10" s="58"/>
      <c r="M10" s="58"/>
    </row>
    <row r="11" s="2" customFormat="1" ht="25" customHeight="1" spans="2:13">
      <c r="B11" s="47" t="s">
        <v>327</v>
      </c>
      <c r="C11" s="42" t="s">
        <v>328</v>
      </c>
      <c r="D11" s="42" t="s">
        <v>329</v>
      </c>
      <c r="E11" s="47" t="s">
        <v>330</v>
      </c>
      <c r="F11" s="47"/>
      <c r="G11" s="47" t="s">
        <v>331</v>
      </c>
      <c r="H11" s="47"/>
      <c r="I11" s="47"/>
      <c r="J11" s="47"/>
      <c r="K11" s="58"/>
      <c r="L11" s="58"/>
      <c r="M11" s="58"/>
    </row>
    <row r="12" s="2" customFormat="1" ht="25" customHeight="1" spans="2:13">
      <c r="B12" s="47"/>
      <c r="C12" s="47" t="s">
        <v>332</v>
      </c>
      <c r="D12" s="47" t="s">
        <v>333</v>
      </c>
      <c r="E12" s="52" t="s">
        <v>744</v>
      </c>
      <c r="F12" s="52"/>
      <c r="G12" s="51" t="s">
        <v>745</v>
      </c>
      <c r="H12" s="52"/>
      <c r="I12" s="52"/>
      <c r="J12" s="52"/>
      <c r="K12" s="58"/>
      <c r="L12" s="58"/>
      <c r="M12" s="58"/>
    </row>
    <row r="13" s="2" customFormat="1" ht="24" customHeight="1" spans="2:10">
      <c r="B13" s="47"/>
      <c r="C13" s="47"/>
      <c r="D13" s="47" t="s">
        <v>336</v>
      </c>
      <c r="E13" s="52" t="s">
        <v>746</v>
      </c>
      <c r="F13" s="52"/>
      <c r="G13" s="51" t="s">
        <v>747</v>
      </c>
      <c r="H13" s="52"/>
      <c r="I13" s="52"/>
      <c r="J13" s="52"/>
    </row>
    <row r="14" s="2" customFormat="1" ht="24" customHeight="1" spans="2:10">
      <c r="B14" s="47"/>
      <c r="C14" s="47"/>
      <c r="D14" s="47" t="s">
        <v>339</v>
      </c>
      <c r="E14" s="52" t="s">
        <v>748</v>
      </c>
      <c r="F14" s="52"/>
      <c r="G14" s="51" t="s">
        <v>689</v>
      </c>
      <c r="H14" s="52"/>
      <c r="I14" s="52"/>
      <c r="J14" s="52"/>
    </row>
    <row r="15" s="2" customFormat="1" ht="44" customHeight="1" spans="2:10">
      <c r="B15" s="47"/>
      <c r="C15" s="47"/>
      <c r="D15" s="53" t="s">
        <v>342</v>
      </c>
      <c r="E15" s="52" t="s">
        <v>749</v>
      </c>
      <c r="F15" s="52"/>
      <c r="G15" s="51" t="s">
        <v>750</v>
      </c>
      <c r="H15" s="52"/>
      <c r="I15" s="52"/>
      <c r="J15" s="52"/>
    </row>
    <row r="16" s="2" customFormat="1" ht="24" spans="2:10">
      <c r="B16" s="47"/>
      <c r="C16" s="47" t="s">
        <v>351</v>
      </c>
      <c r="D16" s="44" t="s">
        <v>352</v>
      </c>
      <c r="E16" s="52" t="s">
        <v>751</v>
      </c>
      <c r="F16" s="52"/>
      <c r="G16" s="51" t="s">
        <v>752</v>
      </c>
      <c r="H16" s="52"/>
      <c r="I16" s="52"/>
      <c r="J16" s="52"/>
    </row>
    <row r="17" s="2" customFormat="1" ht="24" spans="2:10">
      <c r="B17" s="47"/>
      <c r="C17" s="47"/>
      <c r="D17" s="44" t="s">
        <v>355</v>
      </c>
      <c r="E17" s="52" t="s">
        <v>751</v>
      </c>
      <c r="F17" s="52"/>
      <c r="G17" s="51" t="s">
        <v>753</v>
      </c>
      <c r="H17" s="52"/>
      <c r="I17" s="52"/>
      <c r="J17" s="52"/>
    </row>
    <row r="18" s="2" customFormat="1" ht="24" spans="2:10">
      <c r="B18" s="47"/>
      <c r="C18" s="47"/>
      <c r="D18" s="44" t="s">
        <v>358</v>
      </c>
      <c r="E18" s="52" t="s">
        <v>751</v>
      </c>
      <c r="F18" s="52"/>
      <c r="G18" s="51" t="s">
        <v>754</v>
      </c>
      <c r="H18" s="52"/>
      <c r="I18" s="52"/>
      <c r="J18" s="52"/>
    </row>
    <row r="19" s="2" customFormat="1" ht="33" customHeight="1" spans="2:10">
      <c r="B19" s="47"/>
      <c r="C19" s="47" t="s">
        <v>361</v>
      </c>
      <c r="D19" s="44" t="s">
        <v>362</v>
      </c>
      <c r="E19" s="52" t="s">
        <v>755</v>
      </c>
      <c r="F19" s="52"/>
      <c r="G19" s="51" t="s">
        <v>425</v>
      </c>
      <c r="H19" s="52"/>
      <c r="I19" s="52"/>
      <c r="J19" s="52"/>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C9:J10"/>
  </mergeCells>
  <dataValidations count="1">
    <dataValidation type="list" allowBlank="1" showInputMessage="1" showErrorMessage="1" sqref="M4">
      <formula1>"正向指标,反向指标"</formula1>
    </dataValidation>
  </dataValidations>
  <pageMargins left="0.66875" right="0.590277777777778" top="1" bottom="1" header="0.5" footer="0.5"/>
  <pageSetup paperSize="9" scale="85"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B3" sqref="B3:J3"/>
    </sheetView>
  </sheetViews>
  <sheetFormatPr defaultColWidth="9" defaultRowHeight="13.5"/>
  <cols>
    <col min="1" max="1" width="2.75" customWidth="1"/>
    <col min="2" max="2" width="13.225" style="2" customWidth="1"/>
    <col min="3" max="3" width="9" style="38"/>
    <col min="4" max="4" width="9" style="2"/>
    <col min="5" max="5" width="9.63333333333333" style="2" customWidth="1"/>
    <col min="6" max="6" width="12.6333333333333" style="2" customWidth="1"/>
    <col min="7" max="7" width="17.5" style="2" customWidth="1"/>
    <col min="8" max="8" width="10.2583333333333" style="2" customWidth="1"/>
    <col min="9" max="9" width="10.5" style="2" customWidth="1"/>
    <col min="10" max="10" width="9.88333333333333" style="2" customWidth="1"/>
    <col min="11" max="11" width="9.63333333333333" style="2" customWidth="1"/>
    <col min="12" max="12" width="9.5" style="2" customWidth="1"/>
    <col min="13" max="13" width="9.75833333333333" style="2" customWidth="1"/>
    <col min="14" max="32" width="9" style="2"/>
    <col min="33" max="16384" width="2.875" style="2"/>
  </cols>
  <sheetData>
    <row r="1" s="2" customFormat="1" ht="19" customHeight="1" spans="2:10">
      <c r="B1" s="3"/>
      <c r="C1" s="38"/>
      <c r="J1" s="2" t="s">
        <v>756</v>
      </c>
    </row>
    <row r="2" s="2" customFormat="1" ht="24" customHeight="1" spans="2:13">
      <c r="B2" s="39" t="s">
        <v>316</v>
      </c>
      <c r="C2" s="40"/>
      <c r="D2" s="40"/>
      <c r="E2" s="40"/>
      <c r="F2" s="40"/>
      <c r="G2" s="40"/>
      <c r="H2" s="40"/>
      <c r="I2" s="40"/>
      <c r="J2" s="55"/>
      <c r="K2" s="56"/>
      <c r="L2" s="56"/>
      <c r="M2" s="56"/>
    </row>
    <row r="3" s="2" customFormat="1" ht="25" customHeight="1" spans="2:13">
      <c r="B3" s="41" t="s">
        <v>317</v>
      </c>
      <c r="C3" s="41"/>
      <c r="D3" s="41"/>
      <c r="E3" s="41"/>
      <c r="F3" s="41"/>
      <c r="G3" s="41"/>
      <c r="H3" s="41"/>
      <c r="I3" s="41"/>
      <c r="J3" s="41"/>
      <c r="K3" s="57"/>
      <c r="L3" s="57"/>
      <c r="M3" s="57"/>
    </row>
    <row r="4" s="2" customFormat="1" ht="25" customHeight="1" spans="2:13">
      <c r="B4" s="42" t="s">
        <v>318</v>
      </c>
      <c r="C4" s="43" t="s">
        <v>279</v>
      </c>
      <c r="D4" s="43"/>
      <c r="E4" s="43"/>
      <c r="F4" s="43"/>
      <c r="G4" s="43"/>
      <c r="H4" s="43"/>
      <c r="I4" s="43"/>
      <c r="J4" s="43"/>
      <c r="K4" s="58"/>
      <c r="L4" s="58"/>
      <c r="M4" s="58"/>
    </row>
    <row r="5" s="2" customFormat="1" ht="25" customHeight="1" spans="2:13">
      <c r="B5" s="42" t="s">
        <v>320</v>
      </c>
      <c r="C5" s="43" t="s">
        <v>79</v>
      </c>
      <c r="D5" s="43"/>
      <c r="E5" s="43"/>
      <c r="F5" s="43"/>
      <c r="G5" s="43"/>
      <c r="H5" s="43"/>
      <c r="I5" s="43"/>
      <c r="J5" s="43"/>
      <c r="K5" s="58"/>
      <c r="L5" s="58"/>
      <c r="M5" s="58"/>
    </row>
    <row r="6" s="2" customFormat="1" ht="25" customHeight="1" spans="2:13">
      <c r="B6" s="44" t="s">
        <v>321</v>
      </c>
      <c r="C6" s="45" t="s">
        <v>322</v>
      </c>
      <c r="D6" s="45"/>
      <c r="E6" s="45"/>
      <c r="F6" s="48">
        <v>2</v>
      </c>
      <c r="G6" s="48"/>
      <c r="H6" s="48"/>
      <c r="I6" s="48"/>
      <c r="J6" s="48"/>
      <c r="K6" s="58"/>
      <c r="L6" s="58"/>
      <c r="M6" s="58"/>
    </row>
    <row r="7" s="2" customFormat="1" ht="25" customHeight="1" spans="2:13">
      <c r="B7" s="47"/>
      <c r="C7" s="45" t="s">
        <v>323</v>
      </c>
      <c r="D7" s="45"/>
      <c r="E7" s="45"/>
      <c r="F7" s="48">
        <v>2</v>
      </c>
      <c r="G7" s="48"/>
      <c r="H7" s="48"/>
      <c r="I7" s="48"/>
      <c r="J7" s="48"/>
      <c r="K7" s="58"/>
      <c r="L7" s="58"/>
      <c r="M7" s="58"/>
    </row>
    <row r="8" s="2" customFormat="1" ht="25" customHeight="1" spans="2:13">
      <c r="B8" s="47"/>
      <c r="C8" s="45" t="s">
        <v>324</v>
      </c>
      <c r="D8" s="45"/>
      <c r="E8" s="45"/>
      <c r="F8" s="48">
        <v>0</v>
      </c>
      <c r="G8" s="48"/>
      <c r="H8" s="48"/>
      <c r="I8" s="48"/>
      <c r="J8" s="48"/>
      <c r="K8" s="58"/>
      <c r="L8" s="58"/>
      <c r="M8" s="58"/>
    </row>
    <row r="9" s="2" customFormat="1" ht="25" customHeight="1" spans="2:13">
      <c r="B9" s="44" t="s">
        <v>325</v>
      </c>
      <c r="C9" s="49" t="s">
        <v>757</v>
      </c>
      <c r="D9" s="49"/>
      <c r="E9" s="49"/>
      <c r="F9" s="49"/>
      <c r="G9" s="49"/>
      <c r="H9" s="49"/>
      <c r="I9" s="49"/>
      <c r="J9" s="49"/>
      <c r="K9" s="58"/>
      <c r="L9" s="58"/>
      <c r="M9" s="58"/>
    </row>
    <row r="10" s="2" customFormat="1" ht="25" customHeight="1" spans="2:13">
      <c r="B10" s="44"/>
      <c r="C10" s="49"/>
      <c r="D10" s="49"/>
      <c r="E10" s="49"/>
      <c r="F10" s="49"/>
      <c r="G10" s="49"/>
      <c r="H10" s="49"/>
      <c r="I10" s="49"/>
      <c r="J10" s="49"/>
      <c r="K10" s="58"/>
      <c r="L10" s="58"/>
      <c r="M10" s="58"/>
    </row>
    <row r="11" s="2" customFormat="1" ht="29" customHeight="1" spans="2:13">
      <c r="B11" s="47" t="s">
        <v>327</v>
      </c>
      <c r="C11" s="42" t="s">
        <v>328</v>
      </c>
      <c r="D11" s="42" t="s">
        <v>329</v>
      </c>
      <c r="E11" s="47" t="s">
        <v>330</v>
      </c>
      <c r="F11" s="47"/>
      <c r="G11" s="47" t="s">
        <v>331</v>
      </c>
      <c r="H11" s="47"/>
      <c r="I11" s="47"/>
      <c r="J11" s="47"/>
      <c r="K11" s="58"/>
      <c r="L11" s="58"/>
      <c r="M11" s="58"/>
    </row>
    <row r="12" s="2" customFormat="1" ht="29" customHeight="1" spans="2:13">
      <c r="B12" s="47"/>
      <c r="C12" s="47" t="s">
        <v>332</v>
      </c>
      <c r="D12" s="47" t="s">
        <v>333</v>
      </c>
      <c r="E12" s="52" t="s">
        <v>278</v>
      </c>
      <c r="F12" s="52"/>
      <c r="G12" s="52" t="s">
        <v>758</v>
      </c>
      <c r="H12" s="52"/>
      <c r="I12" s="52"/>
      <c r="J12" s="52"/>
      <c r="K12" s="58"/>
      <c r="L12" s="58"/>
      <c r="M12" s="58"/>
    </row>
    <row r="13" s="2" customFormat="1" ht="29" customHeight="1" spans="2:10">
      <c r="B13" s="47"/>
      <c r="C13" s="47"/>
      <c r="D13" s="47" t="s">
        <v>336</v>
      </c>
      <c r="E13" s="52" t="s">
        <v>759</v>
      </c>
      <c r="F13" s="52"/>
      <c r="G13" s="52" t="s">
        <v>760</v>
      </c>
      <c r="H13" s="52"/>
      <c r="I13" s="52"/>
      <c r="J13" s="52"/>
    </row>
    <row r="14" s="2" customFormat="1" ht="29" customHeight="1" spans="2:10">
      <c r="B14" s="47"/>
      <c r="C14" s="47"/>
      <c r="D14" s="47" t="s">
        <v>339</v>
      </c>
      <c r="E14" s="52" t="s">
        <v>278</v>
      </c>
      <c r="F14" s="52"/>
      <c r="G14" s="52" t="s">
        <v>689</v>
      </c>
      <c r="H14" s="52"/>
      <c r="I14" s="52"/>
      <c r="J14" s="52"/>
    </row>
    <row r="15" s="2" customFormat="1" ht="29" customHeight="1" spans="2:10">
      <c r="B15" s="47"/>
      <c r="C15" s="47"/>
      <c r="D15" s="53" t="s">
        <v>342</v>
      </c>
      <c r="E15" s="52" t="s">
        <v>761</v>
      </c>
      <c r="F15" s="52"/>
      <c r="G15" s="52" t="s">
        <v>762</v>
      </c>
      <c r="H15" s="52"/>
      <c r="I15" s="52"/>
      <c r="J15" s="52"/>
    </row>
    <row r="16" s="2" customFormat="1" ht="29" customHeight="1" spans="2:10">
      <c r="B16" s="47"/>
      <c r="C16" s="47"/>
      <c r="D16" s="54"/>
      <c r="E16" s="52" t="s">
        <v>763</v>
      </c>
      <c r="F16" s="52"/>
      <c r="G16" s="52" t="s">
        <v>710</v>
      </c>
      <c r="H16" s="52"/>
      <c r="I16" s="52"/>
      <c r="J16" s="52"/>
    </row>
    <row r="17" s="2" customFormat="1" ht="30" customHeight="1" spans="2:10">
      <c r="B17" s="47"/>
      <c r="C17" s="47" t="s">
        <v>351</v>
      </c>
      <c r="D17" s="44" t="s">
        <v>450</v>
      </c>
      <c r="E17" s="52" t="s">
        <v>764</v>
      </c>
      <c r="F17" s="52"/>
      <c r="G17" s="52" t="s">
        <v>765</v>
      </c>
      <c r="H17" s="52"/>
      <c r="I17" s="52"/>
      <c r="J17" s="52"/>
    </row>
    <row r="18" s="2" customFormat="1" ht="30" customHeight="1" spans="2:10">
      <c r="B18" s="47"/>
      <c r="C18" s="47"/>
      <c r="D18" s="44" t="s">
        <v>478</v>
      </c>
      <c r="E18" s="52" t="s">
        <v>764</v>
      </c>
      <c r="F18" s="52"/>
      <c r="G18" s="52" t="s">
        <v>766</v>
      </c>
      <c r="H18" s="52"/>
      <c r="I18" s="52"/>
      <c r="J18" s="52"/>
    </row>
    <row r="19" s="2" customFormat="1" ht="30" customHeight="1" spans="2:10">
      <c r="B19" s="47"/>
      <c r="C19" s="47"/>
      <c r="D19" s="44" t="s">
        <v>358</v>
      </c>
      <c r="E19" s="52" t="s">
        <v>764</v>
      </c>
      <c r="F19" s="52"/>
      <c r="G19" s="52" t="s">
        <v>767</v>
      </c>
      <c r="H19" s="52"/>
      <c r="I19" s="52"/>
      <c r="J19" s="52"/>
    </row>
    <row r="20" s="2" customFormat="1" ht="33" customHeight="1" spans="2:10">
      <c r="B20" s="47"/>
      <c r="C20" s="47" t="s">
        <v>361</v>
      </c>
      <c r="D20" s="44" t="s">
        <v>362</v>
      </c>
      <c r="E20" s="52" t="s">
        <v>768</v>
      </c>
      <c r="F20" s="52"/>
      <c r="G20" s="52" t="s">
        <v>425</v>
      </c>
      <c r="H20" s="52"/>
      <c r="I20" s="52"/>
      <c r="J20" s="52"/>
    </row>
  </sheetData>
  <mergeCells count="3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6"/>
    <mergeCell ref="C17:C19"/>
    <mergeCell ref="D15:D16"/>
    <mergeCell ref="C9:J10"/>
  </mergeCells>
  <dataValidations count="1">
    <dataValidation type="list" allowBlank="1" showInputMessage="1" showErrorMessage="1" sqref="M4">
      <formula1>"正向指标,反向指标"</formula1>
    </dataValidation>
  </dataValidations>
  <pageMargins left="0.629861111111111" right="0.66875" top="1" bottom="1" header="0.5" footer="0.5"/>
  <pageSetup paperSize="9" scale="85"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3"/>
  <sheetViews>
    <sheetView workbookViewId="0">
      <selection activeCell="B3" sqref="B3:J3"/>
    </sheetView>
  </sheetViews>
  <sheetFormatPr defaultColWidth="9" defaultRowHeight="13.5"/>
  <cols>
    <col min="1" max="1" width="2.75" customWidth="1"/>
    <col min="2" max="2" width="13.225" style="2" customWidth="1"/>
    <col min="3" max="3" width="9" style="38"/>
    <col min="4" max="4" width="10.125" style="2" customWidth="1"/>
    <col min="5" max="5" width="9.63333333333333" style="2" customWidth="1"/>
    <col min="6" max="6" width="17.25" style="2" customWidth="1"/>
    <col min="7" max="7" width="17.5" style="2" customWidth="1"/>
    <col min="8" max="8" width="10.2583333333333" style="2" customWidth="1"/>
    <col min="9" max="9" width="10.5" style="2" customWidth="1"/>
    <col min="10" max="10" width="7.625" style="2" customWidth="1"/>
    <col min="11" max="11" width="9.63333333333333" style="2" customWidth="1"/>
    <col min="12" max="12" width="9.5" style="2" customWidth="1"/>
    <col min="13" max="13" width="9.75833333333333" style="2" customWidth="1"/>
    <col min="14" max="16384" width="9" style="2"/>
  </cols>
  <sheetData>
    <row r="1" s="2" customFormat="1" ht="19" customHeight="1" spans="2:10">
      <c r="B1" s="3"/>
      <c r="C1" s="38"/>
      <c r="J1" s="2" t="s">
        <v>769</v>
      </c>
    </row>
    <row r="2" s="2" customFormat="1" ht="24" customHeight="1" spans="2:13">
      <c r="B2" s="39" t="s">
        <v>316</v>
      </c>
      <c r="C2" s="40"/>
      <c r="D2" s="40"/>
      <c r="E2" s="40"/>
      <c r="F2" s="40"/>
      <c r="G2" s="40"/>
      <c r="H2" s="40"/>
      <c r="I2" s="40"/>
      <c r="J2" s="55"/>
      <c r="K2" s="56"/>
      <c r="L2" s="56"/>
      <c r="M2" s="56"/>
    </row>
    <row r="3" s="2" customFormat="1" ht="25" customHeight="1" spans="2:13">
      <c r="B3" s="41" t="s">
        <v>317</v>
      </c>
      <c r="C3" s="41"/>
      <c r="D3" s="41"/>
      <c r="E3" s="41"/>
      <c r="F3" s="41"/>
      <c r="G3" s="41"/>
      <c r="H3" s="41"/>
      <c r="I3" s="41"/>
      <c r="J3" s="41"/>
      <c r="K3" s="57"/>
      <c r="L3" s="57"/>
      <c r="M3" s="57"/>
    </row>
    <row r="4" s="2" customFormat="1" ht="25" customHeight="1" spans="2:13">
      <c r="B4" s="42" t="s">
        <v>318</v>
      </c>
      <c r="C4" s="43" t="s">
        <v>284</v>
      </c>
      <c r="D4" s="43"/>
      <c r="E4" s="43"/>
      <c r="F4" s="43"/>
      <c r="G4" s="43"/>
      <c r="H4" s="43"/>
      <c r="I4" s="43"/>
      <c r="J4" s="43"/>
      <c r="K4" s="58"/>
      <c r="L4" s="58"/>
      <c r="M4" s="58"/>
    </row>
    <row r="5" s="2" customFormat="1" ht="25" customHeight="1" spans="2:13">
      <c r="B5" s="42" t="s">
        <v>320</v>
      </c>
      <c r="C5" s="43" t="s">
        <v>79</v>
      </c>
      <c r="D5" s="43"/>
      <c r="E5" s="43"/>
      <c r="F5" s="43"/>
      <c r="G5" s="43"/>
      <c r="H5" s="43"/>
      <c r="I5" s="43"/>
      <c r="J5" s="43"/>
      <c r="K5" s="58"/>
      <c r="L5" s="58"/>
      <c r="M5" s="58"/>
    </row>
    <row r="6" s="2" customFormat="1" ht="25" customHeight="1" spans="2:13">
      <c r="B6" s="44" t="s">
        <v>321</v>
      </c>
      <c r="C6" s="45" t="s">
        <v>322</v>
      </c>
      <c r="D6" s="45"/>
      <c r="E6" s="45"/>
      <c r="F6" s="74">
        <v>0.5</v>
      </c>
      <c r="G6" s="74"/>
      <c r="H6" s="74"/>
      <c r="I6" s="74"/>
      <c r="J6" s="74"/>
      <c r="K6" s="58"/>
      <c r="L6" s="58"/>
      <c r="M6" s="58"/>
    </row>
    <row r="7" s="2" customFormat="1" ht="25" customHeight="1" spans="2:13">
      <c r="B7" s="47"/>
      <c r="C7" s="45" t="s">
        <v>323</v>
      </c>
      <c r="D7" s="45"/>
      <c r="E7" s="45"/>
      <c r="F7" s="74">
        <v>0.5</v>
      </c>
      <c r="G7" s="74"/>
      <c r="H7" s="74"/>
      <c r="I7" s="74"/>
      <c r="J7" s="74"/>
      <c r="K7" s="58"/>
      <c r="L7" s="58"/>
      <c r="M7" s="58"/>
    </row>
    <row r="8" s="2" customFormat="1" ht="25" customHeight="1" spans="2:13">
      <c r="B8" s="47"/>
      <c r="C8" s="45" t="s">
        <v>324</v>
      </c>
      <c r="D8" s="45"/>
      <c r="E8" s="45"/>
      <c r="F8" s="48">
        <v>0</v>
      </c>
      <c r="G8" s="48"/>
      <c r="H8" s="48"/>
      <c r="I8" s="48"/>
      <c r="J8" s="48"/>
      <c r="K8" s="58"/>
      <c r="L8" s="58"/>
      <c r="M8" s="58"/>
    </row>
    <row r="9" s="2" customFormat="1" ht="25" customHeight="1" spans="2:13">
      <c r="B9" s="44" t="s">
        <v>325</v>
      </c>
      <c r="C9" s="49" t="s">
        <v>770</v>
      </c>
      <c r="D9" s="49"/>
      <c r="E9" s="49"/>
      <c r="F9" s="49"/>
      <c r="G9" s="49"/>
      <c r="H9" s="49"/>
      <c r="I9" s="49"/>
      <c r="J9" s="49"/>
      <c r="K9" s="58"/>
      <c r="L9" s="58"/>
      <c r="M9" s="58"/>
    </row>
    <row r="10" s="2" customFormat="1" ht="25" customHeight="1" spans="2:13">
      <c r="B10" s="44"/>
      <c r="C10" s="49"/>
      <c r="D10" s="49"/>
      <c r="E10" s="49"/>
      <c r="F10" s="49"/>
      <c r="G10" s="49"/>
      <c r="H10" s="49"/>
      <c r="I10" s="49"/>
      <c r="J10" s="49"/>
      <c r="K10" s="58"/>
      <c r="L10" s="58"/>
      <c r="M10" s="58"/>
    </row>
    <row r="11" s="2" customFormat="1" ht="25" customHeight="1" spans="2:13">
      <c r="B11" s="47" t="s">
        <v>327</v>
      </c>
      <c r="C11" s="42" t="s">
        <v>328</v>
      </c>
      <c r="D11" s="42" t="s">
        <v>329</v>
      </c>
      <c r="E11" s="47" t="s">
        <v>330</v>
      </c>
      <c r="F11" s="47"/>
      <c r="G11" s="47" t="s">
        <v>331</v>
      </c>
      <c r="H11" s="47"/>
      <c r="I11" s="47"/>
      <c r="J11" s="47"/>
      <c r="K11" s="58"/>
      <c r="L11" s="58"/>
      <c r="M11" s="58"/>
    </row>
    <row r="12" s="2" customFormat="1" ht="36" customHeight="1" spans="2:13">
      <c r="B12" s="47"/>
      <c r="C12" s="47" t="s">
        <v>332</v>
      </c>
      <c r="D12" s="53" t="s">
        <v>333</v>
      </c>
      <c r="E12" s="52" t="s">
        <v>771</v>
      </c>
      <c r="F12" s="52"/>
      <c r="G12" s="52" t="s">
        <v>772</v>
      </c>
      <c r="H12" s="52"/>
      <c r="I12" s="52"/>
      <c r="J12" s="52"/>
      <c r="K12" s="58"/>
      <c r="L12" s="58"/>
      <c r="M12" s="58"/>
    </row>
    <row r="13" s="2" customFormat="1" ht="30" customHeight="1" spans="2:10">
      <c r="B13" s="47"/>
      <c r="C13" s="47"/>
      <c r="D13" s="53" t="s">
        <v>336</v>
      </c>
      <c r="E13" s="52" t="s">
        <v>666</v>
      </c>
      <c r="F13" s="52"/>
      <c r="G13" s="52" t="s">
        <v>773</v>
      </c>
      <c r="H13" s="52"/>
      <c r="I13" s="52"/>
      <c r="J13" s="52"/>
    </row>
    <row r="14" s="2" customFormat="1" ht="24" customHeight="1" spans="2:10">
      <c r="B14" s="47"/>
      <c r="C14" s="47"/>
      <c r="D14" s="54"/>
      <c r="E14" s="52" t="s">
        <v>774</v>
      </c>
      <c r="F14" s="52"/>
      <c r="G14" s="52" t="s">
        <v>775</v>
      </c>
      <c r="H14" s="52"/>
      <c r="I14" s="52"/>
      <c r="J14" s="52"/>
    </row>
    <row r="15" s="2" customFormat="1" ht="32" customHeight="1" spans="2:10">
      <c r="B15" s="47"/>
      <c r="C15" s="47"/>
      <c r="D15" s="47" t="s">
        <v>339</v>
      </c>
      <c r="E15" s="52" t="s">
        <v>776</v>
      </c>
      <c r="F15" s="52"/>
      <c r="G15" s="52" t="s">
        <v>689</v>
      </c>
      <c r="H15" s="52"/>
      <c r="I15" s="52"/>
      <c r="J15" s="52"/>
    </row>
    <row r="16" s="2" customFormat="1" ht="31" customHeight="1" spans="2:10">
      <c r="B16" s="47"/>
      <c r="C16" s="47"/>
      <c r="D16" s="53" t="s">
        <v>342</v>
      </c>
      <c r="E16" s="52" t="s">
        <v>666</v>
      </c>
      <c r="F16" s="52"/>
      <c r="G16" s="52" t="s">
        <v>777</v>
      </c>
      <c r="H16" s="52"/>
      <c r="I16" s="52"/>
      <c r="J16" s="52"/>
    </row>
    <row r="17" s="2" customFormat="1" ht="31" customHeight="1" spans="2:10">
      <c r="B17" s="47"/>
      <c r="C17" s="47"/>
      <c r="D17" s="69"/>
      <c r="E17" s="52" t="s">
        <v>778</v>
      </c>
      <c r="F17" s="52"/>
      <c r="G17" s="52" t="s">
        <v>779</v>
      </c>
      <c r="H17" s="52"/>
      <c r="I17" s="52"/>
      <c r="J17" s="52"/>
    </row>
    <row r="18" s="2" customFormat="1" ht="42" customHeight="1" spans="2:10">
      <c r="B18" s="47"/>
      <c r="C18" s="47"/>
      <c r="D18" s="69"/>
      <c r="E18" s="52" t="s">
        <v>780</v>
      </c>
      <c r="F18" s="52"/>
      <c r="G18" s="52" t="s">
        <v>781</v>
      </c>
      <c r="H18" s="52"/>
      <c r="I18" s="52"/>
      <c r="J18" s="52"/>
    </row>
    <row r="19" s="2" customFormat="1" ht="31" customHeight="1" spans="2:10">
      <c r="B19" s="47"/>
      <c r="C19" s="47"/>
      <c r="D19" s="54"/>
      <c r="E19" s="52" t="s">
        <v>782</v>
      </c>
      <c r="F19" s="52"/>
      <c r="G19" s="52" t="s">
        <v>783</v>
      </c>
      <c r="H19" s="52"/>
      <c r="I19" s="52"/>
      <c r="J19" s="52"/>
    </row>
    <row r="20" s="2" customFormat="1" ht="31" customHeight="1" spans="2:10">
      <c r="B20" s="47"/>
      <c r="C20" s="47" t="s">
        <v>351</v>
      </c>
      <c r="D20" s="44" t="s">
        <v>402</v>
      </c>
      <c r="E20" s="52" t="s">
        <v>784</v>
      </c>
      <c r="F20" s="52"/>
      <c r="G20" s="51" t="s">
        <v>785</v>
      </c>
      <c r="H20" s="52"/>
      <c r="I20" s="52"/>
      <c r="J20" s="52"/>
    </row>
    <row r="21" s="2" customFormat="1" ht="31" customHeight="1" spans="2:10">
      <c r="B21" s="47"/>
      <c r="C21" s="47"/>
      <c r="D21" s="44" t="s">
        <v>405</v>
      </c>
      <c r="E21" s="51" t="s">
        <v>784</v>
      </c>
      <c r="F21" s="52"/>
      <c r="G21" s="51" t="s">
        <v>786</v>
      </c>
      <c r="H21" s="52"/>
      <c r="I21" s="52"/>
      <c r="J21" s="52"/>
    </row>
    <row r="22" s="2" customFormat="1" ht="31" customHeight="1" spans="2:10">
      <c r="B22" s="47"/>
      <c r="C22" s="47"/>
      <c r="D22" s="44" t="s">
        <v>358</v>
      </c>
      <c r="E22" s="59" t="s">
        <v>784</v>
      </c>
      <c r="F22" s="59"/>
      <c r="G22" s="75" t="s">
        <v>787</v>
      </c>
      <c r="H22" s="75"/>
      <c r="I22" s="75"/>
      <c r="J22" s="75"/>
    </row>
    <row r="23" s="2" customFormat="1" ht="33" customHeight="1" spans="2:10">
      <c r="B23" s="47"/>
      <c r="C23" s="47" t="s">
        <v>361</v>
      </c>
      <c r="D23" s="44" t="s">
        <v>362</v>
      </c>
      <c r="E23" s="51" t="s">
        <v>680</v>
      </c>
      <c r="F23" s="52"/>
      <c r="G23" s="51" t="s">
        <v>387</v>
      </c>
      <c r="H23" s="52"/>
      <c r="I23" s="52"/>
      <c r="J23" s="52"/>
    </row>
  </sheetData>
  <mergeCells count="4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B6:B8"/>
    <mergeCell ref="B9:B10"/>
    <mergeCell ref="B11:B23"/>
    <mergeCell ref="C12:C19"/>
    <mergeCell ref="C20:C22"/>
    <mergeCell ref="D13:D14"/>
    <mergeCell ref="D16:D19"/>
    <mergeCell ref="C9:J10"/>
  </mergeCells>
  <dataValidations count="1">
    <dataValidation type="list" allowBlank="1" showInputMessage="1" showErrorMessage="1" sqref="M4">
      <formula1>"正向指标,反向指标"</formula1>
    </dataValidation>
  </dataValidations>
  <pageMargins left="0.550694444444444" right="0.550694444444444" top="1" bottom="1" header="0.5" footer="0.5"/>
  <pageSetup paperSize="9" scale="85"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34"/>
  <sheetViews>
    <sheetView workbookViewId="0">
      <selection activeCell="B3" sqref="B3:J3"/>
    </sheetView>
  </sheetViews>
  <sheetFormatPr defaultColWidth="9" defaultRowHeight="13.5"/>
  <cols>
    <col min="1" max="1" width="2.25" style="2" customWidth="1"/>
    <col min="2" max="2" width="12.5583333333333" style="2" customWidth="1"/>
    <col min="3" max="3" width="9" style="38"/>
    <col min="4" max="4" width="9" style="2"/>
    <col min="5" max="5" width="10.25" style="2" customWidth="1"/>
    <col min="6" max="6" width="12.6333333333333" style="2" customWidth="1"/>
    <col min="7" max="7" width="17.5" style="2" customWidth="1"/>
    <col min="8" max="8" width="10.25" style="2" customWidth="1"/>
    <col min="9" max="9" width="10.5" style="2" customWidth="1"/>
    <col min="10" max="10" width="9.88333333333333" style="2" customWidth="1"/>
    <col min="11" max="11" width="9.63333333333333" style="2" customWidth="1"/>
    <col min="12" max="12" width="9.5" style="2" customWidth="1"/>
    <col min="13" max="13" width="9.75" style="2" customWidth="1"/>
    <col min="14" max="16384" width="9" style="2"/>
  </cols>
  <sheetData>
    <row r="1" s="2" customFormat="1" ht="19" customHeight="1" spans="2:10">
      <c r="B1" s="3"/>
      <c r="C1" s="38"/>
      <c r="J1" s="2" t="s">
        <v>788</v>
      </c>
    </row>
    <row r="2" s="2" customFormat="1" ht="24" customHeight="1" spans="2:13">
      <c r="B2" s="39" t="s">
        <v>316</v>
      </c>
      <c r="C2" s="40"/>
      <c r="D2" s="40"/>
      <c r="E2" s="40"/>
      <c r="F2" s="40"/>
      <c r="G2" s="40"/>
      <c r="H2" s="40"/>
      <c r="I2" s="40"/>
      <c r="J2" s="55"/>
      <c r="K2" s="56"/>
      <c r="L2" s="56"/>
      <c r="M2" s="56"/>
    </row>
    <row r="3" s="2" customFormat="1" ht="25" customHeight="1" spans="2:13">
      <c r="B3" s="41" t="s">
        <v>317</v>
      </c>
      <c r="C3" s="41"/>
      <c r="D3" s="41"/>
      <c r="E3" s="41"/>
      <c r="F3" s="41"/>
      <c r="G3" s="41"/>
      <c r="H3" s="41"/>
      <c r="I3" s="41"/>
      <c r="J3" s="41"/>
      <c r="K3" s="57"/>
      <c r="L3" s="57"/>
      <c r="M3" s="57"/>
    </row>
    <row r="4" s="2" customFormat="1" ht="25" customHeight="1" spans="2:13">
      <c r="B4" s="42" t="s">
        <v>318</v>
      </c>
      <c r="C4" s="43" t="s">
        <v>289</v>
      </c>
      <c r="D4" s="43"/>
      <c r="E4" s="43"/>
      <c r="F4" s="43"/>
      <c r="G4" s="43"/>
      <c r="H4" s="43"/>
      <c r="I4" s="43"/>
      <c r="J4" s="43"/>
      <c r="K4" s="58"/>
      <c r="L4" s="58"/>
      <c r="M4" s="58"/>
    </row>
    <row r="5" s="2" customFormat="1" ht="25" customHeight="1" spans="2:13">
      <c r="B5" s="42" t="s">
        <v>320</v>
      </c>
      <c r="C5" s="43" t="s">
        <v>81</v>
      </c>
      <c r="D5" s="43"/>
      <c r="E5" s="43"/>
      <c r="F5" s="43"/>
      <c r="G5" s="43"/>
      <c r="H5" s="43"/>
      <c r="I5" s="43"/>
      <c r="J5" s="43"/>
      <c r="K5" s="58"/>
      <c r="L5" s="58"/>
      <c r="M5" s="58"/>
    </row>
    <row r="6" s="2" customFormat="1" ht="25" customHeight="1" spans="2:13">
      <c r="B6" s="44" t="s">
        <v>321</v>
      </c>
      <c r="C6" s="45" t="s">
        <v>322</v>
      </c>
      <c r="D6" s="45"/>
      <c r="E6" s="45"/>
      <c r="F6" s="64">
        <v>1311.73</v>
      </c>
      <c r="G6" s="64"/>
      <c r="H6" s="64"/>
      <c r="I6" s="64"/>
      <c r="J6" s="64"/>
      <c r="K6" s="58"/>
      <c r="L6" s="58"/>
      <c r="M6" s="58"/>
    </row>
    <row r="7" s="2" customFormat="1" ht="25" customHeight="1" spans="2:13">
      <c r="B7" s="47"/>
      <c r="C7" s="45" t="s">
        <v>323</v>
      </c>
      <c r="D7" s="45"/>
      <c r="E7" s="45"/>
      <c r="F7" s="64">
        <v>1311.73</v>
      </c>
      <c r="G7" s="64"/>
      <c r="H7" s="64"/>
      <c r="I7" s="64"/>
      <c r="J7" s="64"/>
      <c r="K7" s="58"/>
      <c r="L7" s="58"/>
      <c r="M7" s="58"/>
    </row>
    <row r="8" s="2" customFormat="1" ht="25" customHeight="1" spans="2:13">
      <c r="B8" s="47"/>
      <c r="C8" s="45" t="s">
        <v>324</v>
      </c>
      <c r="D8" s="45"/>
      <c r="E8" s="45"/>
      <c r="F8" s="48"/>
      <c r="G8" s="48"/>
      <c r="H8" s="48"/>
      <c r="I8" s="48"/>
      <c r="J8" s="48"/>
      <c r="K8" s="58"/>
      <c r="L8" s="58"/>
      <c r="M8" s="58"/>
    </row>
    <row r="9" s="2" customFormat="1" ht="18" customHeight="1" spans="2:13">
      <c r="B9" s="44" t="s">
        <v>325</v>
      </c>
      <c r="C9" s="59" t="s">
        <v>789</v>
      </c>
      <c r="D9" s="59"/>
      <c r="E9" s="59"/>
      <c r="F9" s="59"/>
      <c r="G9" s="59"/>
      <c r="H9" s="59"/>
      <c r="I9" s="59"/>
      <c r="J9" s="59"/>
      <c r="K9" s="58"/>
      <c r="L9" s="58"/>
      <c r="M9" s="58"/>
    </row>
    <row r="10" s="2" customFormat="1" ht="18" customHeight="1" spans="2:13">
      <c r="B10" s="44"/>
      <c r="C10" s="59"/>
      <c r="D10" s="59"/>
      <c r="E10" s="59"/>
      <c r="F10" s="59"/>
      <c r="G10" s="59"/>
      <c r="H10" s="59"/>
      <c r="I10" s="59"/>
      <c r="J10" s="59"/>
      <c r="K10" s="58"/>
      <c r="L10" s="58"/>
      <c r="M10" s="58"/>
    </row>
    <row r="11" s="2" customFormat="1" ht="25" customHeight="1" spans="2:13">
      <c r="B11" s="47" t="s">
        <v>327</v>
      </c>
      <c r="C11" s="42" t="s">
        <v>328</v>
      </c>
      <c r="D11" s="42" t="s">
        <v>329</v>
      </c>
      <c r="E11" s="45" t="s">
        <v>330</v>
      </c>
      <c r="F11" s="45"/>
      <c r="G11" s="45" t="s">
        <v>331</v>
      </c>
      <c r="H11" s="45"/>
      <c r="I11" s="45"/>
      <c r="J11" s="45"/>
      <c r="K11" s="58"/>
      <c r="L11" s="58"/>
      <c r="M11" s="58"/>
    </row>
    <row r="12" s="2" customFormat="1" ht="27" customHeight="1" spans="2:13">
      <c r="B12" s="47"/>
      <c r="C12" s="47" t="s">
        <v>332</v>
      </c>
      <c r="D12" s="47" t="s">
        <v>333</v>
      </c>
      <c r="E12" s="60" t="s">
        <v>790</v>
      </c>
      <c r="F12" s="60"/>
      <c r="G12" s="61" t="s">
        <v>425</v>
      </c>
      <c r="H12" s="61"/>
      <c r="I12" s="61"/>
      <c r="J12" s="61"/>
      <c r="K12" s="58"/>
      <c r="L12" s="58"/>
      <c r="M12" s="58"/>
    </row>
    <row r="13" s="2" customFormat="1" ht="27" customHeight="1" spans="2:13">
      <c r="B13" s="47"/>
      <c r="C13" s="47"/>
      <c r="D13" s="47"/>
      <c r="E13" s="60" t="s">
        <v>791</v>
      </c>
      <c r="F13" s="60"/>
      <c r="G13" s="61" t="s">
        <v>425</v>
      </c>
      <c r="H13" s="61"/>
      <c r="I13" s="61"/>
      <c r="J13" s="61"/>
      <c r="K13" s="58"/>
      <c r="L13" s="58"/>
      <c r="M13" s="58"/>
    </row>
    <row r="14" s="2" customFormat="1" ht="27" customHeight="1" spans="2:13">
      <c r="B14" s="47"/>
      <c r="C14" s="47"/>
      <c r="D14" s="47"/>
      <c r="E14" s="60" t="s">
        <v>792</v>
      </c>
      <c r="F14" s="60"/>
      <c r="G14" s="61" t="s">
        <v>425</v>
      </c>
      <c r="H14" s="61"/>
      <c r="I14" s="61"/>
      <c r="J14" s="61"/>
      <c r="K14" s="58"/>
      <c r="L14" s="58"/>
      <c r="M14" s="58"/>
    </row>
    <row r="15" s="2" customFormat="1" ht="27" customHeight="1" spans="2:13">
      <c r="B15" s="47"/>
      <c r="C15" s="47"/>
      <c r="D15" s="47"/>
      <c r="E15" s="60" t="s">
        <v>793</v>
      </c>
      <c r="F15" s="60"/>
      <c r="G15" s="61" t="s">
        <v>425</v>
      </c>
      <c r="H15" s="61"/>
      <c r="I15" s="61"/>
      <c r="J15" s="61"/>
      <c r="K15" s="58"/>
      <c r="L15" s="58"/>
      <c r="M15" s="58"/>
    </row>
    <row r="16" s="2" customFormat="1" ht="27" customHeight="1" spans="2:13">
      <c r="B16" s="47"/>
      <c r="C16" s="47"/>
      <c r="D16" s="47"/>
      <c r="E16" s="60" t="s">
        <v>794</v>
      </c>
      <c r="F16" s="60"/>
      <c r="G16" s="61" t="s">
        <v>795</v>
      </c>
      <c r="H16" s="61"/>
      <c r="I16" s="61"/>
      <c r="J16" s="61"/>
      <c r="K16" s="58"/>
      <c r="L16" s="58"/>
      <c r="M16" s="58"/>
    </row>
    <row r="17" s="2" customFormat="1" ht="27" customHeight="1" spans="2:13">
      <c r="B17" s="47"/>
      <c r="C17" s="47"/>
      <c r="D17" s="47"/>
      <c r="E17" s="60" t="s">
        <v>796</v>
      </c>
      <c r="F17" s="60"/>
      <c r="G17" s="61" t="s">
        <v>797</v>
      </c>
      <c r="H17" s="61"/>
      <c r="I17" s="61"/>
      <c r="J17" s="61"/>
      <c r="K17" s="58"/>
      <c r="L17" s="58"/>
      <c r="M17" s="58"/>
    </row>
    <row r="18" s="2" customFormat="1" ht="27" customHeight="1" spans="2:13">
      <c r="B18" s="47"/>
      <c r="C18" s="47"/>
      <c r="D18" s="47"/>
      <c r="E18" s="60" t="s">
        <v>798</v>
      </c>
      <c r="F18" s="60"/>
      <c r="G18" s="61" t="s">
        <v>799</v>
      </c>
      <c r="H18" s="61"/>
      <c r="I18" s="61"/>
      <c r="J18" s="61"/>
      <c r="K18" s="58"/>
      <c r="L18" s="58"/>
      <c r="M18" s="58"/>
    </row>
    <row r="19" s="2" customFormat="1" ht="27" customHeight="1" spans="2:13">
      <c r="B19" s="47"/>
      <c r="C19" s="47"/>
      <c r="D19" s="47"/>
      <c r="E19" s="60" t="s">
        <v>424</v>
      </c>
      <c r="F19" s="60"/>
      <c r="G19" s="61" t="s">
        <v>425</v>
      </c>
      <c r="H19" s="61"/>
      <c r="I19" s="61"/>
      <c r="J19" s="61"/>
      <c r="K19" s="58"/>
      <c r="L19" s="58"/>
      <c r="M19" s="58"/>
    </row>
    <row r="20" s="2" customFormat="1" ht="27" customHeight="1" spans="2:13">
      <c r="B20" s="47"/>
      <c r="C20" s="47"/>
      <c r="D20" s="47"/>
      <c r="E20" s="60" t="s">
        <v>800</v>
      </c>
      <c r="F20" s="60"/>
      <c r="G20" s="61" t="s">
        <v>427</v>
      </c>
      <c r="H20" s="61"/>
      <c r="I20" s="61"/>
      <c r="J20" s="61"/>
      <c r="K20" s="58"/>
      <c r="L20" s="58"/>
      <c r="M20" s="58"/>
    </row>
    <row r="21" s="2" customFormat="1" ht="27" customHeight="1" spans="2:13">
      <c r="B21" s="47"/>
      <c r="C21" s="47"/>
      <c r="D21" s="47"/>
      <c r="E21" s="60" t="s">
        <v>801</v>
      </c>
      <c r="F21" s="60"/>
      <c r="G21" s="61" t="s">
        <v>802</v>
      </c>
      <c r="H21" s="61"/>
      <c r="I21" s="61"/>
      <c r="J21" s="61"/>
      <c r="K21" s="58"/>
      <c r="L21" s="58"/>
      <c r="M21" s="58"/>
    </row>
    <row r="22" s="2" customFormat="1" ht="27" customHeight="1" spans="2:13">
      <c r="B22" s="47"/>
      <c r="C22" s="47"/>
      <c r="D22" s="47"/>
      <c r="E22" s="60" t="s">
        <v>803</v>
      </c>
      <c r="F22" s="60"/>
      <c r="G22" s="61" t="s">
        <v>804</v>
      </c>
      <c r="H22" s="61"/>
      <c r="I22" s="61"/>
      <c r="J22" s="61"/>
      <c r="K22" s="72"/>
      <c r="L22" s="72"/>
      <c r="M22" s="72"/>
    </row>
    <row r="23" s="2" customFormat="1" ht="27" customHeight="1" spans="2:10">
      <c r="B23" s="47"/>
      <c r="C23" s="47"/>
      <c r="D23" s="47"/>
      <c r="E23" s="60" t="s">
        <v>805</v>
      </c>
      <c r="F23" s="60"/>
      <c r="G23" s="61" t="s">
        <v>425</v>
      </c>
      <c r="H23" s="61"/>
      <c r="I23" s="61"/>
      <c r="J23" s="61"/>
    </row>
    <row r="24" s="2" customFormat="1" ht="24" customHeight="1" spans="2:10">
      <c r="B24" s="47"/>
      <c r="C24" s="47"/>
      <c r="D24" s="53" t="s">
        <v>336</v>
      </c>
      <c r="E24" s="60" t="s">
        <v>806</v>
      </c>
      <c r="F24" s="60"/>
      <c r="G24" s="61" t="s">
        <v>807</v>
      </c>
      <c r="H24" s="61"/>
      <c r="I24" s="61"/>
      <c r="J24" s="61"/>
    </row>
    <row r="25" s="2" customFormat="1" ht="24" customHeight="1" spans="2:10">
      <c r="B25" s="47"/>
      <c r="C25" s="47"/>
      <c r="D25" s="69"/>
      <c r="E25" s="60" t="s">
        <v>808</v>
      </c>
      <c r="F25" s="60"/>
      <c r="G25" s="61" t="s">
        <v>807</v>
      </c>
      <c r="H25" s="61"/>
      <c r="I25" s="61"/>
      <c r="J25" s="61"/>
    </row>
    <row r="26" s="2" customFormat="1" ht="24" customHeight="1" spans="2:10">
      <c r="B26" s="47"/>
      <c r="C26" s="47"/>
      <c r="D26" s="69"/>
      <c r="E26" s="60" t="s">
        <v>809</v>
      </c>
      <c r="F26" s="60"/>
      <c r="G26" s="61" t="s">
        <v>807</v>
      </c>
      <c r="H26" s="61"/>
      <c r="I26" s="61"/>
      <c r="J26" s="61"/>
    </row>
    <row r="27" s="2" customFormat="1" ht="24" customHeight="1" spans="2:10">
      <c r="B27" s="47"/>
      <c r="C27" s="47"/>
      <c r="D27" s="69"/>
      <c r="E27" s="60" t="s">
        <v>810</v>
      </c>
      <c r="F27" s="60"/>
      <c r="G27" s="61" t="s">
        <v>807</v>
      </c>
      <c r="H27" s="61"/>
      <c r="I27" s="61"/>
      <c r="J27" s="61"/>
    </row>
    <row r="28" s="2" customFormat="1" ht="24" customHeight="1" spans="2:10">
      <c r="B28" s="47"/>
      <c r="C28" s="47"/>
      <c r="D28" s="69"/>
      <c r="E28" s="60" t="s">
        <v>811</v>
      </c>
      <c r="F28" s="60"/>
      <c r="G28" s="61" t="s">
        <v>387</v>
      </c>
      <c r="H28" s="61"/>
      <c r="I28" s="61"/>
      <c r="J28" s="61"/>
    </row>
    <row r="29" s="2" customFormat="1" ht="24" customHeight="1" spans="2:10">
      <c r="B29" s="47"/>
      <c r="C29" s="47"/>
      <c r="D29" s="54"/>
      <c r="E29" s="60" t="s">
        <v>812</v>
      </c>
      <c r="F29" s="60"/>
      <c r="G29" s="70" t="s">
        <v>813</v>
      </c>
      <c r="H29" s="71"/>
      <c r="I29" s="71"/>
      <c r="J29" s="73"/>
    </row>
    <row r="30" s="2" customFormat="1" ht="24" customHeight="1" spans="2:10">
      <c r="B30" s="47"/>
      <c r="C30" s="47"/>
      <c r="D30" s="47" t="s">
        <v>339</v>
      </c>
      <c r="E30" s="60" t="s">
        <v>814</v>
      </c>
      <c r="F30" s="60"/>
      <c r="G30" s="70" t="s">
        <v>815</v>
      </c>
      <c r="H30" s="71"/>
      <c r="I30" s="71"/>
      <c r="J30" s="73"/>
    </row>
    <row r="31" s="2" customFormat="1" ht="24" customHeight="1" spans="2:10">
      <c r="B31" s="47"/>
      <c r="C31" s="47"/>
      <c r="D31" s="47" t="s">
        <v>342</v>
      </c>
      <c r="E31" s="60" t="s">
        <v>816</v>
      </c>
      <c r="F31" s="60"/>
      <c r="G31" s="70" t="s">
        <v>817</v>
      </c>
      <c r="H31" s="71"/>
      <c r="I31" s="71"/>
      <c r="J31" s="73"/>
    </row>
    <row r="32" s="2" customFormat="1" ht="24" customHeight="1" spans="2:10">
      <c r="B32" s="47"/>
      <c r="C32" s="47" t="s">
        <v>351</v>
      </c>
      <c r="D32" s="44" t="s">
        <v>352</v>
      </c>
      <c r="E32" s="60" t="s">
        <v>818</v>
      </c>
      <c r="F32" s="60"/>
      <c r="G32" s="70" t="s">
        <v>819</v>
      </c>
      <c r="H32" s="71"/>
      <c r="I32" s="71"/>
      <c r="J32" s="73"/>
    </row>
    <row r="33" s="2" customFormat="1" ht="24" customHeight="1" spans="2:10">
      <c r="B33" s="47"/>
      <c r="C33" s="47"/>
      <c r="D33" s="44" t="s">
        <v>358</v>
      </c>
      <c r="E33" s="60" t="s">
        <v>820</v>
      </c>
      <c r="F33" s="60"/>
      <c r="G33" s="70" t="s">
        <v>821</v>
      </c>
      <c r="H33" s="71"/>
      <c r="I33" s="71"/>
      <c r="J33" s="73"/>
    </row>
    <row r="34" s="2" customFormat="1" ht="24" customHeight="1" spans="2:10">
      <c r="B34" s="47"/>
      <c r="C34" s="47" t="s">
        <v>361</v>
      </c>
      <c r="D34" s="44" t="s">
        <v>362</v>
      </c>
      <c r="E34" s="60" t="s">
        <v>822</v>
      </c>
      <c r="F34" s="60"/>
      <c r="G34" s="61" t="s">
        <v>823</v>
      </c>
      <c r="H34" s="61"/>
      <c r="I34" s="61"/>
      <c r="J34" s="61"/>
    </row>
  </sheetData>
  <mergeCells count="6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E29:F29"/>
    <mergeCell ref="G29:J29"/>
    <mergeCell ref="E30:F30"/>
    <mergeCell ref="G30:J30"/>
    <mergeCell ref="E31:F31"/>
    <mergeCell ref="G31:J31"/>
    <mergeCell ref="E32:F32"/>
    <mergeCell ref="G32:J32"/>
    <mergeCell ref="E33:F33"/>
    <mergeCell ref="G33:J33"/>
    <mergeCell ref="E34:F34"/>
    <mergeCell ref="G34:J34"/>
    <mergeCell ref="B6:B8"/>
    <mergeCell ref="B9:B10"/>
    <mergeCell ref="B11:B34"/>
    <mergeCell ref="C12:C31"/>
    <mergeCell ref="C32:C33"/>
    <mergeCell ref="D12:D23"/>
    <mergeCell ref="D24:D29"/>
    <mergeCell ref="C9:J10"/>
  </mergeCells>
  <dataValidations count="1">
    <dataValidation type="list" allowBlank="1" showInputMessage="1" showErrorMessage="1" sqref="M4">
      <formula1>"正向指标,反向指标"</formula1>
    </dataValidation>
  </dataValidations>
  <pageMargins left="0.66875" right="0.472222222222222" top="0.786805555555556" bottom="0.590277777777778" header="0.5" footer="0.5"/>
  <pageSetup paperSize="9" scale="85"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B3" sqref="B3:J3"/>
    </sheetView>
  </sheetViews>
  <sheetFormatPr defaultColWidth="9" defaultRowHeight="13.5"/>
  <cols>
    <col min="1" max="1" width="2.5" customWidth="1"/>
    <col min="2" max="2" width="13.225" style="2" customWidth="1"/>
    <col min="3" max="3" width="11.15" style="38" customWidth="1"/>
    <col min="4" max="4" width="12.0166666666667" style="2" customWidth="1"/>
    <col min="5" max="5" width="9.63333333333333" style="2" customWidth="1"/>
    <col min="6" max="6" width="15" style="2" customWidth="1"/>
    <col min="7" max="10" width="10.75" style="2" customWidth="1"/>
    <col min="11" max="11" width="9.63333333333333" style="2" customWidth="1"/>
    <col min="12" max="12" width="9.5" style="2" customWidth="1"/>
    <col min="13" max="13" width="9.75" style="2" customWidth="1"/>
    <col min="14" max="16384" width="9" style="2"/>
  </cols>
  <sheetData>
    <row r="1" s="2" customFormat="1" ht="19" customHeight="1" spans="2:10">
      <c r="B1" s="3"/>
      <c r="C1" s="38"/>
      <c r="J1" s="2" t="s">
        <v>824</v>
      </c>
    </row>
    <row r="2" s="2" customFormat="1" ht="24" customHeight="1" spans="2:13">
      <c r="B2" s="39" t="s">
        <v>316</v>
      </c>
      <c r="C2" s="40"/>
      <c r="D2" s="40"/>
      <c r="E2" s="40"/>
      <c r="F2" s="40"/>
      <c r="G2" s="40"/>
      <c r="H2" s="40"/>
      <c r="I2" s="40"/>
      <c r="J2" s="55"/>
      <c r="K2" s="56"/>
      <c r="L2" s="56"/>
      <c r="M2" s="56"/>
    </row>
    <row r="3" s="2" customFormat="1" ht="25" customHeight="1" spans="2:13">
      <c r="B3" s="41" t="s">
        <v>317</v>
      </c>
      <c r="C3" s="41"/>
      <c r="D3" s="41"/>
      <c r="E3" s="41"/>
      <c r="F3" s="41"/>
      <c r="G3" s="41"/>
      <c r="H3" s="41"/>
      <c r="I3" s="41"/>
      <c r="J3" s="41"/>
      <c r="K3" s="57"/>
      <c r="L3" s="57"/>
      <c r="M3" s="57"/>
    </row>
    <row r="4" s="2" customFormat="1" ht="25" customHeight="1" spans="2:13">
      <c r="B4" s="42" t="s">
        <v>318</v>
      </c>
      <c r="C4" s="43" t="s">
        <v>291</v>
      </c>
      <c r="D4" s="43"/>
      <c r="E4" s="43"/>
      <c r="F4" s="43"/>
      <c r="G4" s="43"/>
      <c r="H4" s="43"/>
      <c r="I4" s="43"/>
      <c r="J4" s="43"/>
      <c r="K4" s="58"/>
      <c r="L4" s="58"/>
      <c r="M4" s="58"/>
    </row>
    <row r="5" s="2" customFormat="1" ht="25" customHeight="1" spans="2:13">
      <c r="B5" s="42" t="s">
        <v>320</v>
      </c>
      <c r="C5" s="43" t="s">
        <v>81</v>
      </c>
      <c r="D5" s="43"/>
      <c r="E5" s="43"/>
      <c r="F5" s="43"/>
      <c r="G5" s="43"/>
      <c r="H5" s="43"/>
      <c r="I5" s="43"/>
      <c r="J5" s="43"/>
      <c r="K5" s="58"/>
      <c r="L5" s="58"/>
      <c r="M5" s="58"/>
    </row>
    <row r="6" s="2" customFormat="1" ht="25" customHeight="1" spans="2:13">
      <c r="B6" s="44" t="s">
        <v>321</v>
      </c>
      <c r="C6" s="45" t="s">
        <v>322</v>
      </c>
      <c r="D6" s="45"/>
      <c r="E6" s="45"/>
      <c r="F6" s="64">
        <v>51.6</v>
      </c>
      <c r="G6" s="64"/>
      <c r="H6" s="64"/>
      <c r="I6" s="64"/>
      <c r="J6" s="64"/>
      <c r="K6" s="58"/>
      <c r="L6" s="58"/>
      <c r="M6" s="58"/>
    </row>
    <row r="7" s="2" customFormat="1" ht="25" customHeight="1" spans="2:13">
      <c r="B7" s="47"/>
      <c r="C7" s="45" t="s">
        <v>323</v>
      </c>
      <c r="D7" s="45"/>
      <c r="E7" s="45"/>
      <c r="F7" s="64">
        <v>51.6</v>
      </c>
      <c r="G7" s="64"/>
      <c r="H7" s="64"/>
      <c r="I7" s="64"/>
      <c r="J7" s="64"/>
      <c r="K7" s="58"/>
      <c r="L7" s="58"/>
      <c r="M7" s="58"/>
    </row>
    <row r="8" s="2" customFormat="1" ht="25" customHeight="1" spans="2:13">
      <c r="B8" s="47"/>
      <c r="C8" s="45" t="s">
        <v>324</v>
      </c>
      <c r="D8" s="45"/>
      <c r="E8" s="45"/>
      <c r="F8" s="48"/>
      <c r="G8" s="48"/>
      <c r="H8" s="48"/>
      <c r="I8" s="48"/>
      <c r="J8" s="48"/>
      <c r="K8" s="58"/>
      <c r="L8" s="58"/>
      <c r="M8" s="58"/>
    </row>
    <row r="9" s="2" customFormat="1" ht="25" customHeight="1" spans="2:13">
      <c r="B9" s="44" t="s">
        <v>325</v>
      </c>
      <c r="C9" s="49" t="s">
        <v>825</v>
      </c>
      <c r="D9" s="49"/>
      <c r="E9" s="49"/>
      <c r="F9" s="49"/>
      <c r="G9" s="49"/>
      <c r="H9" s="49"/>
      <c r="I9" s="49"/>
      <c r="J9" s="49"/>
      <c r="K9" s="58"/>
      <c r="L9" s="58"/>
      <c r="M9" s="58"/>
    </row>
    <row r="10" s="2" customFormat="1" ht="25" customHeight="1" spans="2:13">
      <c r="B10" s="44"/>
      <c r="C10" s="49"/>
      <c r="D10" s="49"/>
      <c r="E10" s="49"/>
      <c r="F10" s="49"/>
      <c r="G10" s="49"/>
      <c r="H10" s="49"/>
      <c r="I10" s="49"/>
      <c r="J10" s="49"/>
      <c r="K10" s="58"/>
      <c r="L10" s="58"/>
      <c r="M10" s="58"/>
    </row>
    <row r="11" s="2" customFormat="1" ht="25" customHeight="1" spans="2:13">
      <c r="B11" s="47" t="s">
        <v>327</v>
      </c>
      <c r="C11" s="42" t="s">
        <v>328</v>
      </c>
      <c r="D11" s="42" t="s">
        <v>329</v>
      </c>
      <c r="E11" s="47" t="s">
        <v>330</v>
      </c>
      <c r="F11" s="47"/>
      <c r="G11" s="47" t="s">
        <v>331</v>
      </c>
      <c r="H11" s="47"/>
      <c r="I11" s="47"/>
      <c r="J11" s="47"/>
      <c r="K11" s="58"/>
      <c r="L11" s="58"/>
      <c r="M11" s="58"/>
    </row>
    <row r="12" s="2" customFormat="1" ht="30" customHeight="1" spans="2:13">
      <c r="B12" s="47"/>
      <c r="C12" s="47" t="s">
        <v>332</v>
      </c>
      <c r="D12" s="47" t="s">
        <v>333</v>
      </c>
      <c r="E12" s="60" t="s">
        <v>826</v>
      </c>
      <c r="F12" s="60"/>
      <c r="G12" s="65">
        <v>1</v>
      </c>
      <c r="H12" s="66"/>
      <c r="I12" s="66"/>
      <c r="J12" s="68"/>
      <c r="K12" s="58"/>
      <c r="L12" s="58"/>
      <c r="M12" s="58"/>
    </row>
    <row r="13" s="2" customFormat="1" ht="30" customHeight="1" spans="2:10">
      <c r="B13" s="47"/>
      <c r="C13" s="47"/>
      <c r="D13" s="47"/>
      <c r="E13" s="60" t="s">
        <v>827</v>
      </c>
      <c r="F13" s="60"/>
      <c r="G13" s="65">
        <v>1</v>
      </c>
      <c r="H13" s="66"/>
      <c r="I13" s="66"/>
      <c r="J13" s="68"/>
    </row>
    <row r="14" s="2" customFormat="1" ht="38" customHeight="1" spans="2:10">
      <c r="B14" s="47"/>
      <c r="C14" s="47"/>
      <c r="D14" s="53" t="s">
        <v>336</v>
      </c>
      <c r="E14" s="60" t="s">
        <v>828</v>
      </c>
      <c r="F14" s="60"/>
      <c r="G14" s="67" t="s">
        <v>387</v>
      </c>
      <c r="H14" s="61"/>
      <c r="I14" s="61"/>
      <c r="J14" s="61"/>
    </row>
    <row r="15" s="2" customFormat="1" ht="38" customHeight="1" spans="2:10">
      <c r="B15" s="47"/>
      <c r="C15" s="47"/>
      <c r="D15" s="54"/>
      <c r="E15" s="60" t="s">
        <v>829</v>
      </c>
      <c r="F15" s="60"/>
      <c r="G15" s="67" t="s">
        <v>425</v>
      </c>
      <c r="H15" s="61"/>
      <c r="I15" s="61"/>
      <c r="J15" s="61"/>
    </row>
    <row r="16" s="2" customFormat="1" ht="24" customHeight="1" spans="2:10">
      <c r="B16" s="47"/>
      <c r="C16" s="47"/>
      <c r="D16" s="47" t="s">
        <v>339</v>
      </c>
      <c r="E16" s="60" t="s">
        <v>830</v>
      </c>
      <c r="F16" s="60"/>
      <c r="G16" s="44" t="s">
        <v>831</v>
      </c>
      <c r="H16" s="61"/>
      <c r="I16" s="61"/>
      <c r="J16" s="61"/>
    </row>
    <row r="17" s="2" customFormat="1" ht="24" customHeight="1" spans="2:10">
      <c r="B17" s="47"/>
      <c r="C17" s="47"/>
      <c r="D17" s="47" t="s">
        <v>342</v>
      </c>
      <c r="E17" s="60" t="s">
        <v>832</v>
      </c>
      <c r="F17" s="60"/>
      <c r="G17" s="44" t="s">
        <v>833</v>
      </c>
      <c r="H17" s="61"/>
      <c r="I17" s="61"/>
      <c r="J17" s="61"/>
    </row>
    <row r="18" s="2" customFormat="1" spans="2:10">
      <c r="B18" s="47"/>
      <c r="C18" s="47" t="s">
        <v>351</v>
      </c>
      <c r="D18" s="44" t="s">
        <v>352</v>
      </c>
      <c r="E18" s="60" t="s">
        <v>834</v>
      </c>
      <c r="F18" s="60"/>
      <c r="G18" s="44" t="s">
        <v>835</v>
      </c>
      <c r="H18" s="61"/>
      <c r="I18" s="61"/>
      <c r="J18" s="61"/>
    </row>
    <row r="19" s="2" customFormat="1" spans="2:10">
      <c r="B19" s="47"/>
      <c r="C19" s="47"/>
      <c r="D19" s="44" t="s">
        <v>358</v>
      </c>
      <c r="E19" s="60" t="s">
        <v>836</v>
      </c>
      <c r="F19" s="60"/>
      <c r="G19" s="44" t="s">
        <v>837</v>
      </c>
      <c r="H19" s="61"/>
      <c r="I19" s="61"/>
      <c r="J19" s="61"/>
    </row>
    <row r="20" s="2" customFormat="1" ht="33" customHeight="1" spans="2:10">
      <c r="B20" s="47"/>
      <c r="C20" s="47" t="s">
        <v>361</v>
      </c>
      <c r="D20" s="44" t="s">
        <v>362</v>
      </c>
      <c r="E20" s="60" t="s">
        <v>838</v>
      </c>
      <c r="F20" s="60"/>
      <c r="G20" s="67" t="s">
        <v>427</v>
      </c>
      <c r="H20" s="61"/>
      <c r="I20" s="61"/>
      <c r="J20" s="61"/>
    </row>
  </sheetData>
  <mergeCells count="38">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7"/>
    <mergeCell ref="C18:C19"/>
    <mergeCell ref="D12:D13"/>
    <mergeCell ref="D14:D15"/>
    <mergeCell ref="C9:J10"/>
  </mergeCells>
  <dataValidations count="1">
    <dataValidation type="list" allowBlank="1" showInputMessage="1" showErrorMessage="1" sqref="M4">
      <formula1>"正向指标,反向指标"</formula1>
    </dataValidation>
  </dataValidations>
  <pageMargins left="0.590277777777778" right="0.550694444444444" top="1" bottom="1" header="0.5" footer="0.5"/>
  <pageSetup paperSize="9" scale="85"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B3" sqref="B3:J3"/>
    </sheetView>
  </sheetViews>
  <sheetFormatPr defaultColWidth="9" defaultRowHeight="13.5"/>
  <cols>
    <col min="1" max="1" width="3" customWidth="1"/>
    <col min="2" max="2" width="13.225" style="2" customWidth="1"/>
    <col min="3" max="3" width="9" style="38"/>
    <col min="4" max="4" width="9" style="2"/>
    <col min="5" max="5" width="9.63333333333333" style="2" customWidth="1"/>
    <col min="6" max="6" width="12.6333333333333" style="2" customWidth="1"/>
    <col min="7" max="7" width="17.5" style="2" customWidth="1"/>
    <col min="8" max="8" width="10.25" style="2" customWidth="1"/>
    <col min="9" max="9" width="10.5" style="2" customWidth="1"/>
    <col min="10" max="10" width="9.88333333333333" style="2" customWidth="1"/>
    <col min="11" max="11" width="9.63333333333333" style="2" customWidth="1"/>
    <col min="12" max="12" width="9.5" style="2" customWidth="1"/>
    <col min="13" max="13" width="9.75" style="2" customWidth="1"/>
    <col min="14" max="16384" width="9" style="2"/>
  </cols>
  <sheetData>
    <row r="1" s="2" customFormat="1" ht="19" customHeight="1" spans="2:10">
      <c r="B1" s="3"/>
      <c r="C1" s="38"/>
      <c r="J1" s="2" t="s">
        <v>839</v>
      </c>
    </row>
    <row r="2" s="2" customFormat="1" ht="24" customHeight="1" spans="2:13">
      <c r="B2" s="39" t="s">
        <v>316</v>
      </c>
      <c r="C2" s="40"/>
      <c r="D2" s="40"/>
      <c r="E2" s="40"/>
      <c r="F2" s="40"/>
      <c r="G2" s="40"/>
      <c r="H2" s="40"/>
      <c r="I2" s="40"/>
      <c r="J2" s="55"/>
      <c r="K2" s="56"/>
      <c r="L2" s="56"/>
      <c r="M2" s="56"/>
    </row>
    <row r="3" s="2" customFormat="1" ht="25" customHeight="1" spans="2:13">
      <c r="B3" s="41" t="s">
        <v>317</v>
      </c>
      <c r="C3" s="41"/>
      <c r="D3" s="41"/>
      <c r="E3" s="41"/>
      <c r="F3" s="41"/>
      <c r="G3" s="41"/>
      <c r="H3" s="41"/>
      <c r="I3" s="41"/>
      <c r="J3" s="41"/>
      <c r="K3" s="57"/>
      <c r="L3" s="57"/>
      <c r="M3" s="57"/>
    </row>
    <row r="4" s="2" customFormat="1" ht="25" customHeight="1" spans="2:13">
      <c r="B4" s="42" t="s">
        <v>318</v>
      </c>
      <c r="C4" s="43" t="s">
        <v>292</v>
      </c>
      <c r="D4" s="43"/>
      <c r="E4" s="43"/>
      <c r="F4" s="43"/>
      <c r="G4" s="43"/>
      <c r="H4" s="43"/>
      <c r="I4" s="43"/>
      <c r="J4" s="43"/>
      <c r="K4" s="58"/>
      <c r="L4" s="58"/>
      <c r="M4" s="58"/>
    </row>
    <row r="5" s="2" customFormat="1" ht="25" customHeight="1" spans="2:13">
      <c r="B5" s="42" t="s">
        <v>320</v>
      </c>
      <c r="C5" s="43" t="s">
        <v>81</v>
      </c>
      <c r="D5" s="43"/>
      <c r="E5" s="43"/>
      <c r="F5" s="43"/>
      <c r="G5" s="43"/>
      <c r="H5" s="43"/>
      <c r="I5" s="43"/>
      <c r="J5" s="43"/>
      <c r="K5" s="58"/>
      <c r="L5" s="58"/>
      <c r="M5" s="58"/>
    </row>
    <row r="6" s="2" customFormat="1" ht="25" customHeight="1" spans="2:13">
      <c r="B6" s="44" t="s">
        <v>321</v>
      </c>
      <c r="C6" s="45" t="s">
        <v>322</v>
      </c>
      <c r="D6" s="45"/>
      <c r="E6" s="45"/>
      <c r="F6" s="48">
        <v>10</v>
      </c>
      <c r="G6" s="48"/>
      <c r="H6" s="48"/>
      <c r="I6" s="48"/>
      <c r="J6" s="48"/>
      <c r="K6" s="58"/>
      <c r="L6" s="58"/>
      <c r="M6" s="58"/>
    </row>
    <row r="7" s="2" customFormat="1" ht="25" customHeight="1" spans="2:13">
      <c r="B7" s="47"/>
      <c r="C7" s="45" t="s">
        <v>323</v>
      </c>
      <c r="D7" s="45"/>
      <c r="E7" s="45"/>
      <c r="F7" s="48">
        <v>10</v>
      </c>
      <c r="G7" s="48"/>
      <c r="H7" s="48"/>
      <c r="I7" s="48"/>
      <c r="J7" s="48"/>
      <c r="K7" s="58"/>
      <c r="L7" s="58"/>
      <c r="M7" s="58"/>
    </row>
    <row r="8" s="2" customFormat="1" ht="25" customHeight="1" spans="2:13">
      <c r="B8" s="47"/>
      <c r="C8" s="45" t="s">
        <v>324</v>
      </c>
      <c r="D8" s="45"/>
      <c r="E8" s="45"/>
      <c r="F8" s="48"/>
      <c r="G8" s="48"/>
      <c r="H8" s="48"/>
      <c r="I8" s="48"/>
      <c r="J8" s="48"/>
      <c r="K8" s="58"/>
      <c r="L8" s="58"/>
      <c r="M8" s="58"/>
    </row>
    <row r="9" s="2" customFormat="1" ht="25" customHeight="1" spans="2:13">
      <c r="B9" s="44" t="s">
        <v>325</v>
      </c>
      <c r="C9" s="59" t="s">
        <v>840</v>
      </c>
      <c r="D9" s="59"/>
      <c r="E9" s="59"/>
      <c r="F9" s="59"/>
      <c r="G9" s="59"/>
      <c r="H9" s="59"/>
      <c r="I9" s="59"/>
      <c r="J9" s="59"/>
      <c r="K9" s="58"/>
      <c r="L9" s="58"/>
      <c r="M9" s="58"/>
    </row>
    <row r="10" s="2" customFormat="1" ht="25" customHeight="1" spans="2:13">
      <c r="B10" s="44"/>
      <c r="C10" s="59"/>
      <c r="D10" s="59"/>
      <c r="E10" s="59"/>
      <c r="F10" s="59"/>
      <c r="G10" s="59"/>
      <c r="H10" s="59"/>
      <c r="I10" s="59"/>
      <c r="J10" s="59"/>
      <c r="K10" s="58"/>
      <c r="L10" s="58"/>
      <c r="M10" s="58"/>
    </row>
    <row r="11" s="30" customFormat="1" ht="25" customHeight="1" spans="2:13">
      <c r="B11" s="47" t="s">
        <v>327</v>
      </c>
      <c r="C11" s="42" t="s">
        <v>328</v>
      </c>
      <c r="D11" s="42" t="s">
        <v>329</v>
      </c>
      <c r="E11" s="47" t="s">
        <v>330</v>
      </c>
      <c r="F11" s="47"/>
      <c r="G11" s="47" t="s">
        <v>331</v>
      </c>
      <c r="H11" s="47"/>
      <c r="I11" s="47"/>
      <c r="J11" s="47"/>
      <c r="K11" s="63"/>
      <c r="L11" s="63"/>
      <c r="M11" s="63"/>
    </row>
    <row r="12" s="2" customFormat="1" ht="25" customHeight="1" spans="2:13">
      <c r="B12" s="47"/>
      <c r="C12" s="47" t="s">
        <v>332</v>
      </c>
      <c r="D12" s="47" t="s">
        <v>333</v>
      </c>
      <c r="E12" s="60" t="s">
        <v>841</v>
      </c>
      <c r="F12" s="60"/>
      <c r="G12" s="61" t="s">
        <v>842</v>
      </c>
      <c r="H12" s="61"/>
      <c r="I12" s="61"/>
      <c r="J12" s="61"/>
      <c r="K12" s="58"/>
      <c r="L12" s="58"/>
      <c r="M12" s="58"/>
    </row>
    <row r="13" s="2" customFormat="1" ht="24" customHeight="1" spans="2:10">
      <c r="B13" s="47"/>
      <c r="C13" s="47"/>
      <c r="D13" s="47" t="s">
        <v>336</v>
      </c>
      <c r="E13" s="62" t="s">
        <v>843</v>
      </c>
      <c r="F13" s="62"/>
      <c r="G13" s="44">
        <v>1</v>
      </c>
      <c r="H13" s="61"/>
      <c r="I13" s="61"/>
      <c r="J13" s="61"/>
    </row>
    <row r="14" s="2" customFormat="1" ht="24" customHeight="1" spans="2:10">
      <c r="B14" s="47"/>
      <c r="C14" s="47"/>
      <c r="D14" s="47" t="s">
        <v>339</v>
      </c>
      <c r="E14" s="60" t="s">
        <v>844</v>
      </c>
      <c r="F14" s="60"/>
      <c r="G14" s="61" t="s">
        <v>845</v>
      </c>
      <c r="H14" s="61"/>
      <c r="I14" s="61"/>
      <c r="J14" s="61"/>
    </row>
    <row r="15" s="2" customFormat="1" ht="24" customHeight="1" spans="2:10">
      <c r="B15" s="47"/>
      <c r="C15" s="47"/>
      <c r="D15" s="47" t="s">
        <v>342</v>
      </c>
      <c r="E15" s="62" t="s">
        <v>846</v>
      </c>
      <c r="F15" s="62"/>
      <c r="G15" s="44" t="s">
        <v>847</v>
      </c>
      <c r="H15" s="61"/>
      <c r="I15" s="61"/>
      <c r="J15" s="61"/>
    </row>
    <row r="16" s="2" customFormat="1" ht="24" spans="2:10">
      <c r="B16" s="47"/>
      <c r="C16" s="47" t="s">
        <v>351</v>
      </c>
      <c r="D16" s="44" t="s">
        <v>450</v>
      </c>
      <c r="E16" s="62" t="s">
        <v>848</v>
      </c>
      <c r="F16" s="62"/>
      <c r="G16" s="44" t="s">
        <v>849</v>
      </c>
      <c r="H16" s="61"/>
      <c r="I16" s="61"/>
      <c r="J16" s="61"/>
    </row>
    <row r="17" s="2" customFormat="1" ht="24" spans="2:10">
      <c r="B17" s="47"/>
      <c r="C17" s="47"/>
      <c r="D17" s="44" t="s">
        <v>358</v>
      </c>
      <c r="E17" s="62" t="s">
        <v>850</v>
      </c>
      <c r="F17" s="62"/>
      <c r="G17" s="42" t="s">
        <v>849</v>
      </c>
      <c r="H17" s="42"/>
      <c r="I17" s="42"/>
      <c r="J17" s="42"/>
    </row>
    <row r="18" s="2" customFormat="1" ht="33" customHeight="1" spans="2:10">
      <c r="B18" s="47"/>
      <c r="C18" s="47" t="s">
        <v>361</v>
      </c>
      <c r="D18" s="44" t="s">
        <v>362</v>
      </c>
      <c r="E18" s="62" t="s">
        <v>851</v>
      </c>
      <c r="F18" s="62"/>
      <c r="G18" s="44" t="s">
        <v>425</v>
      </c>
      <c r="H18" s="61"/>
      <c r="I18" s="61"/>
      <c r="J18" s="61"/>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ageMargins left="0.66875" right="0.550694444444444" top="1" bottom="1" header="0.5" footer="0.5"/>
  <pageSetup paperSize="9" scale="85"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topLeftCell="A3" workbookViewId="0">
      <selection activeCell="B3" sqref="B3:J3"/>
    </sheetView>
  </sheetViews>
  <sheetFormatPr defaultColWidth="9" defaultRowHeight="13.5"/>
  <cols>
    <col min="1" max="1" width="2.875" style="2" customWidth="1"/>
    <col min="2" max="2" width="12.5583333333333" style="2" customWidth="1"/>
    <col min="3" max="3" width="9" style="38"/>
    <col min="4" max="4" width="9" style="2"/>
    <col min="5" max="5" width="10.25" style="2" customWidth="1"/>
    <col min="6" max="6" width="12.6333333333333" style="2" customWidth="1"/>
    <col min="7" max="7" width="17.5" style="2" customWidth="1"/>
    <col min="8" max="8" width="10.25" style="2" customWidth="1"/>
    <col min="9" max="9" width="10.5" style="2" customWidth="1"/>
    <col min="10" max="10" width="9.88333333333333" style="2" customWidth="1"/>
    <col min="11" max="11" width="9.63333333333333" style="2" customWidth="1"/>
    <col min="12" max="12" width="9.5" style="2" customWidth="1"/>
    <col min="13" max="13" width="9.75" style="2" customWidth="1"/>
    <col min="14" max="16384" width="9" style="2"/>
  </cols>
  <sheetData>
    <row r="1" s="2" customFormat="1" ht="19" customHeight="1" spans="2:10">
      <c r="B1" s="3"/>
      <c r="C1" s="38"/>
      <c r="J1" s="2" t="s">
        <v>852</v>
      </c>
    </row>
    <row r="2" s="2" customFormat="1" ht="24" customHeight="1" spans="2:13">
      <c r="B2" s="39" t="s">
        <v>316</v>
      </c>
      <c r="C2" s="40"/>
      <c r="D2" s="40"/>
      <c r="E2" s="40"/>
      <c r="F2" s="40"/>
      <c r="G2" s="40"/>
      <c r="H2" s="40"/>
      <c r="I2" s="40"/>
      <c r="J2" s="55"/>
      <c r="K2" s="56"/>
      <c r="L2" s="56"/>
      <c r="M2" s="56"/>
    </row>
    <row r="3" s="2" customFormat="1" ht="25" customHeight="1" spans="2:13">
      <c r="B3" s="41" t="s">
        <v>317</v>
      </c>
      <c r="C3" s="41"/>
      <c r="D3" s="41"/>
      <c r="E3" s="41"/>
      <c r="F3" s="41"/>
      <c r="G3" s="41"/>
      <c r="H3" s="41"/>
      <c r="I3" s="41"/>
      <c r="J3" s="41"/>
      <c r="K3" s="57"/>
      <c r="L3" s="57"/>
      <c r="M3" s="57"/>
    </row>
    <row r="4" s="2" customFormat="1" ht="25" customHeight="1" spans="2:13">
      <c r="B4" s="42" t="s">
        <v>318</v>
      </c>
      <c r="C4" s="43" t="s">
        <v>853</v>
      </c>
      <c r="D4" s="43"/>
      <c r="E4" s="43"/>
      <c r="F4" s="43"/>
      <c r="G4" s="43"/>
      <c r="H4" s="43"/>
      <c r="I4" s="43"/>
      <c r="J4" s="43"/>
      <c r="K4" s="58"/>
      <c r="L4" s="58"/>
      <c r="M4"/>
    </row>
    <row r="5" s="2" customFormat="1" ht="25" customHeight="1" spans="2:13">
      <c r="B5" s="42" t="s">
        <v>320</v>
      </c>
      <c r="C5" s="43" t="s">
        <v>86</v>
      </c>
      <c r="D5" s="43"/>
      <c r="E5" s="43"/>
      <c r="F5" s="43"/>
      <c r="G5" s="43"/>
      <c r="H5" s="43"/>
      <c r="I5" s="43"/>
      <c r="J5" s="43"/>
      <c r="K5" s="58"/>
      <c r="L5" s="58"/>
      <c r="M5"/>
    </row>
    <row r="6" s="2" customFormat="1" ht="25" customHeight="1" spans="2:13">
      <c r="B6" s="44" t="s">
        <v>321</v>
      </c>
      <c r="C6" s="45" t="s">
        <v>322</v>
      </c>
      <c r="D6" s="45"/>
      <c r="E6" s="45"/>
      <c r="F6" s="46">
        <v>2.113</v>
      </c>
      <c r="G6" s="46"/>
      <c r="H6" s="46"/>
      <c r="I6" s="46"/>
      <c r="J6" s="46"/>
      <c r="K6" s="58"/>
      <c r="L6" s="58"/>
      <c r="M6"/>
    </row>
    <row r="7" s="2" customFormat="1" ht="25" customHeight="1" spans="2:13">
      <c r="B7" s="47"/>
      <c r="C7" s="45" t="s">
        <v>323</v>
      </c>
      <c r="D7" s="45"/>
      <c r="E7" s="45"/>
      <c r="F7" s="46">
        <v>2.113</v>
      </c>
      <c r="G7" s="46"/>
      <c r="H7" s="46"/>
      <c r="I7" s="46"/>
      <c r="J7" s="46"/>
      <c r="K7" s="58"/>
      <c r="L7" s="58"/>
      <c r="M7"/>
    </row>
    <row r="8" s="2" customFormat="1" ht="25" customHeight="1" spans="2:13">
      <c r="B8" s="47"/>
      <c r="C8" s="45" t="s">
        <v>324</v>
      </c>
      <c r="D8" s="45"/>
      <c r="E8" s="45"/>
      <c r="F8" s="48"/>
      <c r="G8" s="48"/>
      <c r="H8" s="48"/>
      <c r="I8" s="48"/>
      <c r="J8" s="48"/>
      <c r="K8" s="58"/>
      <c r="L8" s="58"/>
      <c r="M8"/>
    </row>
    <row r="9" s="2" customFormat="1" ht="25" customHeight="1" spans="2:13">
      <c r="B9" s="44" t="s">
        <v>325</v>
      </c>
      <c r="C9" s="49" t="s">
        <v>854</v>
      </c>
      <c r="D9" s="49"/>
      <c r="E9" s="49"/>
      <c r="F9" s="49"/>
      <c r="G9" s="49"/>
      <c r="H9" s="49"/>
      <c r="I9" s="49"/>
      <c r="J9" s="49"/>
      <c r="K9" s="58"/>
      <c r="L9" s="58"/>
      <c r="M9"/>
    </row>
    <row r="10" s="2" customFormat="1" ht="25" customHeight="1" spans="2:13">
      <c r="B10" s="44"/>
      <c r="C10" s="49"/>
      <c r="D10" s="49"/>
      <c r="E10" s="49"/>
      <c r="F10" s="49"/>
      <c r="G10" s="49"/>
      <c r="H10" s="49"/>
      <c r="I10" s="49"/>
      <c r="J10" s="49"/>
      <c r="K10" s="58"/>
      <c r="L10" s="58"/>
      <c r="M10"/>
    </row>
    <row r="11" s="2" customFormat="1" ht="25" customHeight="1" spans="2:13">
      <c r="B11" s="47" t="s">
        <v>327</v>
      </c>
      <c r="C11" s="42" t="s">
        <v>328</v>
      </c>
      <c r="D11" s="42" t="s">
        <v>329</v>
      </c>
      <c r="E11" s="45" t="s">
        <v>330</v>
      </c>
      <c r="F11" s="45"/>
      <c r="G11" s="45" t="s">
        <v>331</v>
      </c>
      <c r="H11" s="45"/>
      <c r="I11" s="45"/>
      <c r="J11" s="45"/>
      <c r="K11" s="58"/>
      <c r="L11" s="58"/>
      <c r="M11"/>
    </row>
    <row r="12" s="2" customFormat="1" ht="25" customHeight="1" spans="2:13">
      <c r="B12" s="47"/>
      <c r="C12" s="47" t="s">
        <v>332</v>
      </c>
      <c r="D12" s="44" t="s">
        <v>855</v>
      </c>
      <c r="E12" s="50" t="s">
        <v>856</v>
      </c>
      <c r="F12" s="50"/>
      <c r="G12" s="51" t="s">
        <v>857</v>
      </c>
      <c r="H12" s="52"/>
      <c r="I12" s="52"/>
      <c r="J12" s="52"/>
      <c r="K12" s="58"/>
      <c r="L12" s="58"/>
      <c r="M12"/>
    </row>
    <row r="13" s="2" customFormat="1" ht="24" customHeight="1" spans="2:13">
      <c r="B13" s="47"/>
      <c r="C13" s="47"/>
      <c r="D13" s="44" t="s">
        <v>336</v>
      </c>
      <c r="E13" s="50" t="s">
        <v>858</v>
      </c>
      <c r="F13" s="50"/>
      <c r="G13" s="51">
        <v>1</v>
      </c>
      <c r="H13" s="52"/>
      <c r="I13" s="52"/>
      <c r="J13" s="52"/>
      <c r="M13"/>
    </row>
    <row r="14" s="2" customFormat="1" ht="24" customHeight="1" spans="2:13">
      <c r="B14" s="47"/>
      <c r="C14" s="47"/>
      <c r="D14" s="44" t="s">
        <v>859</v>
      </c>
      <c r="E14" s="50" t="s">
        <v>860</v>
      </c>
      <c r="F14" s="50"/>
      <c r="G14" s="51" t="s">
        <v>861</v>
      </c>
      <c r="H14" s="52"/>
      <c r="I14" s="52"/>
      <c r="J14" s="52"/>
      <c r="M14"/>
    </row>
    <row r="15" s="2" customFormat="1" ht="24" customHeight="1" spans="2:13">
      <c r="B15" s="47"/>
      <c r="C15" s="47"/>
      <c r="D15" s="44" t="s">
        <v>342</v>
      </c>
      <c r="E15" s="50" t="s">
        <v>862</v>
      </c>
      <c r="F15" s="50"/>
      <c r="G15" s="51" t="s">
        <v>863</v>
      </c>
      <c r="H15" s="52"/>
      <c r="I15" s="52"/>
      <c r="J15" s="52"/>
      <c r="M15"/>
    </row>
    <row r="16" s="2" customFormat="1" ht="24" customHeight="1" spans="2:13">
      <c r="B16" s="47"/>
      <c r="C16" s="53" t="s">
        <v>351</v>
      </c>
      <c r="D16" s="44" t="s">
        <v>352</v>
      </c>
      <c r="E16" s="50" t="s">
        <v>864</v>
      </c>
      <c r="F16" s="50"/>
      <c r="G16" s="51" t="s">
        <v>849</v>
      </c>
      <c r="H16" s="52"/>
      <c r="I16" s="52"/>
      <c r="J16" s="52"/>
      <c r="M16"/>
    </row>
    <row r="17" s="2" customFormat="1" ht="24" spans="2:13">
      <c r="B17" s="47"/>
      <c r="C17" s="54"/>
      <c r="D17" s="44" t="s">
        <v>358</v>
      </c>
      <c r="E17" s="50" t="s">
        <v>865</v>
      </c>
      <c r="F17" s="50"/>
      <c r="G17" s="51" t="s">
        <v>849</v>
      </c>
      <c r="H17" s="52"/>
      <c r="I17" s="52"/>
      <c r="J17" s="52"/>
      <c r="M17"/>
    </row>
    <row r="18" s="2" customFormat="1" ht="49" customHeight="1" spans="2:10">
      <c r="B18" s="47"/>
      <c r="C18" s="47" t="s">
        <v>361</v>
      </c>
      <c r="D18" s="44" t="s">
        <v>362</v>
      </c>
      <c r="E18" s="50" t="s">
        <v>866</v>
      </c>
      <c r="F18" s="50"/>
      <c r="G18" s="51" t="s">
        <v>425</v>
      </c>
      <c r="H18" s="52"/>
      <c r="I18" s="52"/>
      <c r="J18" s="52"/>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pageMargins left="0.629861111111111" right="0.590277777777778" top="1" bottom="1" header="0.5" footer="0.5"/>
  <pageSetup paperSize="9" scale="8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workbookViewId="0">
      <pane ySplit="6" topLeftCell="A7" activePane="bottomLeft" state="frozen"/>
      <selection/>
      <selection pane="bottomLeft" activeCell="B3" sqref="B3:F3"/>
    </sheetView>
  </sheetViews>
  <sheetFormatPr defaultColWidth="10" defaultRowHeight="13.5"/>
  <cols>
    <col min="1" max="1" width="1.53333333333333" style="161" customWidth="1"/>
    <col min="2" max="4" width="6.15833333333333" style="161" customWidth="1"/>
    <col min="5" max="5" width="16.825" style="161" customWidth="1"/>
    <col min="6" max="6" width="41.025" style="161" customWidth="1"/>
    <col min="7" max="10" width="16.4166666666667" style="161" customWidth="1"/>
    <col min="11" max="11" width="22.9333333333333" style="161" customWidth="1"/>
    <col min="12" max="12" width="1.53333333333333" style="161" customWidth="1"/>
    <col min="13" max="14" width="9.76666666666667" style="161" customWidth="1"/>
    <col min="15" max="16384" width="10" style="161"/>
  </cols>
  <sheetData>
    <row r="1" ht="25" customHeight="1" spans="1:12">
      <c r="A1" s="162"/>
      <c r="B1" s="3"/>
      <c r="C1" s="3"/>
      <c r="D1" s="3"/>
      <c r="E1" s="163"/>
      <c r="F1" s="163"/>
      <c r="G1" s="253"/>
      <c r="H1" s="253"/>
      <c r="I1" s="253"/>
      <c r="J1" s="253"/>
      <c r="K1" s="164" t="s">
        <v>87</v>
      </c>
      <c r="L1" s="165"/>
    </row>
    <row r="2" ht="22.8" customHeight="1" spans="1:12">
      <c r="A2" s="162"/>
      <c r="B2" s="166" t="s">
        <v>88</v>
      </c>
      <c r="C2" s="166"/>
      <c r="D2" s="166"/>
      <c r="E2" s="166"/>
      <c r="F2" s="166"/>
      <c r="G2" s="166"/>
      <c r="H2" s="166"/>
      <c r="I2" s="166"/>
      <c r="J2" s="166"/>
      <c r="K2" s="166"/>
      <c r="L2" s="165" t="s">
        <v>3</v>
      </c>
    </row>
    <row r="3" ht="19.55" customHeight="1" spans="1:12">
      <c r="A3" s="167"/>
      <c r="B3" s="168" t="s">
        <v>5</v>
      </c>
      <c r="C3" s="168"/>
      <c r="D3" s="168"/>
      <c r="E3" s="168"/>
      <c r="F3" s="168"/>
      <c r="G3" s="167"/>
      <c r="H3" s="167"/>
      <c r="I3" s="235"/>
      <c r="J3" s="235"/>
      <c r="K3" s="169" t="s">
        <v>6</v>
      </c>
      <c r="L3" s="170"/>
    </row>
    <row r="4" ht="24.4" customHeight="1" spans="1:12">
      <c r="A4" s="165"/>
      <c r="B4" s="135" t="s">
        <v>9</v>
      </c>
      <c r="C4" s="135"/>
      <c r="D4" s="135"/>
      <c r="E4" s="135"/>
      <c r="F4" s="135"/>
      <c r="G4" s="135" t="s">
        <v>59</v>
      </c>
      <c r="H4" s="135" t="s">
        <v>89</v>
      </c>
      <c r="I4" s="135" t="s">
        <v>90</v>
      </c>
      <c r="J4" s="135" t="s">
        <v>91</v>
      </c>
      <c r="K4" s="135" t="s">
        <v>92</v>
      </c>
      <c r="L4" s="172"/>
    </row>
    <row r="5" ht="24.4" customHeight="1" spans="1:12">
      <c r="A5" s="171"/>
      <c r="B5" s="135" t="s">
        <v>93</v>
      </c>
      <c r="C5" s="135"/>
      <c r="D5" s="135"/>
      <c r="E5" s="135" t="s">
        <v>70</v>
      </c>
      <c r="F5" s="135" t="s">
        <v>71</v>
      </c>
      <c r="G5" s="135"/>
      <c r="H5" s="135"/>
      <c r="I5" s="135"/>
      <c r="J5" s="135"/>
      <c r="K5" s="135"/>
      <c r="L5" s="172"/>
    </row>
    <row r="6" ht="24.4" customHeight="1" spans="1:12">
      <c r="A6" s="171"/>
      <c r="B6" s="135" t="s">
        <v>94</v>
      </c>
      <c r="C6" s="135" t="s">
        <v>95</v>
      </c>
      <c r="D6" s="135" t="s">
        <v>96</v>
      </c>
      <c r="E6" s="135"/>
      <c r="F6" s="135"/>
      <c r="G6" s="135"/>
      <c r="H6" s="135"/>
      <c r="I6" s="135"/>
      <c r="J6" s="135"/>
      <c r="K6" s="135"/>
      <c r="L6" s="173"/>
    </row>
    <row r="7" ht="27" customHeight="1" spans="1:12">
      <c r="A7" s="174"/>
      <c r="B7" s="135"/>
      <c r="C7" s="175"/>
      <c r="D7" s="175"/>
      <c r="E7" s="135"/>
      <c r="F7" s="135" t="s">
        <v>72</v>
      </c>
      <c r="G7" s="138">
        <f>SUM(G8:G29)</f>
        <v>49956667.25</v>
      </c>
      <c r="H7" s="138">
        <f>SUM(H8:H29)</f>
        <v>26411554.73</v>
      </c>
      <c r="I7" s="138">
        <f>SUM(I8:I29)</f>
        <v>23545112.52</v>
      </c>
      <c r="J7" s="138"/>
      <c r="K7" s="138"/>
      <c r="L7" s="176"/>
    </row>
    <row r="8" ht="27" customHeight="1" spans="1:12">
      <c r="A8" s="174"/>
      <c r="B8" s="140">
        <v>208</v>
      </c>
      <c r="C8" s="155" t="s">
        <v>97</v>
      </c>
      <c r="D8" s="155" t="s">
        <v>98</v>
      </c>
      <c r="E8" s="140">
        <v>124</v>
      </c>
      <c r="F8" s="140" t="s">
        <v>99</v>
      </c>
      <c r="G8" s="143">
        <f>H8+I8</f>
        <v>72567</v>
      </c>
      <c r="H8" s="143">
        <v>72567</v>
      </c>
      <c r="I8" s="143"/>
      <c r="J8" s="143"/>
      <c r="K8" s="143"/>
      <c r="L8" s="173"/>
    </row>
    <row r="9" ht="27" customHeight="1" spans="1:12">
      <c r="A9" s="174"/>
      <c r="B9" s="140">
        <v>208</v>
      </c>
      <c r="C9" s="155" t="s">
        <v>97</v>
      </c>
      <c r="D9" s="155" t="s">
        <v>100</v>
      </c>
      <c r="E9" s="140">
        <v>124</v>
      </c>
      <c r="F9" s="140" t="s">
        <v>101</v>
      </c>
      <c r="G9" s="143">
        <f>H9+I9</f>
        <v>399918.4</v>
      </c>
      <c r="H9" s="143">
        <v>399918.4</v>
      </c>
      <c r="I9" s="143"/>
      <c r="J9" s="143"/>
      <c r="K9" s="143"/>
      <c r="L9" s="173"/>
    </row>
    <row r="10" ht="27" customHeight="1" spans="1:12">
      <c r="A10" s="174"/>
      <c r="B10" s="140">
        <v>208</v>
      </c>
      <c r="C10" s="155" t="s">
        <v>97</v>
      </c>
      <c r="D10" s="155" t="s">
        <v>97</v>
      </c>
      <c r="E10" s="140">
        <v>124</v>
      </c>
      <c r="F10" s="140" t="s">
        <v>102</v>
      </c>
      <c r="G10" s="143">
        <v>1236850.89</v>
      </c>
      <c r="H10" s="143">
        <v>1236850.89</v>
      </c>
      <c r="I10" s="143"/>
      <c r="J10" s="143"/>
      <c r="K10" s="143"/>
      <c r="L10" s="173"/>
    </row>
    <row r="11" ht="27" customHeight="1" spans="1:12">
      <c r="A11" s="174"/>
      <c r="B11" s="140">
        <v>208</v>
      </c>
      <c r="C11" s="155" t="s">
        <v>103</v>
      </c>
      <c r="D11" s="155" t="s">
        <v>104</v>
      </c>
      <c r="E11" s="140">
        <v>124</v>
      </c>
      <c r="F11" s="140" t="s">
        <v>105</v>
      </c>
      <c r="G11" s="143">
        <f>H11+I11</f>
        <v>35000</v>
      </c>
      <c r="H11" s="254"/>
      <c r="I11" s="143">
        <v>35000</v>
      </c>
      <c r="J11" s="143"/>
      <c r="K11" s="143"/>
      <c r="L11" s="173"/>
    </row>
    <row r="12" ht="27" customHeight="1" spans="1:12">
      <c r="A12" s="174"/>
      <c r="B12" s="140">
        <v>210</v>
      </c>
      <c r="C12" s="155" t="s">
        <v>98</v>
      </c>
      <c r="D12" s="155" t="s">
        <v>98</v>
      </c>
      <c r="E12" s="140">
        <v>124</v>
      </c>
      <c r="F12" s="140" t="s">
        <v>106</v>
      </c>
      <c r="G12" s="143">
        <v>2053347.28</v>
      </c>
      <c r="H12" s="143">
        <v>2053347.28</v>
      </c>
      <c r="I12" s="143"/>
      <c r="J12" s="143"/>
      <c r="K12" s="143"/>
      <c r="L12" s="173"/>
    </row>
    <row r="13" ht="27" customHeight="1" spans="1:12">
      <c r="A13" s="174"/>
      <c r="B13" s="140">
        <v>210</v>
      </c>
      <c r="C13" s="155" t="s">
        <v>98</v>
      </c>
      <c r="D13" s="155" t="s">
        <v>104</v>
      </c>
      <c r="E13" s="140">
        <v>124</v>
      </c>
      <c r="F13" s="140" t="s">
        <v>107</v>
      </c>
      <c r="G13" s="143">
        <v>1816168.68</v>
      </c>
      <c r="H13" s="143">
        <v>1816168.68</v>
      </c>
      <c r="I13" s="143"/>
      <c r="J13" s="143"/>
      <c r="K13" s="143"/>
      <c r="L13" s="173"/>
    </row>
    <row r="14" ht="27" customHeight="1" spans="1:12">
      <c r="A14" s="174"/>
      <c r="B14" s="140">
        <v>210</v>
      </c>
      <c r="C14" s="155" t="s">
        <v>108</v>
      </c>
      <c r="D14" s="155" t="s">
        <v>98</v>
      </c>
      <c r="E14" s="140">
        <v>124</v>
      </c>
      <c r="F14" s="140" t="s">
        <v>109</v>
      </c>
      <c r="G14" s="143">
        <v>7015742.03</v>
      </c>
      <c r="H14" s="143">
        <v>7015742.03</v>
      </c>
      <c r="I14" s="143"/>
      <c r="J14" s="143"/>
      <c r="K14" s="143"/>
      <c r="L14" s="173"/>
    </row>
    <row r="15" ht="27" customHeight="1" spans="1:12">
      <c r="A15" s="174"/>
      <c r="B15" s="140">
        <v>210</v>
      </c>
      <c r="C15" s="155" t="s">
        <v>108</v>
      </c>
      <c r="D15" s="155" t="s">
        <v>100</v>
      </c>
      <c r="E15" s="140">
        <v>124</v>
      </c>
      <c r="F15" s="140" t="s">
        <v>110</v>
      </c>
      <c r="G15" s="143">
        <v>2285598.84</v>
      </c>
      <c r="H15" s="143">
        <v>2264468.84</v>
      </c>
      <c r="I15" s="143">
        <v>21130</v>
      </c>
      <c r="J15" s="143"/>
      <c r="K15" s="143"/>
      <c r="L15" s="173"/>
    </row>
    <row r="16" ht="27" customHeight="1" spans="1:12">
      <c r="A16" s="174"/>
      <c r="B16" s="140">
        <v>210</v>
      </c>
      <c r="C16" s="155" t="s">
        <v>108</v>
      </c>
      <c r="D16" s="155" t="s">
        <v>104</v>
      </c>
      <c r="E16" s="140">
        <v>124</v>
      </c>
      <c r="F16" s="140" t="s">
        <v>111</v>
      </c>
      <c r="G16" s="143">
        <v>616000</v>
      </c>
      <c r="H16" s="143"/>
      <c r="I16" s="143">
        <v>616000</v>
      </c>
      <c r="J16" s="143"/>
      <c r="K16" s="143"/>
      <c r="L16" s="173"/>
    </row>
    <row r="17" ht="27" customHeight="1" spans="1:12">
      <c r="A17" s="174"/>
      <c r="B17" s="140">
        <v>210</v>
      </c>
      <c r="C17" s="155" t="s">
        <v>112</v>
      </c>
      <c r="D17" s="155" t="s">
        <v>98</v>
      </c>
      <c r="E17" s="140">
        <v>124</v>
      </c>
      <c r="F17" s="140" t="s">
        <v>113</v>
      </c>
      <c r="G17" s="143">
        <v>7826262.81</v>
      </c>
      <c r="H17" s="143">
        <v>7826262.81</v>
      </c>
      <c r="I17" s="143"/>
      <c r="J17" s="143"/>
      <c r="K17" s="143"/>
      <c r="L17" s="173"/>
    </row>
    <row r="18" ht="27" customHeight="1" spans="1:12">
      <c r="A18" s="174"/>
      <c r="B18" s="140">
        <v>210</v>
      </c>
      <c r="C18" s="155" t="s">
        <v>112</v>
      </c>
      <c r="D18" s="155" t="s">
        <v>108</v>
      </c>
      <c r="E18" s="140">
        <v>124</v>
      </c>
      <c r="F18" s="140" t="s">
        <v>114</v>
      </c>
      <c r="G18" s="143">
        <v>167738.07</v>
      </c>
      <c r="H18" s="143">
        <v>167738.07</v>
      </c>
      <c r="I18" s="143"/>
      <c r="J18" s="143"/>
      <c r="K18" s="143"/>
      <c r="L18" s="173"/>
    </row>
    <row r="19" ht="27" customHeight="1" spans="1:12">
      <c r="A19" s="174"/>
      <c r="B19" s="140">
        <v>210</v>
      </c>
      <c r="C19" s="155" t="s">
        <v>112</v>
      </c>
      <c r="D19" s="155" t="s">
        <v>115</v>
      </c>
      <c r="E19" s="140">
        <v>124</v>
      </c>
      <c r="F19" s="140" t="s">
        <v>116</v>
      </c>
      <c r="G19" s="143">
        <v>1597662.64</v>
      </c>
      <c r="H19" s="143">
        <v>1597662.64</v>
      </c>
      <c r="I19" s="143"/>
      <c r="J19" s="143"/>
      <c r="K19" s="143"/>
      <c r="L19" s="173"/>
    </row>
    <row r="20" ht="27" customHeight="1" spans="1:12">
      <c r="A20" s="174"/>
      <c r="B20" s="140">
        <v>210</v>
      </c>
      <c r="C20" s="155" t="s">
        <v>112</v>
      </c>
      <c r="D20" s="155" t="s">
        <v>117</v>
      </c>
      <c r="E20" s="140">
        <v>124</v>
      </c>
      <c r="F20" s="140" t="s">
        <v>118</v>
      </c>
      <c r="G20" s="143">
        <v>13185300</v>
      </c>
      <c r="H20" s="143"/>
      <c r="I20" s="143">
        <v>13185300</v>
      </c>
      <c r="J20" s="143"/>
      <c r="K20" s="143"/>
      <c r="L20" s="173"/>
    </row>
    <row r="21" ht="27" customHeight="1" spans="1:12">
      <c r="A21" s="174"/>
      <c r="B21" s="140">
        <v>210</v>
      </c>
      <c r="C21" s="155" t="s">
        <v>112</v>
      </c>
      <c r="D21" s="155" t="s">
        <v>119</v>
      </c>
      <c r="E21" s="140">
        <v>124</v>
      </c>
      <c r="F21" s="140" t="s">
        <v>120</v>
      </c>
      <c r="G21" s="143">
        <v>310000</v>
      </c>
      <c r="H21" s="143"/>
      <c r="I21" s="143">
        <v>310000</v>
      </c>
      <c r="J21" s="143"/>
      <c r="K21" s="143"/>
      <c r="L21" s="173"/>
    </row>
    <row r="22" ht="27" customHeight="1" spans="1:12">
      <c r="A22" s="174"/>
      <c r="B22" s="140">
        <v>210</v>
      </c>
      <c r="C22" s="155" t="s">
        <v>112</v>
      </c>
      <c r="D22" s="155" t="s">
        <v>104</v>
      </c>
      <c r="E22" s="140">
        <v>124</v>
      </c>
      <c r="F22" s="140" t="s">
        <v>121</v>
      </c>
      <c r="G22" s="143">
        <v>300000</v>
      </c>
      <c r="H22" s="143"/>
      <c r="I22" s="143">
        <v>300000</v>
      </c>
      <c r="J22" s="143"/>
      <c r="K22" s="143"/>
      <c r="L22" s="173"/>
    </row>
    <row r="23" ht="27" customHeight="1" spans="1:12">
      <c r="A23" s="174"/>
      <c r="B23" s="140">
        <v>210</v>
      </c>
      <c r="C23" s="155" t="s">
        <v>98</v>
      </c>
      <c r="D23" s="155" t="s">
        <v>122</v>
      </c>
      <c r="E23" s="140">
        <v>124</v>
      </c>
      <c r="F23" s="140" t="s">
        <v>123</v>
      </c>
      <c r="G23" s="143">
        <v>9003382.52</v>
      </c>
      <c r="H23" s="143"/>
      <c r="I23" s="143">
        <v>9003382.52</v>
      </c>
      <c r="J23" s="143"/>
      <c r="K23" s="143"/>
      <c r="L23" s="173"/>
    </row>
    <row r="24" ht="27" customHeight="1" spans="1:12">
      <c r="A24" s="174"/>
      <c r="B24" s="140">
        <v>210</v>
      </c>
      <c r="C24" s="155" t="s">
        <v>124</v>
      </c>
      <c r="D24" s="155" t="s">
        <v>100</v>
      </c>
      <c r="E24" s="140">
        <v>124</v>
      </c>
      <c r="F24" s="140" t="s">
        <v>125</v>
      </c>
      <c r="G24" s="143">
        <v>584300.67</v>
      </c>
      <c r="H24" s="143">
        <v>584300.67</v>
      </c>
      <c r="I24" s="143"/>
      <c r="J24" s="143"/>
      <c r="K24" s="143"/>
      <c r="L24" s="173"/>
    </row>
    <row r="25" ht="27" customHeight="1" spans="1:12">
      <c r="A25" s="174"/>
      <c r="B25" s="140">
        <v>210</v>
      </c>
      <c r="C25" s="155" t="s">
        <v>124</v>
      </c>
      <c r="D25" s="155" t="s">
        <v>108</v>
      </c>
      <c r="E25" s="140">
        <v>124</v>
      </c>
      <c r="F25" s="140" t="s">
        <v>126</v>
      </c>
      <c r="G25" s="143">
        <v>163749.42</v>
      </c>
      <c r="H25" s="143">
        <v>163749.42</v>
      </c>
      <c r="I25" s="143"/>
      <c r="J25" s="143"/>
      <c r="K25" s="143"/>
      <c r="L25" s="173"/>
    </row>
    <row r="26" ht="27" customHeight="1" spans="1:12">
      <c r="A26" s="174"/>
      <c r="B26" s="140">
        <v>210</v>
      </c>
      <c r="C26" s="155" t="s">
        <v>124</v>
      </c>
      <c r="D26" s="155" t="s">
        <v>104</v>
      </c>
      <c r="E26" s="140">
        <v>124</v>
      </c>
      <c r="F26" s="140" t="s">
        <v>127</v>
      </c>
      <c r="G26" s="143">
        <v>90000</v>
      </c>
      <c r="H26" s="143">
        <v>90000</v>
      </c>
      <c r="I26" s="143"/>
      <c r="J26" s="143"/>
      <c r="K26" s="143"/>
      <c r="L26" s="173"/>
    </row>
    <row r="27" ht="27" customHeight="1" spans="1:12">
      <c r="A27" s="174"/>
      <c r="B27" s="140">
        <v>210</v>
      </c>
      <c r="C27" s="155" t="s">
        <v>104</v>
      </c>
      <c r="D27" s="155" t="s">
        <v>104</v>
      </c>
      <c r="E27" s="140">
        <v>124</v>
      </c>
      <c r="F27" s="140" t="s">
        <v>128</v>
      </c>
      <c r="G27" s="143">
        <v>34300</v>
      </c>
      <c r="H27" s="143"/>
      <c r="I27" s="143">
        <v>34300</v>
      </c>
      <c r="J27" s="143"/>
      <c r="K27" s="143"/>
      <c r="L27" s="173"/>
    </row>
    <row r="28" ht="27" customHeight="1" spans="1:12">
      <c r="A28" s="174"/>
      <c r="B28" s="140">
        <v>212</v>
      </c>
      <c r="C28" s="155" t="s">
        <v>117</v>
      </c>
      <c r="D28" s="155" t="s">
        <v>100</v>
      </c>
      <c r="E28" s="140">
        <v>124</v>
      </c>
      <c r="F28" s="140" t="s">
        <v>129</v>
      </c>
      <c r="G28" s="143">
        <v>40000</v>
      </c>
      <c r="H28" s="143"/>
      <c r="I28" s="143">
        <v>40000</v>
      </c>
      <c r="J28" s="143"/>
      <c r="K28" s="143"/>
      <c r="L28" s="173"/>
    </row>
    <row r="29" ht="27" customHeight="1" spans="1:12">
      <c r="A29" s="174"/>
      <c r="B29" s="140">
        <v>221</v>
      </c>
      <c r="C29" s="155" t="s">
        <v>100</v>
      </c>
      <c r="D29" s="155" t="s">
        <v>98</v>
      </c>
      <c r="E29" s="140">
        <v>124</v>
      </c>
      <c r="F29" s="140" t="s">
        <v>130</v>
      </c>
      <c r="G29" s="143">
        <v>1122778</v>
      </c>
      <c r="H29" s="143">
        <v>1122778</v>
      </c>
      <c r="I29" s="143"/>
      <c r="J29" s="143"/>
      <c r="K29" s="143"/>
      <c r="L29" s="173"/>
    </row>
    <row r="30" ht="9.75" customHeight="1" spans="1:12">
      <c r="A30" s="232"/>
      <c r="B30" s="255"/>
      <c r="C30" s="255"/>
      <c r="D30" s="255"/>
      <c r="E30" s="255"/>
      <c r="F30" s="232"/>
      <c r="G30" s="232"/>
      <c r="H30" s="232"/>
      <c r="I30" s="232"/>
      <c r="J30" s="255"/>
      <c r="K30" s="255"/>
      <c r="L30" s="256"/>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0.511805555555556" bottom="0.984027777777778" header="0" footer="0"/>
  <pageSetup paperSize="9" scale="63" orientation="landscape" horizontalDpi="600"/>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83"/>
  <sheetViews>
    <sheetView tabSelected="1" topLeftCell="A32" workbookViewId="0">
      <selection activeCell="C34" sqref="C34:I34"/>
    </sheetView>
  </sheetViews>
  <sheetFormatPr defaultColWidth="10" defaultRowHeight="13.5"/>
  <cols>
    <col min="1" max="1" width="2.14166666666667" customWidth="1"/>
    <col min="2" max="2" width="5.75" style="2" customWidth="1"/>
    <col min="3" max="3" width="10.6333333333333" style="2" customWidth="1"/>
    <col min="4" max="4" width="10.25" style="2" customWidth="1"/>
    <col min="5" max="6" width="6.375" style="2" customWidth="1"/>
    <col min="7" max="7" width="20.375" style="2" customWidth="1"/>
    <col min="8" max="8" width="22.25" style="2" customWidth="1"/>
    <col min="9" max="9" width="32.275" style="2" customWidth="1"/>
    <col min="10" max="10" width="9.75" style="2" customWidth="1"/>
    <col min="11" max="16383" width="10" style="2"/>
  </cols>
  <sheetData>
    <row r="1" ht="25" customHeight="1" spans="2:9">
      <c r="B1" s="3"/>
      <c r="I1" s="30" t="s">
        <v>867</v>
      </c>
    </row>
    <row r="2" ht="27" customHeight="1" spans="2:9">
      <c r="B2" s="4" t="s">
        <v>868</v>
      </c>
      <c r="C2" s="4"/>
      <c r="D2" s="4"/>
      <c r="E2" s="4"/>
      <c r="F2" s="4"/>
      <c r="G2" s="4"/>
      <c r="H2" s="4"/>
      <c r="I2" s="4"/>
    </row>
    <row r="3" ht="26.5" customHeight="1" spans="2:9">
      <c r="B3" s="5" t="s">
        <v>869</v>
      </c>
      <c r="C3" s="6"/>
      <c r="D3" s="6"/>
      <c r="E3" s="6"/>
      <c r="F3" s="6"/>
      <c r="G3" s="6"/>
      <c r="H3" s="6"/>
      <c r="I3" s="6"/>
    </row>
    <row r="4" ht="26.5" customHeight="1" spans="2:9">
      <c r="B4" s="7" t="s">
        <v>870</v>
      </c>
      <c r="C4" s="7"/>
      <c r="D4" s="7"/>
      <c r="E4" s="7" t="s">
        <v>871</v>
      </c>
      <c r="F4" s="7"/>
      <c r="G4" s="7"/>
      <c r="H4" s="7"/>
      <c r="I4" s="7"/>
    </row>
    <row r="5" ht="26.5" customHeight="1" spans="2:9">
      <c r="B5" s="7" t="s">
        <v>872</v>
      </c>
      <c r="C5" s="7" t="s">
        <v>873</v>
      </c>
      <c r="D5" s="7"/>
      <c r="E5" s="7" t="s">
        <v>874</v>
      </c>
      <c r="F5" s="7"/>
      <c r="G5" s="7"/>
      <c r="H5" s="7"/>
      <c r="I5" s="7"/>
    </row>
    <row r="6" ht="26.5" customHeight="1" spans="2:9">
      <c r="B6" s="7"/>
      <c r="C6" s="7" t="s">
        <v>89</v>
      </c>
      <c r="D6" s="7"/>
      <c r="E6" s="8" t="s">
        <v>875</v>
      </c>
      <c r="F6" s="8"/>
      <c r="G6" s="8"/>
      <c r="H6" s="8"/>
      <c r="I6" s="8"/>
    </row>
    <row r="7" ht="26.5" customHeight="1" spans="2:9">
      <c r="B7" s="7"/>
      <c r="C7" s="7" t="s">
        <v>319</v>
      </c>
      <c r="D7" s="7"/>
      <c r="E7" s="8" t="s">
        <v>876</v>
      </c>
      <c r="F7" s="8"/>
      <c r="G7" s="8"/>
      <c r="H7" s="8"/>
      <c r="I7" s="8"/>
    </row>
    <row r="8" ht="41" customHeight="1" spans="2:9">
      <c r="B8" s="7"/>
      <c r="C8" s="7" t="s">
        <v>258</v>
      </c>
      <c r="D8" s="7"/>
      <c r="E8" s="8" t="s">
        <v>877</v>
      </c>
      <c r="F8" s="8"/>
      <c r="G8" s="8"/>
      <c r="H8" s="8"/>
      <c r="I8" s="8"/>
    </row>
    <row r="9" ht="31" customHeight="1" spans="2:9">
      <c r="B9" s="7"/>
      <c r="C9" s="7" t="s">
        <v>260</v>
      </c>
      <c r="D9" s="7"/>
      <c r="E9" s="8" t="s">
        <v>878</v>
      </c>
      <c r="F9" s="8"/>
      <c r="G9" s="8"/>
      <c r="H9" s="8"/>
      <c r="I9" s="8"/>
    </row>
    <row r="10" ht="29" customHeight="1" spans="2:9">
      <c r="B10" s="7"/>
      <c r="C10" s="7" t="s">
        <v>879</v>
      </c>
      <c r="D10" s="7"/>
      <c r="E10" s="8" t="s">
        <v>880</v>
      </c>
      <c r="F10" s="8"/>
      <c r="G10" s="8"/>
      <c r="H10" s="8"/>
      <c r="I10" s="8"/>
    </row>
    <row r="11" ht="26.5" customHeight="1" spans="2:9">
      <c r="B11" s="7"/>
      <c r="C11" s="7" t="s">
        <v>448</v>
      </c>
      <c r="D11" s="7"/>
      <c r="E11" s="8" t="s">
        <v>440</v>
      </c>
      <c r="F11" s="8"/>
      <c r="G11" s="8"/>
      <c r="H11" s="8"/>
      <c r="I11" s="8"/>
    </row>
    <row r="12" ht="47" customHeight="1" spans="2:9">
      <c r="B12" s="7"/>
      <c r="C12" s="7" t="s">
        <v>123</v>
      </c>
      <c r="D12" s="7"/>
      <c r="E12" s="8" t="s">
        <v>881</v>
      </c>
      <c r="F12" s="8"/>
      <c r="G12" s="8"/>
      <c r="H12" s="8"/>
      <c r="I12" s="8"/>
    </row>
    <row r="13" ht="26.5" customHeight="1" spans="2:9">
      <c r="B13" s="7"/>
      <c r="C13" s="7" t="s">
        <v>882</v>
      </c>
      <c r="D13" s="7"/>
      <c r="E13" s="8" t="s">
        <v>482</v>
      </c>
      <c r="F13" s="8"/>
      <c r="G13" s="8"/>
      <c r="H13" s="8"/>
      <c r="I13" s="8"/>
    </row>
    <row r="14" ht="26.5" customHeight="1" spans="2:9">
      <c r="B14" s="7"/>
      <c r="C14" s="7" t="s">
        <v>495</v>
      </c>
      <c r="D14" s="7"/>
      <c r="E14" s="8" t="s">
        <v>883</v>
      </c>
      <c r="F14" s="8"/>
      <c r="G14" s="8"/>
      <c r="H14" s="8"/>
      <c r="I14" s="8"/>
    </row>
    <row r="15" ht="26.5" customHeight="1" spans="2:9">
      <c r="B15" s="7"/>
      <c r="C15" s="7" t="s">
        <v>884</v>
      </c>
      <c r="D15" s="7"/>
      <c r="E15" s="8" t="s">
        <v>885</v>
      </c>
      <c r="F15" s="8"/>
      <c r="G15" s="8"/>
      <c r="H15" s="8"/>
      <c r="I15" s="8"/>
    </row>
    <row r="16" ht="26.5" customHeight="1" spans="2:9">
      <c r="B16" s="7"/>
      <c r="C16" s="7" t="s">
        <v>886</v>
      </c>
      <c r="D16" s="7"/>
      <c r="E16" s="8" t="s">
        <v>887</v>
      </c>
      <c r="F16" s="8"/>
      <c r="G16" s="8"/>
      <c r="H16" s="8"/>
      <c r="I16" s="8"/>
    </row>
    <row r="17" ht="26.5" customHeight="1" spans="2:9">
      <c r="B17" s="7"/>
      <c r="C17" s="7" t="s">
        <v>888</v>
      </c>
      <c r="D17" s="7"/>
      <c r="E17" s="8" t="s">
        <v>889</v>
      </c>
      <c r="F17" s="8"/>
      <c r="G17" s="8"/>
      <c r="H17" s="8"/>
      <c r="I17" s="8"/>
    </row>
    <row r="18" ht="26.5" customHeight="1" spans="2:9">
      <c r="B18" s="7"/>
      <c r="C18" s="7" t="s">
        <v>890</v>
      </c>
      <c r="D18" s="7"/>
      <c r="E18" s="8" t="s">
        <v>891</v>
      </c>
      <c r="F18" s="8"/>
      <c r="G18" s="8"/>
      <c r="H18" s="8"/>
      <c r="I18" s="8"/>
    </row>
    <row r="19" ht="26.5" customHeight="1" spans="2:9">
      <c r="B19" s="7"/>
      <c r="C19" s="7" t="s">
        <v>892</v>
      </c>
      <c r="D19" s="7"/>
      <c r="E19" s="8" t="s">
        <v>893</v>
      </c>
      <c r="F19" s="8"/>
      <c r="G19" s="8"/>
      <c r="H19" s="8"/>
      <c r="I19" s="8"/>
    </row>
    <row r="20" ht="26.5" customHeight="1" spans="2:9">
      <c r="B20" s="7"/>
      <c r="C20" s="7" t="s">
        <v>284</v>
      </c>
      <c r="D20" s="7"/>
      <c r="E20" s="8" t="s">
        <v>770</v>
      </c>
      <c r="F20" s="8"/>
      <c r="G20" s="8"/>
      <c r="H20" s="8"/>
      <c r="I20" s="8"/>
    </row>
    <row r="21" ht="26.5" customHeight="1" spans="2:9">
      <c r="B21" s="7"/>
      <c r="C21" s="7" t="s">
        <v>279</v>
      </c>
      <c r="D21" s="7"/>
      <c r="E21" s="8" t="s">
        <v>757</v>
      </c>
      <c r="F21" s="8"/>
      <c r="G21" s="8"/>
      <c r="H21" s="8"/>
      <c r="I21" s="8"/>
    </row>
    <row r="22" ht="26.5" customHeight="1" spans="2:9">
      <c r="B22" s="7"/>
      <c r="C22" s="7" t="s">
        <v>742</v>
      </c>
      <c r="D22" s="7"/>
      <c r="E22" s="8" t="s">
        <v>743</v>
      </c>
      <c r="F22" s="8"/>
      <c r="G22" s="8"/>
      <c r="H22" s="8"/>
      <c r="I22" s="8"/>
    </row>
    <row r="23" ht="26.5" customHeight="1" spans="2:9">
      <c r="B23" s="7"/>
      <c r="C23" s="7" t="s">
        <v>282</v>
      </c>
      <c r="D23" s="7"/>
      <c r="E23" s="8" t="s">
        <v>732</v>
      </c>
      <c r="F23" s="8"/>
      <c r="G23" s="8"/>
      <c r="H23" s="8"/>
      <c r="I23" s="8"/>
    </row>
    <row r="24" ht="26.5" customHeight="1" spans="2:9">
      <c r="B24" s="7"/>
      <c r="C24" s="7" t="s">
        <v>717</v>
      </c>
      <c r="D24" s="7"/>
      <c r="E24" s="8" t="s">
        <v>718</v>
      </c>
      <c r="F24" s="8"/>
      <c r="G24" s="8"/>
      <c r="H24" s="8"/>
      <c r="I24" s="8"/>
    </row>
    <row r="25" ht="26.5" customHeight="1" spans="2:9">
      <c r="B25" s="7"/>
      <c r="C25" s="7" t="s">
        <v>281</v>
      </c>
      <c r="D25" s="7"/>
      <c r="E25" s="8" t="s">
        <v>699</v>
      </c>
      <c r="F25" s="8"/>
      <c r="G25" s="8"/>
      <c r="H25" s="8"/>
      <c r="I25" s="8"/>
    </row>
    <row r="26" ht="26.5" customHeight="1" spans="2:9">
      <c r="B26" s="7"/>
      <c r="C26" s="7" t="s">
        <v>287</v>
      </c>
      <c r="D26" s="7"/>
      <c r="E26" s="8" t="s">
        <v>682</v>
      </c>
      <c r="F26" s="8"/>
      <c r="G26" s="8"/>
      <c r="H26" s="8"/>
      <c r="I26" s="8"/>
    </row>
    <row r="27" ht="40" customHeight="1" spans="2:9">
      <c r="B27" s="7"/>
      <c r="C27" s="7" t="s">
        <v>288</v>
      </c>
      <c r="D27" s="7"/>
      <c r="E27" s="8" t="s">
        <v>894</v>
      </c>
      <c r="F27" s="8"/>
      <c r="G27" s="8"/>
      <c r="H27" s="8"/>
      <c r="I27" s="8"/>
    </row>
    <row r="28" ht="26.5" customHeight="1" spans="2:9">
      <c r="B28" s="7"/>
      <c r="C28" s="9" t="s">
        <v>289</v>
      </c>
      <c r="D28" s="10"/>
      <c r="E28" s="11" t="s">
        <v>895</v>
      </c>
      <c r="F28" s="12"/>
      <c r="G28" s="12"/>
      <c r="H28" s="12"/>
      <c r="I28" s="31"/>
    </row>
    <row r="29" ht="26.5" customHeight="1" spans="2:9">
      <c r="B29" s="7"/>
      <c r="C29" s="9" t="s">
        <v>291</v>
      </c>
      <c r="D29" s="10"/>
      <c r="E29" s="11" t="s">
        <v>896</v>
      </c>
      <c r="F29" s="12"/>
      <c r="G29" s="12"/>
      <c r="H29" s="12"/>
      <c r="I29" s="31"/>
    </row>
    <row r="30" ht="26.5" customHeight="1" spans="2:9">
      <c r="B30" s="7"/>
      <c r="C30" s="13" t="s">
        <v>292</v>
      </c>
      <c r="D30" s="13"/>
      <c r="E30" s="14" t="s">
        <v>897</v>
      </c>
      <c r="F30" s="14"/>
      <c r="G30" s="14"/>
      <c r="H30" s="14"/>
      <c r="I30" s="14"/>
    </row>
    <row r="31" ht="26.5" customHeight="1" spans="2:9">
      <c r="B31" s="7"/>
      <c r="C31" s="13" t="s">
        <v>853</v>
      </c>
      <c r="D31" s="13"/>
      <c r="E31" s="15" t="s">
        <v>898</v>
      </c>
      <c r="F31" s="15"/>
      <c r="G31" s="15"/>
      <c r="H31" s="15"/>
      <c r="I31" s="15"/>
    </row>
    <row r="32" ht="26.5" customHeight="1" spans="2:9">
      <c r="B32" s="7"/>
      <c r="C32" s="7" t="s">
        <v>899</v>
      </c>
      <c r="D32" s="7"/>
      <c r="E32" s="7"/>
      <c r="F32" s="7"/>
      <c r="G32" s="7" t="s">
        <v>900</v>
      </c>
      <c r="H32" s="7" t="s">
        <v>323</v>
      </c>
      <c r="I32" s="7" t="s">
        <v>324</v>
      </c>
    </row>
    <row r="33" ht="26.5" customHeight="1" spans="2:9">
      <c r="B33" s="7"/>
      <c r="C33" s="7"/>
      <c r="D33" s="7"/>
      <c r="E33" s="7"/>
      <c r="F33" s="7"/>
      <c r="G33" s="16">
        <v>4991.66</v>
      </c>
      <c r="H33" s="16">
        <v>4991.66</v>
      </c>
      <c r="I33" s="16"/>
    </row>
    <row r="34" s="1" customFormat="1" ht="408" customHeight="1" spans="2:9">
      <c r="B34" s="17" t="s">
        <v>520</v>
      </c>
      <c r="C34" s="18" t="s">
        <v>901</v>
      </c>
      <c r="D34" s="18"/>
      <c r="E34" s="18"/>
      <c r="F34" s="18"/>
      <c r="G34" s="18"/>
      <c r="H34" s="18"/>
      <c r="I34" s="18"/>
    </row>
    <row r="35" ht="30" customHeight="1" spans="2:9">
      <c r="B35" s="19" t="s">
        <v>522</v>
      </c>
      <c r="C35" s="19" t="s">
        <v>328</v>
      </c>
      <c r="D35" s="19" t="s">
        <v>329</v>
      </c>
      <c r="E35" s="19"/>
      <c r="F35" s="19" t="s">
        <v>330</v>
      </c>
      <c r="G35" s="19"/>
      <c r="H35" s="19" t="s">
        <v>902</v>
      </c>
      <c r="I35" s="19"/>
    </row>
    <row r="36" ht="28" customHeight="1" spans="2:9">
      <c r="B36" s="19"/>
      <c r="C36" s="20" t="s">
        <v>903</v>
      </c>
      <c r="D36" s="20" t="s">
        <v>333</v>
      </c>
      <c r="E36" s="20"/>
      <c r="F36" s="21" t="s">
        <v>904</v>
      </c>
      <c r="G36" s="21"/>
      <c r="H36" s="21" t="s">
        <v>905</v>
      </c>
      <c r="I36" s="21"/>
    </row>
    <row r="37" ht="134" customHeight="1" spans="2:9">
      <c r="B37" s="19"/>
      <c r="C37" s="20"/>
      <c r="D37" s="20"/>
      <c r="E37" s="20"/>
      <c r="F37" s="21" t="s">
        <v>906</v>
      </c>
      <c r="G37" s="21"/>
      <c r="H37" s="21" t="s">
        <v>907</v>
      </c>
      <c r="I37" s="21"/>
    </row>
    <row r="38" ht="26.5" customHeight="1" spans="2:9">
      <c r="B38" s="19"/>
      <c r="C38" s="20"/>
      <c r="D38" s="19" t="s">
        <v>336</v>
      </c>
      <c r="E38" s="19"/>
      <c r="F38" s="22" t="s">
        <v>908</v>
      </c>
      <c r="G38" s="22"/>
      <c r="H38" s="22" t="s">
        <v>909</v>
      </c>
      <c r="I38" s="22"/>
    </row>
    <row r="39" ht="26.5" customHeight="1" spans="2:9">
      <c r="B39" s="19"/>
      <c r="C39" s="20"/>
      <c r="D39" s="19"/>
      <c r="E39" s="19"/>
      <c r="F39" s="22" t="s">
        <v>910</v>
      </c>
      <c r="G39" s="22"/>
      <c r="H39" s="22" t="s">
        <v>911</v>
      </c>
      <c r="I39" s="22"/>
    </row>
    <row r="40" ht="26.5" customHeight="1" spans="2:9">
      <c r="B40" s="19"/>
      <c r="C40" s="20"/>
      <c r="D40" s="19"/>
      <c r="E40" s="19"/>
      <c r="F40" s="22" t="s">
        <v>810</v>
      </c>
      <c r="G40" s="22"/>
      <c r="H40" s="22" t="s">
        <v>807</v>
      </c>
      <c r="I40" s="22"/>
    </row>
    <row r="41" ht="26.5" customHeight="1" spans="2:9">
      <c r="B41" s="19"/>
      <c r="C41" s="20"/>
      <c r="D41" s="19"/>
      <c r="E41" s="19"/>
      <c r="F41" s="22" t="s">
        <v>828</v>
      </c>
      <c r="G41" s="22"/>
      <c r="H41" s="22" t="s">
        <v>387</v>
      </c>
      <c r="I41" s="22"/>
    </row>
    <row r="42" ht="26.5" customHeight="1" spans="2:9">
      <c r="B42" s="19"/>
      <c r="C42" s="20"/>
      <c r="D42" s="19"/>
      <c r="E42" s="19"/>
      <c r="F42" s="22" t="s">
        <v>843</v>
      </c>
      <c r="G42" s="22"/>
      <c r="H42" s="23">
        <v>1</v>
      </c>
      <c r="I42" s="32"/>
    </row>
    <row r="43" ht="26.5" customHeight="1" spans="2:9">
      <c r="B43" s="19"/>
      <c r="C43" s="20"/>
      <c r="D43" s="19"/>
      <c r="E43" s="19"/>
      <c r="F43" s="22" t="s">
        <v>858</v>
      </c>
      <c r="G43" s="22"/>
      <c r="H43" s="22">
        <v>1</v>
      </c>
      <c r="I43" s="22"/>
    </row>
    <row r="44" ht="26.5" customHeight="1" spans="2:9">
      <c r="B44" s="19"/>
      <c r="C44" s="20"/>
      <c r="D44" s="19" t="s">
        <v>339</v>
      </c>
      <c r="E44" s="19"/>
      <c r="F44" s="22" t="s">
        <v>539</v>
      </c>
      <c r="G44" s="22"/>
      <c r="H44" s="22" t="s">
        <v>912</v>
      </c>
      <c r="I44" s="22"/>
    </row>
    <row r="45" ht="26.5" customHeight="1" spans="2:9">
      <c r="B45" s="19"/>
      <c r="C45" s="20"/>
      <c r="D45" s="19" t="s">
        <v>342</v>
      </c>
      <c r="E45" s="19"/>
      <c r="F45" s="22" t="s">
        <v>89</v>
      </c>
      <c r="G45" s="22"/>
      <c r="H45" s="22" t="s">
        <v>913</v>
      </c>
      <c r="I45" s="22"/>
    </row>
    <row r="46" ht="156" customHeight="1" spans="2:9">
      <c r="B46" s="19"/>
      <c r="C46" s="20"/>
      <c r="D46" s="19"/>
      <c r="E46" s="19"/>
      <c r="F46" s="22" t="s">
        <v>906</v>
      </c>
      <c r="G46" s="22"/>
      <c r="H46" s="22" t="s">
        <v>914</v>
      </c>
      <c r="I46" s="22"/>
    </row>
    <row r="47" ht="33" customHeight="1" spans="2:9">
      <c r="B47" s="19"/>
      <c r="C47" s="20" t="s">
        <v>915</v>
      </c>
      <c r="D47" s="24" t="s">
        <v>355</v>
      </c>
      <c r="E47" s="25"/>
      <c r="F47" s="22" t="s">
        <v>356</v>
      </c>
      <c r="G47" s="22"/>
      <c r="H47" s="22" t="s">
        <v>357</v>
      </c>
      <c r="I47" s="22"/>
    </row>
    <row r="48" ht="33" customHeight="1" spans="2:9">
      <c r="B48" s="19"/>
      <c r="C48" s="20"/>
      <c r="D48" s="26"/>
      <c r="E48" s="27"/>
      <c r="F48" s="22" t="s">
        <v>381</v>
      </c>
      <c r="G48" s="22"/>
      <c r="H48" s="22" t="s">
        <v>382</v>
      </c>
      <c r="I48" s="22"/>
    </row>
    <row r="49" ht="33" customHeight="1" spans="2:9">
      <c r="B49" s="19"/>
      <c r="C49" s="20"/>
      <c r="D49" s="26"/>
      <c r="E49" s="27"/>
      <c r="F49" s="22" t="s">
        <v>406</v>
      </c>
      <c r="G49" s="22"/>
      <c r="H49" s="22" t="s">
        <v>407</v>
      </c>
      <c r="I49" s="22"/>
    </row>
    <row r="50" ht="26.5" customHeight="1" spans="2:9">
      <c r="B50" s="19"/>
      <c r="C50" s="20"/>
      <c r="D50" s="26"/>
      <c r="E50" s="27"/>
      <c r="F50" s="22" t="s">
        <v>435</v>
      </c>
      <c r="G50" s="22"/>
      <c r="H50" s="22" t="s">
        <v>436</v>
      </c>
      <c r="I50" s="22"/>
    </row>
    <row r="51" ht="26.5" customHeight="1" spans="2:9">
      <c r="B51" s="19"/>
      <c r="C51" s="20"/>
      <c r="D51" s="26"/>
      <c r="E51" s="27"/>
      <c r="F51" s="22" t="s">
        <v>479</v>
      </c>
      <c r="G51" s="22"/>
      <c r="H51" s="22" t="s">
        <v>480</v>
      </c>
      <c r="I51" s="22"/>
    </row>
    <row r="52" ht="26.5" customHeight="1" spans="2:9">
      <c r="B52" s="19"/>
      <c r="C52" s="20"/>
      <c r="D52" s="26"/>
      <c r="E52" s="27"/>
      <c r="F52" s="22" t="s">
        <v>408</v>
      </c>
      <c r="G52" s="22"/>
      <c r="H52" s="22" t="s">
        <v>493</v>
      </c>
      <c r="I52" s="22"/>
    </row>
    <row r="53" ht="26.5" customHeight="1" spans="2:11">
      <c r="B53" s="19"/>
      <c r="C53" s="20"/>
      <c r="D53" s="26"/>
      <c r="E53" s="27"/>
      <c r="F53" s="22" t="s">
        <v>784</v>
      </c>
      <c r="G53" s="22"/>
      <c r="H53" s="22" t="s">
        <v>786</v>
      </c>
      <c r="I53" s="22"/>
      <c r="J53" s="30"/>
      <c r="K53" s="30"/>
    </row>
    <row r="54" ht="66" customHeight="1" spans="2:9">
      <c r="B54" s="19"/>
      <c r="C54" s="20"/>
      <c r="D54" s="24" t="s">
        <v>352</v>
      </c>
      <c r="E54" s="25"/>
      <c r="F54" s="28" t="s">
        <v>916</v>
      </c>
      <c r="G54" s="29"/>
      <c r="H54" s="28" t="s">
        <v>354</v>
      </c>
      <c r="I54" s="29"/>
    </row>
    <row r="55" ht="26.5" customHeight="1" spans="2:9">
      <c r="B55" s="19"/>
      <c r="C55" s="20"/>
      <c r="D55" s="26"/>
      <c r="E55" s="27"/>
      <c r="F55" s="28" t="s">
        <v>378</v>
      </c>
      <c r="G55" s="29"/>
      <c r="H55" s="28" t="s">
        <v>379</v>
      </c>
      <c r="I55" s="29"/>
    </row>
    <row r="56" ht="26.5" customHeight="1" spans="2:9">
      <c r="B56" s="19"/>
      <c r="C56" s="20"/>
      <c r="D56" s="26"/>
      <c r="E56" s="27"/>
      <c r="F56" s="28" t="s">
        <v>403</v>
      </c>
      <c r="G56" s="29"/>
      <c r="H56" s="28" t="s">
        <v>404</v>
      </c>
      <c r="I56" s="29"/>
    </row>
    <row r="57" ht="26.5" customHeight="1" spans="2:9">
      <c r="B57" s="19"/>
      <c r="C57" s="20"/>
      <c r="D57" s="26"/>
      <c r="E57" s="27"/>
      <c r="F57" s="28" t="s">
        <v>433</v>
      </c>
      <c r="G57" s="29"/>
      <c r="H57" s="28" t="s">
        <v>434</v>
      </c>
      <c r="I57" s="29"/>
    </row>
    <row r="58" ht="26.5" customHeight="1" spans="2:9">
      <c r="B58" s="19"/>
      <c r="C58" s="20"/>
      <c r="D58" s="26"/>
      <c r="E58" s="27"/>
      <c r="F58" s="28" t="s">
        <v>451</v>
      </c>
      <c r="G58" s="29"/>
      <c r="H58" s="28" t="s">
        <v>452</v>
      </c>
      <c r="I58" s="29"/>
    </row>
    <row r="59" ht="26.5" customHeight="1" spans="2:9">
      <c r="B59" s="19"/>
      <c r="C59" s="20"/>
      <c r="D59" s="26"/>
      <c r="E59" s="27"/>
      <c r="F59" s="28" t="s">
        <v>476</v>
      </c>
      <c r="G59" s="29"/>
      <c r="H59" s="28" t="s">
        <v>477</v>
      </c>
      <c r="I59" s="29"/>
    </row>
    <row r="60" ht="26.5" customHeight="1" spans="2:9">
      <c r="B60" s="19"/>
      <c r="C60" s="20"/>
      <c r="D60" s="26"/>
      <c r="E60" s="27"/>
      <c r="F60" s="28" t="s">
        <v>408</v>
      </c>
      <c r="G60" s="29"/>
      <c r="H60" s="28" t="s">
        <v>490</v>
      </c>
      <c r="I60" s="29"/>
    </row>
    <row r="61" ht="26.5" customHeight="1" spans="2:9">
      <c r="B61" s="19"/>
      <c r="C61" s="20"/>
      <c r="D61" s="26"/>
      <c r="E61" s="27"/>
      <c r="F61" s="28" t="s">
        <v>491</v>
      </c>
      <c r="G61" s="29"/>
      <c r="H61" s="28" t="s">
        <v>492</v>
      </c>
      <c r="I61" s="29"/>
    </row>
    <row r="62" ht="26.5" customHeight="1" spans="2:9">
      <c r="B62" s="19"/>
      <c r="C62" s="20"/>
      <c r="D62" s="26"/>
      <c r="E62" s="27"/>
      <c r="F62" s="28" t="s">
        <v>495</v>
      </c>
      <c r="G62" s="29"/>
      <c r="H62" s="28" t="s">
        <v>506</v>
      </c>
      <c r="I62" s="29"/>
    </row>
    <row r="63" ht="26.5" customHeight="1" spans="2:9">
      <c r="B63" s="19"/>
      <c r="C63" s="20"/>
      <c r="D63" s="26"/>
      <c r="E63" s="27"/>
      <c r="F63" s="28" t="s">
        <v>784</v>
      </c>
      <c r="G63" s="29"/>
      <c r="H63" s="28" t="s">
        <v>917</v>
      </c>
      <c r="I63" s="29"/>
    </row>
    <row r="64" ht="26.5" customHeight="1" spans="2:9">
      <c r="B64" s="19"/>
      <c r="C64" s="20"/>
      <c r="D64" s="26"/>
      <c r="E64" s="27"/>
      <c r="F64" s="28" t="s">
        <v>848</v>
      </c>
      <c r="G64" s="29"/>
      <c r="H64" s="28" t="s">
        <v>849</v>
      </c>
      <c r="I64" s="29"/>
    </row>
    <row r="65" ht="26.5" customHeight="1" spans="2:9">
      <c r="B65" s="19"/>
      <c r="C65" s="20"/>
      <c r="D65" s="26"/>
      <c r="E65" s="27"/>
      <c r="F65" s="28" t="s">
        <v>818</v>
      </c>
      <c r="G65" s="29"/>
      <c r="H65" s="28" t="s">
        <v>918</v>
      </c>
      <c r="I65" s="29"/>
    </row>
    <row r="66" ht="26.5" customHeight="1" spans="2:9">
      <c r="B66" s="19"/>
      <c r="C66" s="20"/>
      <c r="D66" s="26"/>
      <c r="E66" s="27"/>
      <c r="F66" s="28" t="s">
        <v>834</v>
      </c>
      <c r="G66" s="29"/>
      <c r="H66" s="28" t="s">
        <v>835</v>
      </c>
      <c r="I66" s="29"/>
    </row>
    <row r="67" ht="26.5" customHeight="1" spans="2:9">
      <c r="B67" s="19"/>
      <c r="C67" s="20"/>
      <c r="D67" s="26"/>
      <c r="E67" s="27"/>
      <c r="F67" s="28" t="s">
        <v>864</v>
      </c>
      <c r="G67" s="29"/>
      <c r="H67" s="28" t="s">
        <v>849</v>
      </c>
      <c r="I67" s="29"/>
    </row>
    <row r="68" ht="52" customHeight="1" spans="2:9">
      <c r="B68" s="19"/>
      <c r="C68" s="20"/>
      <c r="D68" s="24" t="s">
        <v>358</v>
      </c>
      <c r="E68" s="25"/>
      <c r="F68" s="22" t="s">
        <v>359</v>
      </c>
      <c r="G68" s="22"/>
      <c r="H68" s="22" t="s">
        <v>360</v>
      </c>
      <c r="I68" s="22"/>
    </row>
    <row r="69" ht="26.5" customHeight="1" spans="2:9">
      <c r="B69" s="19"/>
      <c r="C69" s="20"/>
      <c r="D69" s="26"/>
      <c r="E69" s="27"/>
      <c r="F69" s="22" t="s">
        <v>408</v>
      </c>
      <c r="G69" s="22"/>
      <c r="H69" s="22" t="s">
        <v>409</v>
      </c>
      <c r="I69" s="22"/>
    </row>
    <row r="70" ht="26.5" customHeight="1" spans="2:9">
      <c r="B70" s="19"/>
      <c r="C70" s="20"/>
      <c r="D70" s="26"/>
      <c r="E70" s="27"/>
      <c r="F70" s="22" t="s">
        <v>384</v>
      </c>
      <c r="G70" s="22"/>
      <c r="H70" s="22" t="s">
        <v>437</v>
      </c>
      <c r="I70" s="22"/>
    </row>
    <row r="71" ht="26.5" customHeight="1" spans="2:9">
      <c r="B71" s="19"/>
      <c r="C71" s="20"/>
      <c r="D71" s="26"/>
      <c r="E71" s="27"/>
      <c r="F71" s="22" t="s">
        <v>784</v>
      </c>
      <c r="G71" s="22"/>
      <c r="H71" s="22" t="s">
        <v>787</v>
      </c>
      <c r="I71" s="22"/>
    </row>
    <row r="72" ht="26.5" customHeight="1" spans="2:9">
      <c r="B72" s="19"/>
      <c r="C72" s="20"/>
      <c r="D72" s="26"/>
      <c r="E72" s="27"/>
      <c r="F72" s="22" t="s">
        <v>850</v>
      </c>
      <c r="G72" s="22"/>
      <c r="H72" s="22" t="s">
        <v>849</v>
      </c>
      <c r="I72" s="22"/>
    </row>
    <row r="73" ht="26.5" customHeight="1" spans="2:9">
      <c r="B73" s="19"/>
      <c r="C73" s="20"/>
      <c r="D73" s="26"/>
      <c r="E73" s="27"/>
      <c r="F73" s="22" t="s">
        <v>865</v>
      </c>
      <c r="G73" s="22"/>
      <c r="H73" s="22" t="s">
        <v>849</v>
      </c>
      <c r="I73" s="22"/>
    </row>
    <row r="74" ht="26.5" customHeight="1" spans="2:9">
      <c r="B74" s="19"/>
      <c r="C74" s="20" t="s">
        <v>361</v>
      </c>
      <c r="D74" s="20" t="s">
        <v>362</v>
      </c>
      <c r="E74" s="20"/>
      <c r="F74" s="22" t="s">
        <v>386</v>
      </c>
      <c r="G74" s="22"/>
      <c r="H74" s="22" t="s">
        <v>438</v>
      </c>
      <c r="I74" s="22"/>
    </row>
    <row r="75" ht="45" customHeight="1" spans="2:9">
      <c r="B75" s="33" t="s">
        <v>919</v>
      </c>
      <c r="C75" s="33"/>
      <c r="D75" s="33"/>
      <c r="E75" s="33"/>
      <c r="F75" s="33"/>
      <c r="G75" s="33"/>
      <c r="H75" s="33"/>
      <c r="I75" s="33"/>
    </row>
    <row r="76" ht="16.35" customHeight="1" spans="2:9">
      <c r="B76" s="34"/>
      <c r="C76" s="34"/>
      <c r="D76" s="35"/>
      <c r="E76" s="35"/>
      <c r="F76" s="35"/>
      <c r="G76" s="35"/>
      <c r="H76" s="35"/>
      <c r="I76" s="35"/>
    </row>
    <row r="77" ht="16.35" customHeight="1" spans="2:9">
      <c r="B77" s="34"/>
      <c r="C77" s="35"/>
      <c r="D77" s="35"/>
      <c r="E77" s="35"/>
      <c r="F77" s="35"/>
      <c r="G77" s="35"/>
      <c r="H77" s="35"/>
      <c r="I77" s="35"/>
    </row>
    <row r="78" ht="16.35" customHeight="1" spans="2:16">
      <c r="B78" s="34"/>
      <c r="C78" s="35"/>
      <c r="D78" s="35"/>
      <c r="E78" s="35"/>
      <c r="F78" s="35"/>
      <c r="G78" s="35"/>
      <c r="H78" s="35"/>
      <c r="I78" s="35"/>
      <c r="P78" s="37"/>
    </row>
    <row r="79" ht="16.35" customHeight="1" spans="2:9">
      <c r="B79" s="34"/>
      <c r="C79" s="35"/>
      <c r="D79" s="35"/>
      <c r="E79" s="35"/>
      <c r="F79" s="35"/>
      <c r="G79" s="35"/>
      <c r="H79" s="35"/>
      <c r="I79" s="35"/>
    </row>
    <row r="80" ht="16.35" customHeight="1" spans="2:9">
      <c r="B80" s="34"/>
      <c r="C80" s="34"/>
      <c r="D80" s="34"/>
      <c r="E80" s="34"/>
      <c r="F80" s="34"/>
      <c r="G80" s="34"/>
      <c r="H80" s="34"/>
      <c r="I80" s="34"/>
    </row>
    <row r="81" ht="16.35" customHeight="1" spans="2:9">
      <c r="B81" s="34"/>
      <c r="C81" s="34"/>
      <c r="D81" s="34"/>
      <c r="E81" s="34"/>
      <c r="F81" s="34"/>
      <c r="G81" s="34"/>
      <c r="H81" s="34"/>
      <c r="I81" s="34"/>
    </row>
    <row r="82" ht="16.35" customHeight="1" spans="2:9">
      <c r="B82" s="34"/>
      <c r="C82" s="34"/>
      <c r="D82" s="34"/>
      <c r="E82" s="34"/>
      <c r="F82" s="34"/>
      <c r="G82" s="34"/>
      <c r="H82" s="34"/>
      <c r="I82" s="34"/>
    </row>
    <row r="83" ht="16.35" customHeight="1" spans="2:9">
      <c r="B83" s="36"/>
      <c r="C83" s="36"/>
      <c r="D83" s="36"/>
      <c r="E83" s="36"/>
      <c r="F83" s="36"/>
      <c r="G83" s="36"/>
      <c r="H83" s="36"/>
      <c r="I83" s="36"/>
    </row>
  </sheetData>
  <mergeCells count="154">
    <mergeCell ref="B2:I2"/>
    <mergeCell ref="B3:I3"/>
    <mergeCell ref="B4:D4"/>
    <mergeCell ref="E4:I4"/>
    <mergeCell ref="C5:D5"/>
    <mergeCell ref="E5:I5"/>
    <mergeCell ref="C6:D6"/>
    <mergeCell ref="E6:I6"/>
    <mergeCell ref="C7:D7"/>
    <mergeCell ref="E7:I7"/>
    <mergeCell ref="C8:D8"/>
    <mergeCell ref="E8:I8"/>
    <mergeCell ref="C9:D9"/>
    <mergeCell ref="E9:I9"/>
    <mergeCell ref="C10:D10"/>
    <mergeCell ref="E10:I10"/>
    <mergeCell ref="C11:D11"/>
    <mergeCell ref="E11:I11"/>
    <mergeCell ref="C12:D12"/>
    <mergeCell ref="E12:I12"/>
    <mergeCell ref="C13:D13"/>
    <mergeCell ref="E13:I13"/>
    <mergeCell ref="C14:D14"/>
    <mergeCell ref="E14:I14"/>
    <mergeCell ref="C15:D15"/>
    <mergeCell ref="E15:I15"/>
    <mergeCell ref="C16:D16"/>
    <mergeCell ref="E16:I16"/>
    <mergeCell ref="C17:D17"/>
    <mergeCell ref="E17:I17"/>
    <mergeCell ref="C18:D18"/>
    <mergeCell ref="E18:I18"/>
    <mergeCell ref="C19:D19"/>
    <mergeCell ref="E19:I19"/>
    <mergeCell ref="C20:D20"/>
    <mergeCell ref="E20:I20"/>
    <mergeCell ref="C21:D21"/>
    <mergeCell ref="E21:I21"/>
    <mergeCell ref="C22:D22"/>
    <mergeCell ref="E22:I22"/>
    <mergeCell ref="C23:D23"/>
    <mergeCell ref="E23:I23"/>
    <mergeCell ref="C24:D24"/>
    <mergeCell ref="E24:I24"/>
    <mergeCell ref="C25:D25"/>
    <mergeCell ref="E25:I25"/>
    <mergeCell ref="C26:D26"/>
    <mergeCell ref="E26:I26"/>
    <mergeCell ref="C27:D27"/>
    <mergeCell ref="E27:I27"/>
    <mergeCell ref="C28:D28"/>
    <mergeCell ref="E28:I28"/>
    <mergeCell ref="C29:D29"/>
    <mergeCell ref="E29:I29"/>
    <mergeCell ref="C30:D30"/>
    <mergeCell ref="E30:I30"/>
    <mergeCell ref="C31:D31"/>
    <mergeCell ref="E31:I31"/>
    <mergeCell ref="C34:I34"/>
    <mergeCell ref="D35:E35"/>
    <mergeCell ref="F35:G35"/>
    <mergeCell ref="H35:I35"/>
    <mergeCell ref="F36:G36"/>
    <mergeCell ref="H36:I36"/>
    <mergeCell ref="F37:G37"/>
    <mergeCell ref="H37:I37"/>
    <mergeCell ref="F38:G38"/>
    <mergeCell ref="H38:I38"/>
    <mergeCell ref="F39:G39"/>
    <mergeCell ref="H39:I39"/>
    <mergeCell ref="F40:G40"/>
    <mergeCell ref="H40:I40"/>
    <mergeCell ref="F41:G41"/>
    <mergeCell ref="H41:I41"/>
    <mergeCell ref="F42:G42"/>
    <mergeCell ref="H42:I42"/>
    <mergeCell ref="F43:G43"/>
    <mergeCell ref="H43:I43"/>
    <mergeCell ref="D44:E44"/>
    <mergeCell ref="F44:G44"/>
    <mergeCell ref="H44:I44"/>
    <mergeCell ref="F45:G45"/>
    <mergeCell ref="H45:I45"/>
    <mergeCell ref="F46:G46"/>
    <mergeCell ref="H46:I46"/>
    <mergeCell ref="F47:G47"/>
    <mergeCell ref="H47:I47"/>
    <mergeCell ref="F48:G48"/>
    <mergeCell ref="H48:I48"/>
    <mergeCell ref="F49:G49"/>
    <mergeCell ref="H49:I49"/>
    <mergeCell ref="F50:G50"/>
    <mergeCell ref="H50:I50"/>
    <mergeCell ref="F51:G51"/>
    <mergeCell ref="H51:I51"/>
    <mergeCell ref="F52:G52"/>
    <mergeCell ref="H52:I52"/>
    <mergeCell ref="F53:G53"/>
    <mergeCell ref="H53:I53"/>
    <mergeCell ref="F54:G54"/>
    <mergeCell ref="H54:I54"/>
    <mergeCell ref="F55:G55"/>
    <mergeCell ref="H55:I55"/>
    <mergeCell ref="F56:G56"/>
    <mergeCell ref="H56:I56"/>
    <mergeCell ref="F57:G57"/>
    <mergeCell ref="H57:I57"/>
    <mergeCell ref="F58:G58"/>
    <mergeCell ref="H58:I58"/>
    <mergeCell ref="F59:G59"/>
    <mergeCell ref="H59:I59"/>
    <mergeCell ref="F60:G60"/>
    <mergeCell ref="H60:I60"/>
    <mergeCell ref="F61:G61"/>
    <mergeCell ref="H61:I61"/>
    <mergeCell ref="F62:G62"/>
    <mergeCell ref="H62:I62"/>
    <mergeCell ref="F63:G63"/>
    <mergeCell ref="H63:I63"/>
    <mergeCell ref="F64:G64"/>
    <mergeCell ref="H64:I64"/>
    <mergeCell ref="F65:G65"/>
    <mergeCell ref="H65:I65"/>
    <mergeCell ref="F66:G66"/>
    <mergeCell ref="H66:I66"/>
    <mergeCell ref="F67:G67"/>
    <mergeCell ref="H67:I67"/>
    <mergeCell ref="F68:G68"/>
    <mergeCell ref="H68:I68"/>
    <mergeCell ref="F69:G69"/>
    <mergeCell ref="H69:I69"/>
    <mergeCell ref="F70:G70"/>
    <mergeCell ref="H70:I70"/>
    <mergeCell ref="F71:G71"/>
    <mergeCell ref="H71:I71"/>
    <mergeCell ref="F72:G72"/>
    <mergeCell ref="H72:I72"/>
    <mergeCell ref="F73:G73"/>
    <mergeCell ref="H73:I73"/>
    <mergeCell ref="D74:E74"/>
    <mergeCell ref="F74:G74"/>
    <mergeCell ref="H74:I74"/>
    <mergeCell ref="B75:I75"/>
    <mergeCell ref="B5:B33"/>
    <mergeCell ref="B35:B74"/>
    <mergeCell ref="C36:C46"/>
    <mergeCell ref="C47:C73"/>
    <mergeCell ref="C32:F33"/>
    <mergeCell ref="D36:E37"/>
    <mergeCell ref="D38:E43"/>
    <mergeCell ref="D45:E46"/>
    <mergeCell ref="D47:E53"/>
    <mergeCell ref="D54:E67"/>
    <mergeCell ref="D68:E73"/>
  </mergeCells>
  <printOptions horizontalCentered="1"/>
  <pageMargins left="0.550694444444444" right="0.984027777777778" top="0.944444444444444" bottom="0.590277777777778" header="0" footer="0"/>
  <pageSetup paperSize="9" scale="75" fitToHeight="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pane ySplit="5" topLeftCell="A6" activePane="bottomLeft" state="frozen"/>
      <selection/>
      <selection pane="bottomLeft" activeCell="B3" sqref="B3:C3"/>
    </sheetView>
  </sheetViews>
  <sheetFormatPr defaultColWidth="10" defaultRowHeight="13.5"/>
  <cols>
    <col min="1" max="1" width="1.53333333333333" style="180" customWidth="1"/>
    <col min="2" max="2" width="33.3416666666667" style="180" customWidth="1"/>
    <col min="3" max="3" width="16.4083333333333" style="180" customWidth="1"/>
    <col min="4" max="4" width="33.3416666666667" style="180" customWidth="1"/>
    <col min="5" max="5" width="21.5" style="180" customWidth="1"/>
    <col min="6" max="6" width="18.875" style="180" customWidth="1"/>
    <col min="7" max="7" width="16.4083333333333" style="180" customWidth="1"/>
    <col min="8" max="8" width="18.2833333333333" style="180" customWidth="1"/>
    <col min="9" max="9" width="22.0916666666667" style="180" customWidth="1"/>
    <col min="10" max="11" width="9.76666666666667" style="180" customWidth="1"/>
    <col min="12" max="16384" width="10" style="180"/>
  </cols>
  <sheetData>
    <row r="1" s="180" customFormat="1" ht="14.2" customHeight="1" spans="1:9">
      <c r="A1" s="241"/>
      <c r="B1" s="185"/>
      <c r="C1" s="242"/>
      <c r="D1" s="242"/>
      <c r="E1" s="188"/>
      <c r="F1" s="188"/>
      <c r="G1" s="188"/>
      <c r="H1" s="243" t="s">
        <v>131</v>
      </c>
      <c r="I1" s="250" t="s">
        <v>3</v>
      </c>
    </row>
    <row r="2" s="180" customFormat="1" ht="19.9" customHeight="1" spans="1:9">
      <c r="A2" s="242"/>
      <c r="B2" s="244" t="s">
        <v>132</v>
      </c>
      <c r="C2" s="244"/>
      <c r="D2" s="244"/>
      <c r="E2" s="244"/>
      <c r="F2" s="244"/>
      <c r="G2" s="244"/>
      <c r="H2" s="244"/>
      <c r="I2" s="250"/>
    </row>
    <row r="3" s="180" customFormat="1" ht="17.05" customHeight="1" spans="1:9">
      <c r="A3" s="245"/>
      <c r="B3" s="194" t="s">
        <v>5</v>
      </c>
      <c r="C3" s="194"/>
      <c r="D3" s="215"/>
      <c r="E3" s="215"/>
      <c r="F3" s="215"/>
      <c r="G3" s="215"/>
      <c r="H3" s="246" t="s">
        <v>6</v>
      </c>
      <c r="I3" s="251"/>
    </row>
    <row r="4" s="180" customFormat="1" ht="21.35" customHeight="1" spans="1:9">
      <c r="A4" s="247"/>
      <c r="B4" s="177" t="s">
        <v>7</v>
      </c>
      <c r="C4" s="177"/>
      <c r="D4" s="177" t="s">
        <v>8</v>
      </c>
      <c r="E4" s="177"/>
      <c r="F4" s="177"/>
      <c r="G4" s="177"/>
      <c r="H4" s="177"/>
      <c r="I4" s="207"/>
    </row>
    <row r="5" s="180" customFormat="1" ht="21.35" customHeight="1" spans="1:9">
      <c r="A5" s="247"/>
      <c r="B5" s="177" t="s">
        <v>9</v>
      </c>
      <c r="C5" s="177" t="s">
        <v>10</v>
      </c>
      <c r="D5" s="177" t="s">
        <v>9</v>
      </c>
      <c r="E5" s="177" t="s">
        <v>59</v>
      </c>
      <c r="F5" s="177" t="s">
        <v>133</v>
      </c>
      <c r="G5" s="177" t="s">
        <v>134</v>
      </c>
      <c r="H5" s="177" t="s">
        <v>135</v>
      </c>
      <c r="I5" s="207"/>
    </row>
    <row r="6" s="180" customFormat="1" ht="19.9" customHeight="1" spans="1:9">
      <c r="A6" s="198"/>
      <c r="B6" s="218" t="s">
        <v>136</v>
      </c>
      <c r="C6" s="204">
        <v>49956667.25</v>
      </c>
      <c r="D6" s="218" t="s">
        <v>137</v>
      </c>
      <c r="E6" s="204">
        <f>SUM(E14:E34)</f>
        <v>49956667.25</v>
      </c>
      <c r="F6" s="204">
        <f>SUM(F7:F34)</f>
        <v>49956667.25</v>
      </c>
      <c r="G6" s="204"/>
      <c r="H6" s="204"/>
      <c r="I6" s="221"/>
    </row>
    <row r="7" s="180" customFormat="1" ht="19.9" customHeight="1" spans="1:9">
      <c r="A7" s="198"/>
      <c r="B7" s="248" t="s">
        <v>138</v>
      </c>
      <c r="C7" s="204">
        <v>49916667.25</v>
      </c>
      <c r="D7" s="248" t="s">
        <v>139</v>
      </c>
      <c r="E7" s="204"/>
      <c r="F7" s="204"/>
      <c r="G7" s="204"/>
      <c r="H7" s="204"/>
      <c r="I7" s="221"/>
    </row>
    <row r="8" s="180" customFormat="1" ht="19.9" customHeight="1" spans="1:9">
      <c r="A8" s="198"/>
      <c r="B8" s="248" t="s">
        <v>140</v>
      </c>
      <c r="C8" s="204">
        <v>40000</v>
      </c>
      <c r="D8" s="248" t="s">
        <v>141</v>
      </c>
      <c r="E8" s="204"/>
      <c r="F8" s="204"/>
      <c r="G8" s="204"/>
      <c r="H8" s="204"/>
      <c r="I8" s="221"/>
    </row>
    <row r="9" s="180" customFormat="1" ht="19.9" customHeight="1" spans="1:9">
      <c r="A9" s="198"/>
      <c r="B9" s="248" t="s">
        <v>142</v>
      </c>
      <c r="C9" s="204"/>
      <c r="D9" s="248" t="s">
        <v>143</v>
      </c>
      <c r="E9" s="204"/>
      <c r="F9" s="204"/>
      <c r="G9" s="204"/>
      <c r="H9" s="204"/>
      <c r="I9" s="221"/>
    </row>
    <row r="10" s="180" customFormat="1" ht="19.9" customHeight="1" spans="1:9">
      <c r="A10" s="198"/>
      <c r="B10" s="218" t="s">
        <v>144</v>
      </c>
      <c r="C10" s="204"/>
      <c r="D10" s="248" t="s">
        <v>145</v>
      </c>
      <c r="E10" s="204"/>
      <c r="F10" s="204"/>
      <c r="G10" s="204"/>
      <c r="H10" s="204"/>
      <c r="I10" s="221"/>
    </row>
    <row r="11" s="180" customFormat="1" ht="19.9" customHeight="1" spans="1:9">
      <c r="A11" s="198"/>
      <c r="B11" s="248" t="s">
        <v>138</v>
      </c>
      <c r="C11" s="204"/>
      <c r="D11" s="248" t="s">
        <v>146</v>
      </c>
      <c r="E11" s="204"/>
      <c r="F11" s="204"/>
      <c r="G11" s="204"/>
      <c r="H11" s="204"/>
      <c r="I11" s="221"/>
    </row>
    <row r="12" s="180" customFormat="1" ht="19.9" customHeight="1" spans="1:9">
      <c r="A12" s="198"/>
      <c r="B12" s="248" t="s">
        <v>140</v>
      </c>
      <c r="C12" s="204"/>
      <c r="D12" s="248" t="s">
        <v>147</v>
      </c>
      <c r="E12" s="204"/>
      <c r="F12" s="204"/>
      <c r="G12" s="204"/>
      <c r="H12" s="204"/>
      <c r="I12" s="221"/>
    </row>
    <row r="13" s="180" customFormat="1" ht="19.9" customHeight="1" spans="1:9">
      <c r="A13" s="198"/>
      <c r="B13" s="248" t="s">
        <v>142</v>
      </c>
      <c r="C13" s="204"/>
      <c r="D13" s="248" t="s">
        <v>148</v>
      </c>
      <c r="E13" s="204"/>
      <c r="F13" s="204"/>
      <c r="G13" s="204"/>
      <c r="H13" s="204"/>
      <c r="I13" s="221"/>
    </row>
    <row r="14" s="180" customFormat="1" ht="19.9" customHeight="1" spans="1:9">
      <c r="A14" s="198"/>
      <c r="B14" s="248" t="s">
        <v>149</v>
      </c>
      <c r="C14" s="204"/>
      <c r="D14" s="248" t="s">
        <v>150</v>
      </c>
      <c r="E14" s="204">
        <f>F14</f>
        <v>1744336.29</v>
      </c>
      <c r="F14" s="204">
        <v>1744336.29</v>
      </c>
      <c r="G14" s="204"/>
      <c r="H14" s="204"/>
      <c r="I14" s="221"/>
    </row>
    <row r="15" s="180" customFormat="1" ht="19.9" customHeight="1" spans="1:9">
      <c r="A15" s="198"/>
      <c r="B15" s="248" t="s">
        <v>149</v>
      </c>
      <c r="C15" s="204"/>
      <c r="D15" s="248" t="s">
        <v>151</v>
      </c>
      <c r="E15" s="204"/>
      <c r="F15" s="204"/>
      <c r="G15" s="204"/>
      <c r="H15" s="204"/>
      <c r="I15" s="221"/>
    </row>
    <row r="16" s="180" customFormat="1" ht="19.9" customHeight="1" spans="1:9">
      <c r="A16" s="198"/>
      <c r="B16" s="248" t="s">
        <v>149</v>
      </c>
      <c r="C16" s="204"/>
      <c r="D16" s="248" t="s">
        <v>152</v>
      </c>
      <c r="E16" s="204">
        <f>F16</f>
        <v>47049552.96</v>
      </c>
      <c r="F16" s="204">
        <v>47049552.96</v>
      </c>
      <c r="G16" s="204"/>
      <c r="H16" s="204"/>
      <c r="I16" s="221"/>
    </row>
    <row r="17" s="180" customFormat="1" ht="19.9" customHeight="1" spans="1:9">
      <c r="A17" s="198"/>
      <c r="B17" s="248" t="s">
        <v>149</v>
      </c>
      <c r="C17" s="204"/>
      <c r="D17" s="248" t="s">
        <v>153</v>
      </c>
      <c r="E17" s="204"/>
      <c r="F17" s="204"/>
      <c r="G17" s="204"/>
      <c r="H17" s="204"/>
      <c r="I17" s="221"/>
    </row>
    <row r="18" s="180" customFormat="1" ht="19.9" customHeight="1" spans="1:9">
      <c r="A18" s="198"/>
      <c r="B18" s="248" t="s">
        <v>149</v>
      </c>
      <c r="C18" s="204"/>
      <c r="D18" s="248" t="s">
        <v>154</v>
      </c>
      <c r="E18" s="204">
        <f>F18</f>
        <v>40000</v>
      </c>
      <c r="F18" s="204">
        <v>40000</v>
      </c>
      <c r="G18" s="204"/>
      <c r="H18" s="204"/>
      <c r="I18" s="221"/>
    </row>
    <row r="19" s="180" customFormat="1" ht="19.9" customHeight="1" spans="1:9">
      <c r="A19" s="198"/>
      <c r="B19" s="248" t="s">
        <v>149</v>
      </c>
      <c r="C19" s="204"/>
      <c r="D19" s="248" t="s">
        <v>155</v>
      </c>
      <c r="E19" s="204"/>
      <c r="F19" s="204"/>
      <c r="G19" s="204"/>
      <c r="H19" s="204"/>
      <c r="I19" s="221"/>
    </row>
    <row r="20" s="180" customFormat="1" ht="19.9" customHeight="1" spans="1:9">
      <c r="A20" s="198"/>
      <c r="B20" s="248" t="s">
        <v>149</v>
      </c>
      <c r="C20" s="204"/>
      <c r="D20" s="248" t="s">
        <v>156</v>
      </c>
      <c r="E20" s="204"/>
      <c r="F20" s="204"/>
      <c r="G20" s="204"/>
      <c r="H20" s="204"/>
      <c r="I20" s="221"/>
    </row>
    <row r="21" s="180" customFormat="1" ht="19.9" customHeight="1" spans="1:9">
      <c r="A21" s="198"/>
      <c r="B21" s="248" t="s">
        <v>149</v>
      </c>
      <c r="C21" s="204"/>
      <c r="D21" s="248" t="s">
        <v>157</v>
      </c>
      <c r="E21" s="204"/>
      <c r="F21" s="204"/>
      <c r="G21" s="204"/>
      <c r="H21" s="204"/>
      <c r="I21" s="221"/>
    </row>
    <row r="22" s="180" customFormat="1" ht="19.9" customHeight="1" spans="1:9">
      <c r="A22" s="198"/>
      <c r="B22" s="248" t="s">
        <v>149</v>
      </c>
      <c r="C22" s="204"/>
      <c r="D22" s="248" t="s">
        <v>158</v>
      </c>
      <c r="E22" s="204"/>
      <c r="F22" s="204"/>
      <c r="G22" s="204"/>
      <c r="H22" s="204"/>
      <c r="I22" s="221"/>
    </row>
    <row r="23" s="180" customFormat="1" ht="19.9" customHeight="1" spans="1:9">
      <c r="A23" s="198"/>
      <c r="B23" s="248" t="s">
        <v>149</v>
      </c>
      <c r="C23" s="204"/>
      <c r="D23" s="248" t="s">
        <v>159</v>
      </c>
      <c r="E23" s="204"/>
      <c r="F23" s="204"/>
      <c r="G23" s="204"/>
      <c r="H23" s="204"/>
      <c r="I23" s="221"/>
    </row>
    <row r="24" s="180" customFormat="1" ht="19.9" customHeight="1" spans="1:9">
      <c r="A24" s="198"/>
      <c r="B24" s="248" t="s">
        <v>149</v>
      </c>
      <c r="C24" s="204"/>
      <c r="D24" s="248" t="s">
        <v>160</v>
      </c>
      <c r="E24" s="204"/>
      <c r="F24" s="204"/>
      <c r="G24" s="204"/>
      <c r="H24" s="204"/>
      <c r="I24" s="221"/>
    </row>
    <row r="25" s="180" customFormat="1" ht="19.9" customHeight="1" spans="1:9">
      <c r="A25" s="198"/>
      <c r="B25" s="248" t="s">
        <v>149</v>
      </c>
      <c r="C25" s="204"/>
      <c r="D25" s="248" t="s">
        <v>161</v>
      </c>
      <c r="E25" s="204"/>
      <c r="F25" s="204"/>
      <c r="G25" s="204"/>
      <c r="H25" s="204"/>
      <c r="I25" s="221"/>
    </row>
    <row r="26" s="180" customFormat="1" ht="19.9" customHeight="1" spans="1:9">
      <c r="A26" s="198"/>
      <c r="B26" s="248" t="s">
        <v>149</v>
      </c>
      <c r="C26" s="204"/>
      <c r="D26" s="248" t="s">
        <v>162</v>
      </c>
      <c r="E26" s="204">
        <f>F26</f>
        <v>1122778</v>
      </c>
      <c r="F26" s="204">
        <v>1122778</v>
      </c>
      <c r="G26" s="204"/>
      <c r="H26" s="204"/>
      <c r="I26" s="221"/>
    </row>
    <row r="27" s="180" customFormat="1" ht="19.9" customHeight="1" spans="1:9">
      <c r="A27" s="198"/>
      <c r="B27" s="248" t="s">
        <v>149</v>
      </c>
      <c r="C27" s="204"/>
      <c r="D27" s="248" t="s">
        <v>163</v>
      </c>
      <c r="E27" s="204"/>
      <c r="F27" s="204"/>
      <c r="G27" s="204"/>
      <c r="H27" s="204"/>
      <c r="I27" s="221"/>
    </row>
    <row r="28" s="180" customFormat="1" ht="19.9" customHeight="1" spans="1:9">
      <c r="A28" s="198"/>
      <c r="B28" s="248" t="s">
        <v>149</v>
      </c>
      <c r="C28" s="204"/>
      <c r="D28" s="248" t="s">
        <v>164</v>
      </c>
      <c r="E28" s="204"/>
      <c r="F28" s="204"/>
      <c r="G28" s="204"/>
      <c r="H28" s="204"/>
      <c r="I28" s="221"/>
    </row>
    <row r="29" s="180" customFormat="1" ht="19.9" customHeight="1" spans="1:9">
      <c r="A29" s="198"/>
      <c r="B29" s="248" t="s">
        <v>149</v>
      </c>
      <c r="C29" s="204"/>
      <c r="D29" s="248" t="s">
        <v>165</v>
      </c>
      <c r="E29" s="204"/>
      <c r="F29" s="204"/>
      <c r="G29" s="204"/>
      <c r="H29" s="204"/>
      <c r="I29" s="221"/>
    </row>
    <row r="30" s="180" customFormat="1" ht="19.9" customHeight="1" spans="1:9">
      <c r="A30" s="198"/>
      <c r="B30" s="248" t="s">
        <v>149</v>
      </c>
      <c r="C30" s="204"/>
      <c r="D30" s="248" t="s">
        <v>166</v>
      </c>
      <c r="E30" s="204"/>
      <c r="F30" s="204"/>
      <c r="G30" s="204"/>
      <c r="H30" s="204"/>
      <c r="I30" s="221"/>
    </row>
    <row r="31" s="180" customFormat="1" ht="19.9" customHeight="1" spans="1:9">
      <c r="A31" s="198"/>
      <c r="B31" s="248" t="s">
        <v>149</v>
      </c>
      <c r="C31" s="204"/>
      <c r="D31" s="248" t="s">
        <v>167</v>
      </c>
      <c r="E31" s="204"/>
      <c r="F31" s="204"/>
      <c r="G31" s="204"/>
      <c r="H31" s="204"/>
      <c r="I31" s="221"/>
    </row>
    <row r="32" s="180" customFormat="1" ht="19.9" customHeight="1" spans="1:9">
      <c r="A32" s="198"/>
      <c r="B32" s="248" t="s">
        <v>149</v>
      </c>
      <c r="C32" s="204"/>
      <c r="D32" s="248" t="s">
        <v>168</v>
      </c>
      <c r="E32" s="204"/>
      <c r="F32" s="204"/>
      <c r="G32" s="204"/>
      <c r="H32" s="204"/>
      <c r="I32" s="221"/>
    </row>
    <row r="33" s="180" customFormat="1" ht="19.9" customHeight="1" spans="1:9">
      <c r="A33" s="198"/>
      <c r="B33" s="248" t="s">
        <v>149</v>
      </c>
      <c r="C33" s="204"/>
      <c r="D33" s="248" t="s">
        <v>169</v>
      </c>
      <c r="E33" s="204"/>
      <c r="F33" s="204"/>
      <c r="G33" s="204"/>
      <c r="H33" s="204"/>
      <c r="I33" s="221"/>
    </row>
    <row r="34" s="180" customFormat="1" ht="19.9" customHeight="1" spans="1:9">
      <c r="A34" s="198"/>
      <c r="B34" s="248" t="s">
        <v>149</v>
      </c>
      <c r="C34" s="204"/>
      <c r="D34" s="248" t="s">
        <v>170</v>
      </c>
      <c r="E34" s="204"/>
      <c r="F34" s="204"/>
      <c r="G34" s="204"/>
      <c r="H34" s="204"/>
      <c r="I34" s="221"/>
    </row>
    <row r="35" s="180" customFormat="1" ht="8.5" customHeight="1" spans="1:9">
      <c r="A35" s="249"/>
      <c r="B35" s="249"/>
      <c r="C35" s="249"/>
      <c r="D35" s="200"/>
      <c r="E35" s="249"/>
      <c r="F35" s="249"/>
      <c r="G35" s="249"/>
      <c r="H35" s="249"/>
      <c r="I35" s="252"/>
    </row>
  </sheetData>
  <mergeCells count="6">
    <mergeCell ref="B2:H2"/>
    <mergeCell ref="B3:C3"/>
    <mergeCell ref="B4:C4"/>
    <mergeCell ref="D4:H4"/>
    <mergeCell ref="A7:A9"/>
    <mergeCell ref="A11:A34"/>
  </mergeCells>
  <printOptions horizontalCentered="1"/>
  <pageMargins left="0.984027777777778" right="0.511805555555556" top="0.708333333333333" bottom="0.550694444444444" header="0" footer="0"/>
  <pageSetup paperSize="9" scale="72"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58"/>
  <sheetViews>
    <sheetView workbookViewId="0">
      <pane ySplit="6" topLeftCell="A7" activePane="bottomLeft" state="frozen"/>
      <selection/>
      <selection pane="bottomLeft" activeCell="E16" sqref="E16"/>
    </sheetView>
  </sheetViews>
  <sheetFormatPr defaultColWidth="10" defaultRowHeight="13.5"/>
  <cols>
    <col min="1" max="1" width="1.53333333333333" style="161" customWidth="1"/>
    <col min="2" max="2" width="5.88333333333333" style="161" customWidth="1"/>
    <col min="3" max="3" width="5.88333333333333" style="223" customWidth="1"/>
    <col min="4" max="4" width="11.6333333333333" style="161" customWidth="1"/>
    <col min="5" max="5" width="28.375" style="161" customWidth="1"/>
    <col min="6" max="6" width="18.625" style="161" customWidth="1"/>
    <col min="7" max="10" width="17.625" style="161" customWidth="1"/>
    <col min="11" max="13" width="5.88333333333333" style="161" customWidth="1"/>
    <col min="14" max="16" width="7.25" style="161" customWidth="1"/>
    <col min="17" max="20" width="15.125" style="161" customWidth="1"/>
    <col min="21" max="23" width="5.88333333333333" style="161" customWidth="1"/>
    <col min="24" max="26" width="7.25" style="161" customWidth="1"/>
    <col min="27" max="33" width="5.88333333333333" style="161" customWidth="1"/>
    <col min="34" max="39" width="7.25" style="161" customWidth="1"/>
    <col min="40" max="40" width="1.53333333333333" style="161" customWidth="1"/>
    <col min="41" max="42" width="9.76666666666667" style="161" customWidth="1"/>
    <col min="43" max="16384" width="10" style="161"/>
  </cols>
  <sheetData>
    <row r="1" ht="25" customHeight="1" spans="1:40">
      <c r="A1" s="224"/>
      <c r="B1" s="3"/>
      <c r="C1" s="225"/>
      <c r="D1" s="226"/>
      <c r="E1" s="226"/>
      <c r="F1" s="162"/>
      <c r="G1" s="162"/>
      <c r="H1" s="162"/>
      <c r="I1" s="226"/>
      <c r="J1" s="226"/>
      <c r="K1" s="162"/>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36" t="s">
        <v>171</v>
      </c>
      <c r="AN1" s="237"/>
    </row>
    <row r="2" ht="22.8" customHeight="1" spans="1:40">
      <c r="A2" s="162"/>
      <c r="B2" s="166" t="s">
        <v>172</v>
      </c>
      <c r="C2" s="227"/>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237"/>
    </row>
    <row r="3" ht="19.55" customHeight="1" spans="1:40">
      <c r="A3" s="167"/>
      <c r="B3" s="168" t="s">
        <v>5</v>
      </c>
      <c r="C3" s="228"/>
      <c r="D3" s="168"/>
      <c r="E3" s="168"/>
      <c r="F3" s="229"/>
      <c r="G3" s="167"/>
      <c r="H3" s="230"/>
      <c r="I3" s="229"/>
      <c r="J3" s="229"/>
      <c r="K3" s="235"/>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30" t="s">
        <v>6</v>
      </c>
      <c r="AM3" s="230"/>
      <c r="AN3" s="238"/>
    </row>
    <row r="4" ht="24.4" customHeight="1" spans="1:40">
      <c r="A4" s="165"/>
      <c r="B4" s="154" t="s">
        <v>9</v>
      </c>
      <c r="C4" s="231"/>
      <c r="D4" s="154"/>
      <c r="E4" s="154"/>
      <c r="F4" s="154" t="s">
        <v>173</v>
      </c>
      <c r="G4" s="154" t="s">
        <v>174</v>
      </c>
      <c r="H4" s="154"/>
      <c r="I4" s="154"/>
      <c r="J4" s="154"/>
      <c r="K4" s="154"/>
      <c r="L4" s="154"/>
      <c r="M4" s="154"/>
      <c r="N4" s="154"/>
      <c r="O4" s="154"/>
      <c r="P4" s="154"/>
      <c r="Q4" s="154" t="s">
        <v>175</v>
      </c>
      <c r="R4" s="154"/>
      <c r="S4" s="154"/>
      <c r="T4" s="154"/>
      <c r="U4" s="154"/>
      <c r="V4" s="154"/>
      <c r="W4" s="154"/>
      <c r="X4" s="154"/>
      <c r="Y4" s="154"/>
      <c r="Z4" s="154"/>
      <c r="AA4" s="154" t="s">
        <v>176</v>
      </c>
      <c r="AB4" s="154"/>
      <c r="AC4" s="154"/>
      <c r="AD4" s="154"/>
      <c r="AE4" s="154"/>
      <c r="AF4" s="154"/>
      <c r="AG4" s="154"/>
      <c r="AH4" s="154"/>
      <c r="AI4" s="154"/>
      <c r="AJ4" s="154"/>
      <c r="AK4" s="154"/>
      <c r="AL4" s="154"/>
      <c r="AM4" s="154"/>
      <c r="AN4" s="239"/>
    </row>
    <row r="5" ht="24.4" customHeight="1" spans="1:40">
      <c r="A5" s="165"/>
      <c r="B5" s="154" t="s">
        <v>93</v>
      </c>
      <c r="C5" s="231"/>
      <c r="D5" s="154" t="s">
        <v>70</v>
      </c>
      <c r="E5" s="154" t="s">
        <v>71</v>
      </c>
      <c r="F5" s="154"/>
      <c r="G5" s="154" t="s">
        <v>59</v>
      </c>
      <c r="H5" s="154" t="s">
        <v>177</v>
      </c>
      <c r="I5" s="154"/>
      <c r="J5" s="154"/>
      <c r="K5" s="154" t="s">
        <v>178</v>
      </c>
      <c r="L5" s="154"/>
      <c r="M5" s="154"/>
      <c r="N5" s="154" t="s">
        <v>179</v>
      </c>
      <c r="O5" s="154"/>
      <c r="P5" s="154"/>
      <c r="Q5" s="154" t="s">
        <v>59</v>
      </c>
      <c r="R5" s="154" t="s">
        <v>177</v>
      </c>
      <c r="S5" s="154"/>
      <c r="T5" s="154"/>
      <c r="U5" s="154" t="s">
        <v>178</v>
      </c>
      <c r="V5" s="154"/>
      <c r="W5" s="154"/>
      <c r="X5" s="154" t="s">
        <v>179</v>
      </c>
      <c r="Y5" s="154"/>
      <c r="Z5" s="154"/>
      <c r="AA5" s="154" t="s">
        <v>59</v>
      </c>
      <c r="AB5" s="154" t="s">
        <v>177</v>
      </c>
      <c r="AC5" s="154"/>
      <c r="AD5" s="154"/>
      <c r="AE5" s="154" t="s">
        <v>178</v>
      </c>
      <c r="AF5" s="154"/>
      <c r="AG5" s="154"/>
      <c r="AH5" s="154" t="s">
        <v>179</v>
      </c>
      <c r="AI5" s="154"/>
      <c r="AJ5" s="154"/>
      <c r="AK5" s="154" t="s">
        <v>180</v>
      </c>
      <c r="AL5" s="154"/>
      <c r="AM5" s="154"/>
      <c r="AN5" s="239"/>
    </row>
    <row r="6" ht="39" customHeight="1" spans="1:40">
      <c r="A6" s="163"/>
      <c r="B6" s="154" t="s">
        <v>94</v>
      </c>
      <c r="C6" s="231" t="s">
        <v>95</v>
      </c>
      <c r="D6" s="154"/>
      <c r="E6" s="154"/>
      <c r="F6" s="154"/>
      <c r="G6" s="154"/>
      <c r="H6" s="154" t="s">
        <v>181</v>
      </c>
      <c r="I6" s="154" t="s">
        <v>89</v>
      </c>
      <c r="J6" s="154" t="s">
        <v>90</v>
      </c>
      <c r="K6" s="154" t="s">
        <v>181</v>
      </c>
      <c r="L6" s="154" t="s">
        <v>89</v>
      </c>
      <c r="M6" s="154" t="s">
        <v>90</v>
      </c>
      <c r="N6" s="154" t="s">
        <v>181</v>
      </c>
      <c r="O6" s="154" t="s">
        <v>182</v>
      </c>
      <c r="P6" s="154" t="s">
        <v>183</v>
      </c>
      <c r="Q6" s="154"/>
      <c r="R6" s="154" t="s">
        <v>181</v>
      </c>
      <c r="S6" s="154" t="s">
        <v>89</v>
      </c>
      <c r="T6" s="154" t="s">
        <v>90</v>
      </c>
      <c r="U6" s="154" t="s">
        <v>181</v>
      </c>
      <c r="V6" s="154" t="s">
        <v>89</v>
      </c>
      <c r="W6" s="154" t="s">
        <v>90</v>
      </c>
      <c r="X6" s="154" t="s">
        <v>181</v>
      </c>
      <c r="Y6" s="154" t="s">
        <v>182</v>
      </c>
      <c r="Z6" s="154" t="s">
        <v>183</v>
      </c>
      <c r="AA6" s="154"/>
      <c r="AB6" s="154" t="s">
        <v>181</v>
      </c>
      <c r="AC6" s="154" t="s">
        <v>89</v>
      </c>
      <c r="AD6" s="154" t="s">
        <v>90</v>
      </c>
      <c r="AE6" s="154" t="s">
        <v>181</v>
      </c>
      <c r="AF6" s="154" t="s">
        <v>89</v>
      </c>
      <c r="AG6" s="154" t="s">
        <v>90</v>
      </c>
      <c r="AH6" s="154" t="s">
        <v>181</v>
      </c>
      <c r="AI6" s="154" t="s">
        <v>182</v>
      </c>
      <c r="AJ6" s="154" t="s">
        <v>183</v>
      </c>
      <c r="AK6" s="154" t="s">
        <v>181</v>
      </c>
      <c r="AL6" s="154" t="s">
        <v>182</v>
      </c>
      <c r="AM6" s="154" t="s">
        <v>183</v>
      </c>
      <c r="AN6" s="239"/>
    </row>
    <row r="7" ht="22.8" customHeight="1" spans="1:40">
      <c r="A7" s="165"/>
      <c r="B7" s="135"/>
      <c r="C7" s="175"/>
      <c r="D7" s="135"/>
      <c r="E7" s="135" t="s">
        <v>72</v>
      </c>
      <c r="F7" s="138">
        <f>G7+Q7</f>
        <v>49956667.25</v>
      </c>
      <c r="G7" s="138">
        <f>G8+G19+G37</f>
        <v>31374284.73</v>
      </c>
      <c r="H7" s="138">
        <f>H8+H19+H37</f>
        <v>31374284.73</v>
      </c>
      <c r="I7" s="138">
        <f>I8+I19+I37</f>
        <v>26411554.73</v>
      </c>
      <c r="J7" s="138">
        <f>J8+J19+J37</f>
        <v>4962730</v>
      </c>
      <c r="K7" s="138"/>
      <c r="L7" s="138"/>
      <c r="M7" s="138"/>
      <c r="N7" s="138"/>
      <c r="O7" s="138"/>
      <c r="P7" s="138"/>
      <c r="Q7" s="138">
        <f>R7</f>
        <v>18582382.52</v>
      </c>
      <c r="R7" s="138">
        <v>18582382.52</v>
      </c>
      <c r="S7" s="138"/>
      <c r="T7" s="138">
        <v>18582382.52</v>
      </c>
      <c r="U7" s="138"/>
      <c r="V7" s="138"/>
      <c r="W7" s="138"/>
      <c r="X7" s="138"/>
      <c r="Y7" s="138"/>
      <c r="Z7" s="138"/>
      <c r="AA7" s="138"/>
      <c r="AB7" s="138"/>
      <c r="AC7" s="138"/>
      <c r="AD7" s="138"/>
      <c r="AE7" s="138"/>
      <c r="AF7" s="138"/>
      <c r="AG7" s="138"/>
      <c r="AH7" s="138"/>
      <c r="AI7" s="138"/>
      <c r="AJ7" s="138"/>
      <c r="AK7" s="138"/>
      <c r="AL7" s="138"/>
      <c r="AM7" s="138"/>
      <c r="AN7" s="239"/>
    </row>
    <row r="8" ht="22.5" customHeight="1" spans="1:40">
      <c r="A8" s="165"/>
      <c r="B8" s="135">
        <v>301</v>
      </c>
      <c r="C8" s="175"/>
      <c r="D8" s="140">
        <v>124</v>
      </c>
      <c r="E8" s="157" t="s">
        <v>184</v>
      </c>
      <c r="F8" s="143">
        <f>G8+Q8</f>
        <v>15730733.62</v>
      </c>
      <c r="G8" s="143">
        <f>SUM(G9:G18)</f>
        <v>15730733.62</v>
      </c>
      <c r="H8" s="143">
        <f>SUM(H9:H18)</f>
        <v>15730733.62</v>
      </c>
      <c r="I8" s="143">
        <f>SUM(I9:I18)</f>
        <v>15730733.62</v>
      </c>
      <c r="J8" s="143"/>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239"/>
    </row>
    <row r="9" ht="22.5" customHeight="1" spans="1:40">
      <c r="A9" s="165"/>
      <c r="B9" s="135">
        <v>301</v>
      </c>
      <c r="C9" s="175" t="s">
        <v>98</v>
      </c>
      <c r="D9" s="140">
        <v>124</v>
      </c>
      <c r="E9" s="157" t="s">
        <v>185</v>
      </c>
      <c r="F9" s="143">
        <f t="shared" ref="F9:F41" si="0">G9+Q9</f>
        <v>3176508</v>
      </c>
      <c r="G9" s="143">
        <f t="shared" ref="G9:G41" si="1">H9</f>
        <v>3176508</v>
      </c>
      <c r="H9" s="143">
        <f t="shared" ref="H9:H41" si="2">I9+J9</f>
        <v>3176508</v>
      </c>
      <c r="I9" s="143">
        <v>3176508</v>
      </c>
      <c r="J9" s="143"/>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239"/>
    </row>
    <row r="10" ht="22.5" customHeight="1" spans="1:40">
      <c r="A10" s="165"/>
      <c r="B10" s="135">
        <v>301</v>
      </c>
      <c r="C10" s="175" t="s">
        <v>100</v>
      </c>
      <c r="D10" s="140">
        <v>124</v>
      </c>
      <c r="E10" s="157" t="s">
        <v>186</v>
      </c>
      <c r="F10" s="143">
        <f t="shared" si="0"/>
        <v>1052789.04</v>
      </c>
      <c r="G10" s="143">
        <f t="shared" si="1"/>
        <v>1052789.04</v>
      </c>
      <c r="H10" s="143">
        <f t="shared" si="2"/>
        <v>1052789.04</v>
      </c>
      <c r="I10" s="143">
        <v>1052789.04</v>
      </c>
      <c r="J10" s="143"/>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239"/>
    </row>
    <row r="11" ht="22.5" customHeight="1" spans="1:40">
      <c r="A11" s="165"/>
      <c r="B11" s="135">
        <v>301</v>
      </c>
      <c r="C11" s="175" t="s">
        <v>108</v>
      </c>
      <c r="D11" s="140">
        <v>124</v>
      </c>
      <c r="E11" s="157" t="s">
        <v>187</v>
      </c>
      <c r="F11" s="143">
        <f t="shared" si="0"/>
        <v>677177</v>
      </c>
      <c r="G11" s="143">
        <f t="shared" si="1"/>
        <v>677177</v>
      </c>
      <c r="H11" s="143">
        <f t="shared" si="2"/>
        <v>677177</v>
      </c>
      <c r="I11" s="143">
        <v>677177</v>
      </c>
      <c r="J11" s="143"/>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239"/>
    </row>
    <row r="12" ht="22.5" customHeight="1" spans="1:40">
      <c r="A12" s="165"/>
      <c r="B12" s="135">
        <v>301</v>
      </c>
      <c r="C12" s="175" t="s">
        <v>115</v>
      </c>
      <c r="D12" s="140">
        <v>124</v>
      </c>
      <c r="E12" s="157" t="s">
        <v>188</v>
      </c>
      <c r="F12" s="143">
        <f t="shared" si="0"/>
        <v>4449360</v>
      </c>
      <c r="G12" s="143">
        <f t="shared" si="1"/>
        <v>4449360</v>
      </c>
      <c r="H12" s="143">
        <f t="shared" si="2"/>
        <v>4449360</v>
      </c>
      <c r="I12" s="143">
        <v>4449360</v>
      </c>
      <c r="J12" s="143"/>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239"/>
    </row>
    <row r="13" ht="29" customHeight="1" spans="1:40">
      <c r="A13" s="165"/>
      <c r="B13" s="135">
        <v>301</v>
      </c>
      <c r="C13" s="175" t="s">
        <v>117</v>
      </c>
      <c r="D13" s="140">
        <v>124</v>
      </c>
      <c r="E13" s="157" t="s">
        <v>189</v>
      </c>
      <c r="F13" s="143">
        <f t="shared" si="0"/>
        <v>1470497.29</v>
      </c>
      <c r="G13" s="143">
        <f t="shared" si="1"/>
        <v>1470497.29</v>
      </c>
      <c r="H13" s="143">
        <f t="shared" si="2"/>
        <v>1470497.29</v>
      </c>
      <c r="I13" s="143">
        <v>1470497.29</v>
      </c>
      <c r="J13" s="143"/>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239"/>
    </row>
    <row r="14" ht="22.5" customHeight="1" spans="1:40">
      <c r="A14" s="165"/>
      <c r="B14" s="135">
        <v>301</v>
      </c>
      <c r="C14" s="175" t="s">
        <v>190</v>
      </c>
      <c r="D14" s="140">
        <v>124</v>
      </c>
      <c r="E14" s="157" t="s">
        <v>191</v>
      </c>
      <c r="F14" s="143">
        <f t="shared" si="0"/>
        <v>720450.09</v>
      </c>
      <c r="G14" s="143">
        <f t="shared" si="1"/>
        <v>720450.09</v>
      </c>
      <c r="H14" s="143">
        <f t="shared" si="2"/>
        <v>720450.09</v>
      </c>
      <c r="I14" s="143">
        <v>720450.09</v>
      </c>
      <c r="J14" s="143"/>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239"/>
    </row>
    <row r="15" ht="22.5" customHeight="1" spans="1:40">
      <c r="A15" s="165"/>
      <c r="B15" s="135">
        <v>301</v>
      </c>
      <c r="C15" s="175" t="s">
        <v>124</v>
      </c>
      <c r="D15" s="140">
        <v>124</v>
      </c>
      <c r="E15" s="157" t="s">
        <v>192</v>
      </c>
      <c r="F15" s="143">
        <f t="shared" si="0"/>
        <v>87600</v>
      </c>
      <c r="G15" s="143">
        <f t="shared" si="1"/>
        <v>87600</v>
      </c>
      <c r="H15" s="143">
        <f t="shared" si="2"/>
        <v>87600</v>
      </c>
      <c r="I15" s="143">
        <v>87600</v>
      </c>
      <c r="J15" s="143"/>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239"/>
    </row>
    <row r="16" ht="22.5" customHeight="1" spans="1:40">
      <c r="A16" s="165"/>
      <c r="B16" s="135">
        <v>301</v>
      </c>
      <c r="C16" s="175" t="s">
        <v>193</v>
      </c>
      <c r="D16" s="140">
        <v>124</v>
      </c>
      <c r="E16" s="157" t="s">
        <v>194</v>
      </c>
      <c r="F16" s="143">
        <f t="shared" si="0"/>
        <v>109772.76</v>
      </c>
      <c r="G16" s="143">
        <f t="shared" si="1"/>
        <v>109772.76</v>
      </c>
      <c r="H16" s="143">
        <f t="shared" si="2"/>
        <v>109772.76</v>
      </c>
      <c r="I16" s="143">
        <v>109772.76</v>
      </c>
      <c r="J16" s="143"/>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239"/>
    </row>
    <row r="17" ht="22.5" customHeight="1" spans="1:40">
      <c r="A17" s="165"/>
      <c r="B17" s="135">
        <v>301</v>
      </c>
      <c r="C17" s="175" t="s">
        <v>195</v>
      </c>
      <c r="D17" s="140">
        <v>124</v>
      </c>
      <c r="E17" s="157" t="s">
        <v>130</v>
      </c>
      <c r="F17" s="143">
        <f t="shared" si="0"/>
        <v>1122778</v>
      </c>
      <c r="G17" s="143">
        <f t="shared" si="1"/>
        <v>1122778</v>
      </c>
      <c r="H17" s="143">
        <f t="shared" si="2"/>
        <v>1122778</v>
      </c>
      <c r="I17" s="143">
        <v>1122778</v>
      </c>
      <c r="J17" s="143"/>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239"/>
    </row>
    <row r="18" ht="22.5" customHeight="1" spans="1:40">
      <c r="A18" s="165"/>
      <c r="B18" s="135">
        <v>301</v>
      </c>
      <c r="C18" s="175" t="s">
        <v>104</v>
      </c>
      <c r="D18" s="140">
        <v>124</v>
      </c>
      <c r="E18" s="157" t="s">
        <v>196</v>
      </c>
      <c r="F18" s="143">
        <f t="shared" si="0"/>
        <v>2863801.44</v>
      </c>
      <c r="G18" s="143">
        <f t="shared" si="1"/>
        <v>2863801.44</v>
      </c>
      <c r="H18" s="143">
        <f t="shared" si="2"/>
        <v>2863801.44</v>
      </c>
      <c r="I18" s="143">
        <v>2863801.44</v>
      </c>
      <c r="J18" s="143"/>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239"/>
    </row>
    <row r="19" ht="22.5" customHeight="1" spans="1:40">
      <c r="A19" s="165"/>
      <c r="B19" s="135">
        <v>302</v>
      </c>
      <c r="C19" s="175"/>
      <c r="D19" s="140">
        <v>124</v>
      </c>
      <c r="E19" s="157" t="s">
        <v>197</v>
      </c>
      <c r="F19" s="143">
        <f t="shared" si="0"/>
        <v>12682922.11</v>
      </c>
      <c r="G19" s="143">
        <f>SUM(G20:G36)</f>
        <v>12682922.11</v>
      </c>
      <c r="H19" s="143">
        <f>SUM(H20:H36)</f>
        <v>12682922.11</v>
      </c>
      <c r="I19" s="143">
        <f>SUM(I20:I36)</f>
        <v>10411322.11</v>
      </c>
      <c r="J19" s="143">
        <f>SUM(J20:J36)</f>
        <v>2271600</v>
      </c>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239"/>
    </row>
    <row r="20" ht="22.5" customHeight="1" spans="1:40">
      <c r="A20" s="165"/>
      <c r="B20" s="135">
        <v>302</v>
      </c>
      <c r="C20" s="175" t="s">
        <v>98</v>
      </c>
      <c r="D20" s="140">
        <v>124</v>
      </c>
      <c r="E20" s="157" t="s">
        <v>198</v>
      </c>
      <c r="F20" s="143">
        <f t="shared" si="0"/>
        <v>410808</v>
      </c>
      <c r="G20" s="143">
        <f t="shared" si="1"/>
        <v>410808</v>
      </c>
      <c r="H20" s="143">
        <f t="shared" si="2"/>
        <v>410808</v>
      </c>
      <c r="I20" s="143">
        <v>326808</v>
      </c>
      <c r="J20" s="143">
        <v>84000</v>
      </c>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239"/>
    </row>
    <row r="21" ht="22.5" customHeight="1" spans="1:40">
      <c r="A21" s="165"/>
      <c r="B21" s="135">
        <v>302</v>
      </c>
      <c r="C21" s="175" t="s">
        <v>100</v>
      </c>
      <c r="D21" s="140">
        <v>124</v>
      </c>
      <c r="E21" s="157" t="s">
        <v>199</v>
      </c>
      <c r="F21" s="143">
        <f t="shared" si="0"/>
        <v>47300</v>
      </c>
      <c r="G21" s="143">
        <f t="shared" si="1"/>
        <v>47300</v>
      </c>
      <c r="H21" s="143">
        <f t="shared" si="2"/>
        <v>47300</v>
      </c>
      <c r="I21" s="143">
        <v>21000</v>
      </c>
      <c r="J21" s="143">
        <v>26300</v>
      </c>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38"/>
      <c r="AL21" s="138"/>
      <c r="AM21" s="138"/>
      <c r="AN21" s="239"/>
    </row>
    <row r="22" ht="22.5" customHeight="1" spans="1:40">
      <c r="A22" s="165"/>
      <c r="B22" s="135">
        <v>302</v>
      </c>
      <c r="C22" s="175" t="s">
        <v>97</v>
      </c>
      <c r="D22" s="140">
        <v>124</v>
      </c>
      <c r="E22" s="157" t="s">
        <v>200</v>
      </c>
      <c r="F22" s="143">
        <f t="shared" si="0"/>
        <v>22800</v>
      </c>
      <c r="G22" s="143">
        <f t="shared" si="1"/>
        <v>22800</v>
      </c>
      <c r="H22" s="143">
        <f t="shared" si="2"/>
        <v>22800</v>
      </c>
      <c r="I22" s="143">
        <v>19800</v>
      </c>
      <c r="J22" s="143">
        <v>3000</v>
      </c>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38"/>
      <c r="AL22" s="138"/>
      <c r="AM22" s="138"/>
      <c r="AN22" s="239"/>
    </row>
    <row r="23" ht="22.5" customHeight="1" spans="1:40">
      <c r="A23" s="165"/>
      <c r="B23" s="135">
        <v>302</v>
      </c>
      <c r="C23" s="175" t="s">
        <v>201</v>
      </c>
      <c r="D23" s="140">
        <v>124</v>
      </c>
      <c r="E23" s="157" t="s">
        <v>202</v>
      </c>
      <c r="F23" s="143">
        <f t="shared" si="0"/>
        <v>87600</v>
      </c>
      <c r="G23" s="143">
        <f t="shared" si="1"/>
        <v>87600</v>
      </c>
      <c r="H23" s="143">
        <f t="shared" si="2"/>
        <v>87600</v>
      </c>
      <c r="I23" s="143">
        <v>87600</v>
      </c>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38"/>
      <c r="AL23" s="138"/>
      <c r="AM23" s="138"/>
      <c r="AN23" s="239"/>
    </row>
    <row r="24" ht="22.5" customHeight="1" spans="1:40">
      <c r="A24" s="165"/>
      <c r="B24" s="135">
        <v>302</v>
      </c>
      <c r="C24" s="175" t="s">
        <v>115</v>
      </c>
      <c r="D24" s="140">
        <v>124</v>
      </c>
      <c r="E24" s="157" t="s">
        <v>203</v>
      </c>
      <c r="F24" s="143">
        <f t="shared" si="0"/>
        <v>46192</v>
      </c>
      <c r="G24" s="143">
        <f t="shared" si="1"/>
        <v>46192</v>
      </c>
      <c r="H24" s="143">
        <f t="shared" si="2"/>
        <v>46192</v>
      </c>
      <c r="I24" s="143">
        <v>25192</v>
      </c>
      <c r="J24" s="143">
        <v>21000</v>
      </c>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38"/>
      <c r="AL24" s="138"/>
      <c r="AM24" s="138"/>
      <c r="AN24" s="239"/>
    </row>
    <row r="25" ht="22.5" customHeight="1" spans="1:40">
      <c r="A25" s="165"/>
      <c r="B25" s="135">
        <v>302</v>
      </c>
      <c r="C25" s="175" t="s">
        <v>124</v>
      </c>
      <c r="D25" s="140">
        <v>124</v>
      </c>
      <c r="E25" s="157" t="s">
        <v>204</v>
      </c>
      <c r="F25" s="143">
        <f t="shared" si="0"/>
        <v>50000</v>
      </c>
      <c r="G25" s="143">
        <f t="shared" si="1"/>
        <v>50000</v>
      </c>
      <c r="H25" s="143">
        <f t="shared" si="2"/>
        <v>50000</v>
      </c>
      <c r="I25" s="143">
        <v>50000</v>
      </c>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38"/>
      <c r="AL25" s="138"/>
      <c r="AM25" s="138"/>
      <c r="AN25" s="239"/>
    </row>
    <row r="26" ht="22.5" customHeight="1" spans="1:40">
      <c r="A26" s="165"/>
      <c r="B26" s="135">
        <v>302</v>
      </c>
      <c r="C26" s="175" t="s">
        <v>195</v>
      </c>
      <c r="D26" s="140">
        <v>124</v>
      </c>
      <c r="E26" s="157" t="s">
        <v>205</v>
      </c>
      <c r="F26" s="143">
        <f t="shared" si="0"/>
        <v>121500</v>
      </c>
      <c r="G26" s="143">
        <f t="shared" si="1"/>
        <v>121500</v>
      </c>
      <c r="H26" s="143">
        <f t="shared" si="2"/>
        <v>121500</v>
      </c>
      <c r="I26" s="143">
        <v>24000</v>
      </c>
      <c r="J26" s="143">
        <v>97500</v>
      </c>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38"/>
      <c r="AL26" s="138"/>
      <c r="AM26" s="138"/>
      <c r="AN26" s="239"/>
    </row>
    <row r="27" ht="22.5" customHeight="1" spans="1:40">
      <c r="A27" s="165"/>
      <c r="B27" s="135">
        <v>302</v>
      </c>
      <c r="C27" s="175" t="s">
        <v>206</v>
      </c>
      <c r="D27" s="140">
        <v>124</v>
      </c>
      <c r="E27" s="157" t="s">
        <v>207</v>
      </c>
      <c r="F27" s="143">
        <f t="shared" si="0"/>
        <v>9000</v>
      </c>
      <c r="G27" s="143">
        <f t="shared" si="1"/>
        <v>9000</v>
      </c>
      <c r="H27" s="143">
        <f t="shared" si="2"/>
        <v>9000</v>
      </c>
      <c r="I27" s="143"/>
      <c r="J27" s="143">
        <v>9000</v>
      </c>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38"/>
      <c r="AL27" s="138"/>
      <c r="AM27" s="138"/>
      <c r="AN27" s="239"/>
    </row>
    <row r="28" ht="22.5" customHeight="1" spans="1:40">
      <c r="A28" s="165"/>
      <c r="B28" s="135">
        <v>302</v>
      </c>
      <c r="C28" s="175" t="s">
        <v>103</v>
      </c>
      <c r="D28" s="140">
        <v>124</v>
      </c>
      <c r="E28" s="157" t="s">
        <v>208</v>
      </c>
      <c r="F28" s="143">
        <f t="shared" si="0"/>
        <v>32500</v>
      </c>
      <c r="G28" s="143">
        <f t="shared" si="1"/>
        <v>32500</v>
      </c>
      <c r="H28" s="143">
        <f t="shared" si="2"/>
        <v>32500</v>
      </c>
      <c r="I28" s="143"/>
      <c r="J28" s="143">
        <v>32500</v>
      </c>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38"/>
      <c r="AL28" s="138"/>
      <c r="AM28" s="138"/>
      <c r="AN28" s="239"/>
    </row>
    <row r="29" ht="22.5" customHeight="1" spans="1:40">
      <c r="A29" s="165"/>
      <c r="B29" s="135">
        <v>302</v>
      </c>
      <c r="C29" s="175" t="s">
        <v>122</v>
      </c>
      <c r="D29" s="140">
        <v>124</v>
      </c>
      <c r="E29" s="157" t="s">
        <v>209</v>
      </c>
      <c r="F29" s="143">
        <f t="shared" si="0"/>
        <v>5000</v>
      </c>
      <c r="G29" s="143">
        <f t="shared" si="1"/>
        <v>5000</v>
      </c>
      <c r="H29" s="143">
        <f t="shared" si="2"/>
        <v>5000</v>
      </c>
      <c r="I29" s="143">
        <v>5000</v>
      </c>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38"/>
      <c r="AL29" s="138"/>
      <c r="AM29" s="138"/>
      <c r="AN29" s="239"/>
    </row>
    <row r="30" ht="22.5" customHeight="1" spans="1:40">
      <c r="A30" s="165"/>
      <c r="B30" s="135">
        <v>302</v>
      </c>
      <c r="C30" s="175" t="s">
        <v>210</v>
      </c>
      <c r="D30" s="140">
        <v>124</v>
      </c>
      <c r="E30" s="157" t="s">
        <v>211</v>
      </c>
      <c r="F30" s="143">
        <f t="shared" si="0"/>
        <v>9319210.87</v>
      </c>
      <c r="G30" s="143">
        <f t="shared" si="1"/>
        <v>9319210.87</v>
      </c>
      <c r="H30" s="143">
        <f t="shared" si="2"/>
        <v>9319210.87</v>
      </c>
      <c r="I30" s="143">
        <v>9290210.87</v>
      </c>
      <c r="J30" s="143">
        <v>29000</v>
      </c>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38"/>
      <c r="AL30" s="138"/>
      <c r="AM30" s="138"/>
      <c r="AN30" s="239"/>
    </row>
    <row r="31" s="161" customFormat="1" ht="22.5" customHeight="1" spans="1:40">
      <c r="A31" s="165"/>
      <c r="B31" s="135">
        <v>302</v>
      </c>
      <c r="C31" s="175" t="s">
        <v>212</v>
      </c>
      <c r="D31" s="140">
        <v>124</v>
      </c>
      <c r="E31" s="157" t="s">
        <v>213</v>
      </c>
      <c r="F31" s="143">
        <f t="shared" si="0"/>
        <v>1972300</v>
      </c>
      <c r="G31" s="143">
        <f t="shared" si="1"/>
        <v>1972300</v>
      </c>
      <c r="H31" s="143">
        <f t="shared" si="2"/>
        <v>1972300</v>
      </c>
      <c r="I31" s="143">
        <v>3000</v>
      </c>
      <c r="J31" s="143">
        <v>1969300</v>
      </c>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38"/>
      <c r="AL31" s="138"/>
      <c r="AM31" s="138"/>
      <c r="AN31" s="239"/>
    </row>
    <row r="32" ht="22.5" customHeight="1" spans="1:40">
      <c r="A32" s="165"/>
      <c r="B32" s="135">
        <v>302</v>
      </c>
      <c r="C32" s="175" t="s">
        <v>214</v>
      </c>
      <c r="D32" s="140">
        <v>124</v>
      </c>
      <c r="E32" s="157" t="s">
        <v>215</v>
      </c>
      <c r="F32" s="143">
        <f t="shared" si="0"/>
        <v>136903.85</v>
      </c>
      <c r="G32" s="143">
        <f t="shared" si="1"/>
        <v>136903.85</v>
      </c>
      <c r="H32" s="143">
        <f t="shared" si="2"/>
        <v>136903.85</v>
      </c>
      <c r="I32" s="143">
        <v>136903.85</v>
      </c>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38"/>
      <c r="AL32" s="138"/>
      <c r="AM32" s="138"/>
      <c r="AN32" s="239"/>
    </row>
    <row r="33" ht="22.5" customHeight="1" spans="1:40">
      <c r="A33" s="165"/>
      <c r="B33" s="135">
        <v>302</v>
      </c>
      <c r="C33" s="175" t="s">
        <v>216</v>
      </c>
      <c r="D33" s="140">
        <v>124</v>
      </c>
      <c r="E33" s="157" t="s">
        <v>217</v>
      </c>
      <c r="F33" s="143">
        <f t="shared" si="0"/>
        <v>74690.81</v>
      </c>
      <c r="G33" s="143">
        <f t="shared" si="1"/>
        <v>74690.81</v>
      </c>
      <c r="H33" s="143">
        <f t="shared" si="2"/>
        <v>74690.81</v>
      </c>
      <c r="I33" s="143">
        <v>74690.81</v>
      </c>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38"/>
      <c r="AL33" s="138"/>
      <c r="AM33" s="138"/>
      <c r="AN33" s="239"/>
    </row>
    <row r="34" ht="22.5" customHeight="1" spans="1:40">
      <c r="A34" s="165"/>
      <c r="B34" s="135">
        <v>302</v>
      </c>
      <c r="C34" s="175" t="s">
        <v>218</v>
      </c>
      <c r="D34" s="140">
        <v>124</v>
      </c>
      <c r="E34" s="157" t="s">
        <v>219</v>
      </c>
      <c r="F34" s="143">
        <f t="shared" si="0"/>
        <v>175000</v>
      </c>
      <c r="G34" s="143">
        <f t="shared" si="1"/>
        <v>175000</v>
      </c>
      <c r="H34" s="143">
        <f t="shared" si="2"/>
        <v>175000</v>
      </c>
      <c r="I34" s="143">
        <v>175000</v>
      </c>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38"/>
      <c r="AL34" s="138"/>
      <c r="AM34" s="138"/>
      <c r="AN34" s="239"/>
    </row>
    <row r="35" ht="22.5" customHeight="1" spans="1:40">
      <c r="A35" s="165"/>
      <c r="B35" s="135">
        <v>302</v>
      </c>
      <c r="C35" s="175" t="s">
        <v>220</v>
      </c>
      <c r="D35" s="140">
        <v>124</v>
      </c>
      <c r="E35" s="157" t="s">
        <v>221</v>
      </c>
      <c r="F35" s="143">
        <f t="shared" si="0"/>
        <v>120600</v>
      </c>
      <c r="G35" s="143">
        <f t="shared" si="1"/>
        <v>120600</v>
      </c>
      <c r="H35" s="143">
        <f t="shared" si="2"/>
        <v>120600</v>
      </c>
      <c r="I35" s="143">
        <v>120600</v>
      </c>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38"/>
      <c r="AL35" s="138"/>
      <c r="AM35" s="138"/>
      <c r="AN35" s="239"/>
    </row>
    <row r="36" ht="22.5" customHeight="1" spans="1:40">
      <c r="A36" s="165"/>
      <c r="B36" s="135">
        <v>302</v>
      </c>
      <c r="C36" s="175" t="s">
        <v>104</v>
      </c>
      <c r="D36" s="140">
        <v>124</v>
      </c>
      <c r="E36" s="157" t="s">
        <v>222</v>
      </c>
      <c r="F36" s="143">
        <f t="shared" si="0"/>
        <v>51516.58</v>
      </c>
      <c r="G36" s="143">
        <f t="shared" si="1"/>
        <v>51516.58</v>
      </c>
      <c r="H36" s="143">
        <f t="shared" si="2"/>
        <v>51516.58</v>
      </c>
      <c r="I36" s="143">
        <v>51516.58</v>
      </c>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38"/>
      <c r="AL36" s="138"/>
      <c r="AM36" s="138"/>
      <c r="AN36" s="239"/>
    </row>
    <row r="37" ht="22.5" customHeight="1" spans="1:40">
      <c r="A37" s="165"/>
      <c r="B37" s="135">
        <v>303</v>
      </c>
      <c r="C37" s="175"/>
      <c r="D37" s="140">
        <v>124</v>
      </c>
      <c r="E37" s="157" t="s">
        <v>223</v>
      </c>
      <c r="F37" s="143">
        <f t="shared" si="0"/>
        <v>21543011.52</v>
      </c>
      <c r="G37" s="143">
        <f>SUM(G38:G41)</f>
        <v>2960629</v>
      </c>
      <c r="H37" s="143">
        <f>SUM(H38:H41)</f>
        <v>2960629</v>
      </c>
      <c r="I37" s="143">
        <f>SUM(I38:I41)</f>
        <v>269499</v>
      </c>
      <c r="J37" s="143">
        <f>SUM(J38:J41)</f>
        <v>2691130</v>
      </c>
      <c r="K37" s="143"/>
      <c r="L37" s="143"/>
      <c r="M37" s="143"/>
      <c r="N37" s="143"/>
      <c r="O37" s="143"/>
      <c r="P37" s="143"/>
      <c r="Q37" s="143">
        <f>R37</f>
        <v>18582382.52</v>
      </c>
      <c r="R37" s="143">
        <v>18582382.52</v>
      </c>
      <c r="S37" s="143"/>
      <c r="T37" s="143">
        <v>18582382.52</v>
      </c>
      <c r="U37" s="143"/>
      <c r="V37" s="143"/>
      <c r="W37" s="143"/>
      <c r="X37" s="143"/>
      <c r="Y37" s="143"/>
      <c r="Z37" s="143"/>
      <c r="AA37" s="143"/>
      <c r="AB37" s="143"/>
      <c r="AC37" s="143"/>
      <c r="AD37" s="143"/>
      <c r="AE37" s="143"/>
      <c r="AF37" s="143"/>
      <c r="AG37" s="143"/>
      <c r="AH37" s="143"/>
      <c r="AI37" s="143"/>
      <c r="AJ37" s="143"/>
      <c r="AK37" s="138"/>
      <c r="AL37" s="138"/>
      <c r="AM37" s="138"/>
      <c r="AN37" s="239"/>
    </row>
    <row r="38" ht="22.5" customHeight="1" spans="1:40">
      <c r="A38" s="165"/>
      <c r="B38" s="135">
        <v>303</v>
      </c>
      <c r="C38" s="175" t="s">
        <v>97</v>
      </c>
      <c r="D38" s="140">
        <v>124</v>
      </c>
      <c r="E38" s="157" t="s">
        <v>224</v>
      </c>
      <c r="F38" s="143">
        <f t="shared" si="0"/>
        <v>21409851.52</v>
      </c>
      <c r="G38" s="143">
        <f t="shared" si="1"/>
        <v>2827469</v>
      </c>
      <c r="H38" s="143">
        <f t="shared" si="2"/>
        <v>2827469</v>
      </c>
      <c r="I38" s="143">
        <v>238839</v>
      </c>
      <c r="J38" s="143">
        <v>2588630</v>
      </c>
      <c r="K38" s="143"/>
      <c r="L38" s="143"/>
      <c r="M38" s="143"/>
      <c r="N38" s="143"/>
      <c r="O38" s="143"/>
      <c r="P38" s="143"/>
      <c r="Q38" s="143">
        <f>R38</f>
        <v>18582382.52</v>
      </c>
      <c r="R38" s="143">
        <v>18582382.52</v>
      </c>
      <c r="S38" s="143"/>
      <c r="T38" s="143">
        <v>18582382.52</v>
      </c>
      <c r="U38" s="143"/>
      <c r="V38" s="143"/>
      <c r="W38" s="143"/>
      <c r="X38" s="143"/>
      <c r="Y38" s="143"/>
      <c r="Z38" s="143"/>
      <c r="AA38" s="143"/>
      <c r="AB38" s="143"/>
      <c r="AC38" s="143"/>
      <c r="AD38" s="143"/>
      <c r="AE38" s="143"/>
      <c r="AF38" s="143"/>
      <c r="AG38" s="143"/>
      <c r="AH38" s="143"/>
      <c r="AI38" s="143"/>
      <c r="AJ38" s="143"/>
      <c r="AK38" s="138"/>
      <c r="AL38" s="138"/>
      <c r="AM38" s="138"/>
      <c r="AN38" s="239"/>
    </row>
    <row r="39" ht="22.5" customHeight="1" spans="1:40">
      <c r="A39" s="165"/>
      <c r="B39" s="135">
        <v>303</v>
      </c>
      <c r="C39" s="175" t="s">
        <v>115</v>
      </c>
      <c r="D39" s="140">
        <v>124</v>
      </c>
      <c r="E39" s="157" t="s">
        <v>225</v>
      </c>
      <c r="F39" s="143">
        <f t="shared" si="0"/>
        <v>30000</v>
      </c>
      <c r="G39" s="143">
        <f t="shared" si="1"/>
        <v>30000</v>
      </c>
      <c r="H39" s="143">
        <f t="shared" si="2"/>
        <v>30000</v>
      </c>
      <c r="I39" s="143">
        <v>30000</v>
      </c>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38"/>
      <c r="AL39" s="138"/>
      <c r="AM39" s="138"/>
      <c r="AN39" s="239"/>
    </row>
    <row r="40" ht="22.5" customHeight="1" spans="1:40">
      <c r="A40" s="165"/>
      <c r="B40" s="135">
        <v>303</v>
      </c>
      <c r="C40" s="175" t="s">
        <v>119</v>
      </c>
      <c r="D40" s="140">
        <v>124</v>
      </c>
      <c r="E40" s="157" t="s">
        <v>226</v>
      </c>
      <c r="F40" s="143">
        <f t="shared" si="0"/>
        <v>660</v>
      </c>
      <c r="G40" s="143">
        <f t="shared" si="1"/>
        <v>660</v>
      </c>
      <c r="H40" s="143">
        <f t="shared" si="2"/>
        <v>660</v>
      </c>
      <c r="I40" s="143">
        <v>660</v>
      </c>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38"/>
      <c r="AL40" s="138"/>
      <c r="AM40" s="138"/>
      <c r="AN40" s="239"/>
    </row>
    <row r="41" ht="22.5" customHeight="1" spans="1:40">
      <c r="A41" s="165"/>
      <c r="B41" s="135">
        <v>303</v>
      </c>
      <c r="C41" s="175" t="s">
        <v>104</v>
      </c>
      <c r="D41" s="140">
        <v>124</v>
      </c>
      <c r="E41" s="140" t="s">
        <v>227</v>
      </c>
      <c r="F41" s="143">
        <f t="shared" si="0"/>
        <v>102500</v>
      </c>
      <c r="G41" s="143">
        <f t="shared" si="1"/>
        <v>102500</v>
      </c>
      <c r="H41" s="143">
        <f t="shared" si="2"/>
        <v>102500</v>
      </c>
      <c r="I41" s="143"/>
      <c r="J41" s="143">
        <v>102500</v>
      </c>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38"/>
      <c r="AL41" s="138"/>
      <c r="AM41" s="138"/>
      <c r="AN41" s="239"/>
    </row>
    <row r="42" ht="22.8" customHeight="1" spans="1:40">
      <c r="A42" s="165"/>
      <c r="B42" s="135"/>
      <c r="C42" s="175"/>
      <c r="D42" s="135"/>
      <c r="E42" s="135"/>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38"/>
      <c r="AL42" s="138"/>
      <c r="AM42" s="138"/>
      <c r="AN42" s="239"/>
    </row>
    <row r="43" ht="22.8" customHeight="1" spans="1:40">
      <c r="A43" s="165"/>
      <c r="B43" s="135"/>
      <c r="C43" s="175"/>
      <c r="D43" s="135"/>
      <c r="E43" s="135"/>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38"/>
      <c r="AL43" s="138"/>
      <c r="AM43" s="138"/>
      <c r="AN43" s="239"/>
    </row>
    <row r="44" ht="22.8" customHeight="1" spans="1:40">
      <c r="A44" s="165"/>
      <c r="B44" s="135"/>
      <c r="C44" s="175"/>
      <c r="D44" s="135"/>
      <c r="E44" s="135"/>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38"/>
      <c r="AL44" s="138"/>
      <c r="AM44" s="138"/>
      <c r="AN44" s="239"/>
    </row>
    <row r="45" ht="22.8" customHeight="1" spans="1:40">
      <c r="A45" s="165"/>
      <c r="B45" s="135"/>
      <c r="C45" s="175"/>
      <c r="D45" s="135"/>
      <c r="E45" s="135"/>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38"/>
      <c r="AL45" s="138"/>
      <c r="AM45" s="138"/>
      <c r="AN45" s="239"/>
    </row>
    <row r="46" ht="22.8" customHeight="1" spans="1:40">
      <c r="A46" s="165"/>
      <c r="B46" s="135"/>
      <c r="C46" s="175"/>
      <c r="D46" s="135"/>
      <c r="E46" s="135"/>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38"/>
      <c r="AL46" s="138"/>
      <c r="AM46" s="138"/>
      <c r="AN46" s="239"/>
    </row>
    <row r="47" ht="22.8" customHeight="1" spans="1:40">
      <c r="A47" s="165"/>
      <c r="B47" s="135"/>
      <c r="C47" s="175"/>
      <c r="D47" s="135"/>
      <c r="E47" s="135"/>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38"/>
      <c r="AL47" s="138"/>
      <c r="AM47" s="138"/>
      <c r="AN47" s="239"/>
    </row>
    <row r="48" ht="22.8" customHeight="1" spans="1:40">
      <c r="A48" s="165"/>
      <c r="B48" s="135"/>
      <c r="C48" s="175"/>
      <c r="D48" s="135"/>
      <c r="E48" s="135"/>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239"/>
    </row>
    <row r="49" ht="22.8" customHeight="1" spans="1:40">
      <c r="A49" s="165"/>
      <c r="B49" s="135"/>
      <c r="C49" s="175"/>
      <c r="D49" s="135"/>
      <c r="E49" s="135"/>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239"/>
    </row>
    <row r="50" ht="22.8" customHeight="1" spans="1:40">
      <c r="A50" s="165"/>
      <c r="B50" s="135"/>
      <c r="C50" s="175"/>
      <c r="D50" s="135"/>
      <c r="E50" s="135"/>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239"/>
    </row>
    <row r="51" ht="22.8" customHeight="1" spans="1:40">
      <c r="A51" s="165"/>
      <c r="B51" s="135"/>
      <c r="C51" s="175"/>
      <c r="D51" s="135"/>
      <c r="E51" s="135"/>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239"/>
    </row>
    <row r="52" ht="22.8" customHeight="1" spans="1:40">
      <c r="A52" s="165"/>
      <c r="B52" s="135"/>
      <c r="C52" s="175"/>
      <c r="D52" s="135"/>
      <c r="E52" s="135"/>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239"/>
    </row>
    <row r="53" ht="22.8" customHeight="1" spans="1:40">
      <c r="A53" s="165"/>
      <c r="B53" s="135"/>
      <c r="C53" s="175"/>
      <c r="D53" s="135"/>
      <c r="E53" s="135"/>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239"/>
    </row>
    <row r="54" ht="22.8" customHeight="1" spans="1:40">
      <c r="A54" s="165"/>
      <c r="B54" s="135"/>
      <c r="C54" s="175"/>
      <c r="D54" s="135"/>
      <c r="E54" s="135"/>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239"/>
    </row>
    <row r="55" ht="22.8" customHeight="1" spans="1:40">
      <c r="A55" s="165"/>
      <c r="B55" s="135"/>
      <c r="C55" s="175"/>
      <c r="D55" s="135"/>
      <c r="E55" s="135"/>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239"/>
    </row>
    <row r="56" ht="22.8" customHeight="1" spans="1:40">
      <c r="A56" s="165"/>
      <c r="B56" s="135"/>
      <c r="C56" s="175"/>
      <c r="D56" s="135"/>
      <c r="E56" s="135"/>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239"/>
    </row>
    <row r="57" ht="22.8" customHeight="1" spans="1:40">
      <c r="A57" s="165"/>
      <c r="B57" s="135"/>
      <c r="C57" s="175"/>
      <c r="D57" s="135"/>
      <c r="E57" s="135"/>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239"/>
    </row>
    <row r="58" ht="9.75" customHeight="1" spans="1:40">
      <c r="A58" s="232"/>
      <c r="B58" s="232"/>
      <c r="C58" s="233"/>
      <c r="D58" s="234"/>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c r="AL58" s="232"/>
      <c r="AM58" s="232"/>
      <c r="AN58" s="240"/>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50694444444444" right="0.590277777777778" top="0.708333333333333" bottom="0.472222222222222" header="0" footer="0"/>
  <pageSetup paperSize="9" scale="37"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1"/>
  <sheetViews>
    <sheetView workbookViewId="0">
      <selection activeCell="B3" sqref="B3:F3"/>
    </sheetView>
  </sheetViews>
  <sheetFormatPr defaultColWidth="10" defaultRowHeight="13.5"/>
  <cols>
    <col min="1" max="1" width="1.53333333333333" style="180" customWidth="1"/>
    <col min="2" max="2" width="6.15" style="180" customWidth="1"/>
    <col min="3" max="4" width="6.15" style="183" customWidth="1"/>
    <col min="5" max="5" width="16.825" style="183" customWidth="1"/>
    <col min="6" max="6" width="41.0333333333333" style="180" customWidth="1"/>
    <col min="7" max="7" width="16.4083333333333" style="180" customWidth="1"/>
    <col min="8" max="8" width="16.6333333333333" style="180" customWidth="1"/>
    <col min="9" max="9" width="16.4083333333333" style="180" customWidth="1"/>
    <col min="10" max="10" width="1.53333333333333" style="180" customWidth="1"/>
    <col min="11" max="11" width="9.76666666666667" style="180" customWidth="1"/>
    <col min="12" max="16384" width="10" style="180"/>
  </cols>
  <sheetData>
    <row r="1" s="180" customFormat="1" ht="14.3" customHeight="1" spans="1:10">
      <c r="A1" s="189"/>
      <c r="B1" s="185"/>
      <c r="C1" s="213"/>
      <c r="D1" s="213"/>
      <c r="E1" s="187"/>
      <c r="F1" s="188"/>
      <c r="G1" s="214" t="s">
        <v>228</v>
      </c>
      <c r="H1" s="214"/>
      <c r="I1" s="214"/>
      <c r="J1" s="220"/>
    </row>
    <row r="2" s="180" customFormat="1" ht="19.9" customHeight="1" spans="1:10">
      <c r="A2" s="189"/>
      <c r="B2" s="191" t="s">
        <v>229</v>
      </c>
      <c r="C2" s="191"/>
      <c r="D2" s="191"/>
      <c r="E2" s="191"/>
      <c r="F2" s="191"/>
      <c r="G2" s="191"/>
      <c r="H2" s="191"/>
      <c r="I2" s="191"/>
      <c r="J2" s="220" t="s">
        <v>3</v>
      </c>
    </row>
    <row r="3" s="180" customFormat="1" ht="17.05" customHeight="1" spans="1:10">
      <c r="A3" s="193"/>
      <c r="B3" s="194" t="s">
        <v>5</v>
      </c>
      <c r="C3" s="196"/>
      <c r="D3" s="196"/>
      <c r="E3" s="196"/>
      <c r="F3" s="194"/>
      <c r="G3" s="193"/>
      <c r="H3" s="215"/>
      <c r="I3" s="197" t="s">
        <v>6</v>
      </c>
      <c r="J3" s="220"/>
    </row>
    <row r="4" s="180" customFormat="1" ht="21.35" customHeight="1" spans="1:10">
      <c r="A4" s="200"/>
      <c r="B4" s="177" t="s">
        <v>9</v>
      </c>
      <c r="C4" s="177"/>
      <c r="D4" s="177"/>
      <c r="E4" s="177"/>
      <c r="F4" s="177"/>
      <c r="G4" s="177" t="s">
        <v>59</v>
      </c>
      <c r="H4" s="178" t="s">
        <v>230</v>
      </c>
      <c r="I4" s="178" t="s">
        <v>176</v>
      </c>
      <c r="J4" s="207"/>
    </row>
    <row r="5" s="180" customFormat="1" ht="21.35" customHeight="1" spans="1:10">
      <c r="A5" s="200"/>
      <c r="B5" s="177" t="s">
        <v>93</v>
      </c>
      <c r="C5" s="177"/>
      <c r="D5" s="177"/>
      <c r="E5" s="177" t="s">
        <v>70</v>
      </c>
      <c r="F5" s="177" t="s">
        <v>71</v>
      </c>
      <c r="G5" s="177"/>
      <c r="H5" s="178"/>
      <c r="I5" s="178"/>
      <c r="J5" s="207"/>
    </row>
    <row r="6" s="180" customFormat="1" ht="21.35" customHeight="1" spans="1:10">
      <c r="A6" s="216"/>
      <c r="B6" s="177" t="s">
        <v>94</v>
      </c>
      <c r="C6" s="177" t="s">
        <v>95</v>
      </c>
      <c r="D6" s="177" t="s">
        <v>96</v>
      </c>
      <c r="E6" s="177"/>
      <c r="F6" s="177"/>
      <c r="G6" s="177"/>
      <c r="H6" s="178"/>
      <c r="I6" s="178"/>
      <c r="J6" s="221"/>
    </row>
    <row r="7" s="180" customFormat="1" ht="19.9" customHeight="1" spans="1:10">
      <c r="A7" s="217"/>
      <c r="B7" s="177"/>
      <c r="C7" s="177"/>
      <c r="D7" s="177"/>
      <c r="E7" s="177"/>
      <c r="F7" s="177" t="s">
        <v>72</v>
      </c>
      <c r="G7" s="201">
        <f>G8</f>
        <v>49916667.25</v>
      </c>
      <c r="H7" s="201">
        <f>H8</f>
        <v>49916667.25</v>
      </c>
      <c r="I7" s="201"/>
      <c r="J7" s="222"/>
    </row>
    <row r="8" s="180" customFormat="1" ht="19.9" customHeight="1" spans="1:10">
      <c r="A8" s="216"/>
      <c r="B8" s="218"/>
      <c r="C8" s="203"/>
      <c r="D8" s="203"/>
      <c r="E8" s="203">
        <v>124</v>
      </c>
      <c r="F8" s="179" t="s">
        <v>231</v>
      </c>
      <c r="G8" s="204">
        <f>G9+G16+G39</f>
        <v>49916667.25</v>
      </c>
      <c r="H8" s="204">
        <f>H9+H16+H39</f>
        <v>49916667.25</v>
      </c>
      <c r="I8" s="204"/>
      <c r="J8" s="220"/>
    </row>
    <row r="9" s="180" customFormat="1" ht="19.9" customHeight="1" spans="1:10">
      <c r="A9" s="216"/>
      <c r="B9" s="203" t="s">
        <v>232</v>
      </c>
      <c r="C9" s="219"/>
      <c r="D9" s="219"/>
      <c r="E9" s="203">
        <v>124</v>
      </c>
      <c r="F9" s="179" t="s">
        <v>233</v>
      </c>
      <c r="G9" s="204">
        <v>1744336.29</v>
      </c>
      <c r="H9" s="204">
        <v>1744336.29</v>
      </c>
      <c r="I9" s="204"/>
      <c r="J9" s="220"/>
    </row>
    <row r="10" s="180" customFormat="1" ht="19.9" customHeight="1" spans="1:10">
      <c r="A10" s="216"/>
      <c r="B10" s="203" t="s">
        <v>232</v>
      </c>
      <c r="C10" s="219" t="s">
        <v>97</v>
      </c>
      <c r="D10" s="219"/>
      <c r="E10" s="203">
        <v>124</v>
      </c>
      <c r="F10" s="179" t="s">
        <v>234</v>
      </c>
      <c r="G10" s="204">
        <v>1709336.29</v>
      </c>
      <c r="H10" s="204">
        <v>1709336.29</v>
      </c>
      <c r="I10" s="204"/>
      <c r="J10" s="220"/>
    </row>
    <row r="11" s="180" customFormat="1" ht="19.9" customHeight="1" spans="1:10">
      <c r="A11" s="216"/>
      <c r="B11" s="203" t="s">
        <v>232</v>
      </c>
      <c r="C11" s="219" t="s">
        <v>97</v>
      </c>
      <c r="D11" s="219" t="s">
        <v>98</v>
      </c>
      <c r="E11" s="203">
        <v>124</v>
      </c>
      <c r="F11" s="179" t="s">
        <v>99</v>
      </c>
      <c r="G11" s="204">
        <v>72567</v>
      </c>
      <c r="H11" s="204">
        <v>72567</v>
      </c>
      <c r="I11" s="204"/>
      <c r="J11" s="220"/>
    </row>
    <row r="12" s="180" customFormat="1" ht="19.9" customHeight="1" spans="1:10">
      <c r="A12" s="216"/>
      <c r="B12" s="203" t="s">
        <v>232</v>
      </c>
      <c r="C12" s="219" t="s">
        <v>97</v>
      </c>
      <c r="D12" s="219" t="s">
        <v>100</v>
      </c>
      <c r="E12" s="203">
        <v>124</v>
      </c>
      <c r="F12" s="179" t="s">
        <v>101</v>
      </c>
      <c r="G12" s="204">
        <v>399918.4</v>
      </c>
      <c r="H12" s="204">
        <v>399918.4</v>
      </c>
      <c r="I12" s="204"/>
      <c r="J12" s="220"/>
    </row>
    <row r="13" s="180" customFormat="1" ht="19.9" customHeight="1" spans="1:10">
      <c r="A13" s="216"/>
      <c r="B13" s="203" t="s">
        <v>232</v>
      </c>
      <c r="C13" s="219" t="s">
        <v>97</v>
      </c>
      <c r="D13" s="219" t="s">
        <v>97</v>
      </c>
      <c r="E13" s="203">
        <v>124</v>
      </c>
      <c r="F13" s="179" t="s">
        <v>102</v>
      </c>
      <c r="G13" s="204">
        <v>1236850.89</v>
      </c>
      <c r="H13" s="204">
        <v>1236850.89</v>
      </c>
      <c r="I13" s="204"/>
      <c r="J13" s="220"/>
    </row>
    <row r="14" s="180" customFormat="1" ht="19.9" customHeight="1" spans="1:10">
      <c r="A14" s="216"/>
      <c r="B14" s="203" t="s">
        <v>232</v>
      </c>
      <c r="C14" s="219" t="s">
        <v>103</v>
      </c>
      <c r="D14" s="219"/>
      <c r="E14" s="203">
        <v>124</v>
      </c>
      <c r="F14" s="179" t="s">
        <v>235</v>
      </c>
      <c r="G14" s="204">
        <v>35000</v>
      </c>
      <c r="H14" s="204">
        <v>35000</v>
      </c>
      <c r="I14" s="204"/>
      <c r="J14" s="220"/>
    </row>
    <row r="15" s="180" customFormat="1" ht="19.9" customHeight="1" spans="1:10">
      <c r="A15" s="216"/>
      <c r="B15" s="203" t="s">
        <v>232</v>
      </c>
      <c r="C15" s="219" t="s">
        <v>103</v>
      </c>
      <c r="D15" s="219" t="s">
        <v>104</v>
      </c>
      <c r="E15" s="203">
        <v>124</v>
      </c>
      <c r="F15" s="179" t="s">
        <v>105</v>
      </c>
      <c r="G15" s="204">
        <v>35000</v>
      </c>
      <c r="H15" s="204">
        <v>35000</v>
      </c>
      <c r="I15" s="204"/>
      <c r="J15" s="220"/>
    </row>
    <row r="16" s="180" customFormat="1" ht="19.9" customHeight="1" spans="1:10">
      <c r="A16" s="216"/>
      <c r="B16" s="203">
        <v>210</v>
      </c>
      <c r="C16" s="219"/>
      <c r="D16" s="219"/>
      <c r="E16" s="203">
        <v>124</v>
      </c>
      <c r="F16" s="179" t="s">
        <v>236</v>
      </c>
      <c r="G16" s="204">
        <v>47049552.96</v>
      </c>
      <c r="H16" s="204">
        <v>47049552.96</v>
      </c>
      <c r="I16" s="204"/>
      <c r="J16" s="220"/>
    </row>
    <row r="17" s="180" customFormat="1" ht="19.9" customHeight="1" spans="1:10">
      <c r="A17" s="216"/>
      <c r="B17" s="203">
        <v>210</v>
      </c>
      <c r="C17" s="219" t="s">
        <v>98</v>
      </c>
      <c r="D17" s="219"/>
      <c r="E17" s="203">
        <v>124</v>
      </c>
      <c r="F17" s="179" t="s">
        <v>237</v>
      </c>
      <c r="G17" s="204">
        <v>3869515.96</v>
      </c>
      <c r="H17" s="204">
        <v>3869515.96</v>
      </c>
      <c r="I17" s="204"/>
      <c r="J17" s="220"/>
    </row>
    <row r="18" s="180" customFormat="1" ht="19.9" customHeight="1" spans="1:10">
      <c r="A18" s="216"/>
      <c r="B18" s="203">
        <v>210</v>
      </c>
      <c r="C18" s="219" t="s">
        <v>98</v>
      </c>
      <c r="D18" s="219" t="s">
        <v>98</v>
      </c>
      <c r="E18" s="203">
        <v>124</v>
      </c>
      <c r="F18" s="179" t="s">
        <v>106</v>
      </c>
      <c r="G18" s="204">
        <v>2053347.28</v>
      </c>
      <c r="H18" s="204">
        <v>2053347.28</v>
      </c>
      <c r="I18" s="204"/>
      <c r="J18" s="220"/>
    </row>
    <row r="19" s="180" customFormat="1" ht="19.9" customHeight="1" spans="1:10">
      <c r="A19" s="216"/>
      <c r="B19" s="203">
        <v>210</v>
      </c>
      <c r="C19" s="219" t="s">
        <v>98</v>
      </c>
      <c r="D19" s="219" t="s">
        <v>104</v>
      </c>
      <c r="E19" s="203">
        <v>124</v>
      </c>
      <c r="F19" s="179" t="s">
        <v>107</v>
      </c>
      <c r="G19" s="204">
        <v>1816168.68</v>
      </c>
      <c r="H19" s="204">
        <v>1816168.68</v>
      </c>
      <c r="I19" s="204"/>
      <c r="J19" s="220"/>
    </row>
    <row r="20" s="180" customFormat="1" ht="19.9" customHeight="1" spans="1:10">
      <c r="A20" s="216"/>
      <c r="B20" s="203">
        <v>210</v>
      </c>
      <c r="C20" s="219" t="s">
        <v>108</v>
      </c>
      <c r="D20" s="219"/>
      <c r="E20" s="203">
        <v>124</v>
      </c>
      <c r="F20" s="179" t="s">
        <v>238</v>
      </c>
      <c r="G20" s="204">
        <v>9917340.87</v>
      </c>
      <c r="H20" s="204">
        <v>9917340.87</v>
      </c>
      <c r="I20" s="204"/>
      <c r="J20" s="220"/>
    </row>
    <row r="21" s="180" customFormat="1" ht="19.9" customHeight="1" spans="1:10">
      <c r="A21" s="216"/>
      <c r="B21" s="203">
        <v>210</v>
      </c>
      <c r="C21" s="219" t="s">
        <v>108</v>
      </c>
      <c r="D21" s="219" t="s">
        <v>98</v>
      </c>
      <c r="E21" s="203">
        <v>124</v>
      </c>
      <c r="F21" s="179" t="s">
        <v>109</v>
      </c>
      <c r="G21" s="204">
        <v>7015742.03</v>
      </c>
      <c r="H21" s="204">
        <v>7015742.03</v>
      </c>
      <c r="I21" s="204"/>
      <c r="J21" s="220"/>
    </row>
    <row r="22" s="180" customFormat="1" ht="19.9" customHeight="1" spans="1:10">
      <c r="A22" s="216"/>
      <c r="B22" s="203">
        <v>210</v>
      </c>
      <c r="C22" s="219" t="s">
        <v>108</v>
      </c>
      <c r="D22" s="219" t="s">
        <v>100</v>
      </c>
      <c r="E22" s="203">
        <v>124</v>
      </c>
      <c r="F22" s="179" t="s">
        <v>110</v>
      </c>
      <c r="G22" s="204">
        <v>2285598.84</v>
      </c>
      <c r="H22" s="204">
        <v>2285598.84</v>
      </c>
      <c r="I22" s="204"/>
      <c r="J22" s="220"/>
    </row>
    <row r="23" s="180" customFormat="1" ht="19.9" customHeight="1" spans="1:10">
      <c r="A23" s="216"/>
      <c r="B23" s="203">
        <v>210</v>
      </c>
      <c r="C23" s="219" t="s">
        <v>108</v>
      </c>
      <c r="D23" s="219" t="s">
        <v>104</v>
      </c>
      <c r="E23" s="203">
        <v>124</v>
      </c>
      <c r="F23" s="179" t="s">
        <v>111</v>
      </c>
      <c r="G23" s="204">
        <v>616000</v>
      </c>
      <c r="H23" s="204">
        <v>616000</v>
      </c>
      <c r="I23" s="204"/>
      <c r="J23" s="220"/>
    </row>
    <row r="24" s="180" customFormat="1" ht="19.9" customHeight="1" spans="1:10">
      <c r="A24" s="216"/>
      <c r="B24" s="203">
        <v>210</v>
      </c>
      <c r="C24" s="219" t="s">
        <v>112</v>
      </c>
      <c r="D24" s="219"/>
      <c r="E24" s="203">
        <v>124</v>
      </c>
      <c r="F24" s="179" t="s">
        <v>239</v>
      </c>
      <c r="G24" s="204">
        <v>23386963.52</v>
      </c>
      <c r="H24" s="204">
        <v>23386963.52</v>
      </c>
      <c r="I24" s="204"/>
      <c r="J24" s="220"/>
    </row>
    <row r="25" s="180" customFormat="1" ht="19.9" customHeight="1" spans="1:10">
      <c r="A25" s="216"/>
      <c r="B25" s="203">
        <v>210</v>
      </c>
      <c r="C25" s="219" t="s">
        <v>112</v>
      </c>
      <c r="D25" s="219" t="s">
        <v>98</v>
      </c>
      <c r="E25" s="203">
        <v>124</v>
      </c>
      <c r="F25" s="179" t="s">
        <v>113</v>
      </c>
      <c r="G25" s="204">
        <v>7826262.81</v>
      </c>
      <c r="H25" s="204">
        <v>7826262.81</v>
      </c>
      <c r="I25" s="204"/>
      <c r="J25" s="220"/>
    </row>
    <row r="26" s="180" customFormat="1" ht="19.9" customHeight="1" spans="1:10">
      <c r="A26" s="216"/>
      <c r="B26" s="203">
        <v>210</v>
      </c>
      <c r="C26" s="219" t="s">
        <v>112</v>
      </c>
      <c r="D26" s="219" t="s">
        <v>108</v>
      </c>
      <c r="E26" s="203">
        <v>124</v>
      </c>
      <c r="F26" s="179" t="s">
        <v>114</v>
      </c>
      <c r="G26" s="204">
        <v>167738.07</v>
      </c>
      <c r="H26" s="204">
        <v>167738.07</v>
      </c>
      <c r="I26" s="204"/>
      <c r="J26" s="220"/>
    </row>
    <row r="27" s="180" customFormat="1" ht="19.9" customHeight="1" spans="1:10">
      <c r="A27" s="216"/>
      <c r="B27" s="203">
        <v>210</v>
      </c>
      <c r="C27" s="219" t="s">
        <v>112</v>
      </c>
      <c r="D27" s="219" t="s">
        <v>115</v>
      </c>
      <c r="E27" s="203">
        <v>124</v>
      </c>
      <c r="F27" s="179" t="s">
        <v>116</v>
      </c>
      <c r="G27" s="204">
        <v>1597662.64</v>
      </c>
      <c r="H27" s="204">
        <v>1597662.64</v>
      </c>
      <c r="I27" s="204"/>
      <c r="J27" s="220"/>
    </row>
    <row r="28" s="180" customFormat="1" ht="19.9" customHeight="1" spans="1:10">
      <c r="A28" s="216"/>
      <c r="B28" s="203">
        <v>210</v>
      </c>
      <c r="C28" s="219" t="s">
        <v>112</v>
      </c>
      <c r="D28" s="219" t="s">
        <v>117</v>
      </c>
      <c r="E28" s="203">
        <v>124</v>
      </c>
      <c r="F28" s="179" t="s">
        <v>118</v>
      </c>
      <c r="G28" s="204">
        <v>13185300</v>
      </c>
      <c r="H28" s="204">
        <v>13185300</v>
      </c>
      <c r="I28" s="204"/>
      <c r="J28" s="220"/>
    </row>
    <row r="29" s="180" customFormat="1" ht="19.9" customHeight="1" spans="1:10">
      <c r="A29" s="216"/>
      <c r="B29" s="203">
        <v>210</v>
      </c>
      <c r="C29" s="219" t="s">
        <v>112</v>
      </c>
      <c r="D29" s="219" t="s">
        <v>119</v>
      </c>
      <c r="E29" s="203">
        <v>124</v>
      </c>
      <c r="F29" s="179" t="s">
        <v>120</v>
      </c>
      <c r="G29" s="204">
        <v>310000</v>
      </c>
      <c r="H29" s="204">
        <v>310000</v>
      </c>
      <c r="I29" s="204"/>
      <c r="J29" s="220"/>
    </row>
    <row r="30" s="180" customFormat="1" ht="19.9" customHeight="1" spans="1:10">
      <c r="A30" s="216"/>
      <c r="B30" s="203">
        <v>210</v>
      </c>
      <c r="C30" s="219" t="s">
        <v>112</v>
      </c>
      <c r="D30" s="219" t="s">
        <v>104</v>
      </c>
      <c r="E30" s="203">
        <v>124</v>
      </c>
      <c r="F30" s="179" t="s">
        <v>121</v>
      </c>
      <c r="G30" s="204">
        <v>300000</v>
      </c>
      <c r="H30" s="204">
        <v>300000</v>
      </c>
      <c r="I30" s="204"/>
      <c r="J30" s="220"/>
    </row>
    <row r="31" s="180" customFormat="1" ht="19.9" customHeight="1" spans="1:10">
      <c r="A31" s="216"/>
      <c r="B31" s="203">
        <v>210</v>
      </c>
      <c r="C31" s="219" t="s">
        <v>115</v>
      </c>
      <c r="D31" s="219"/>
      <c r="E31" s="203">
        <v>124</v>
      </c>
      <c r="F31" s="179" t="s">
        <v>240</v>
      </c>
      <c r="G31" s="204">
        <v>9003382.52</v>
      </c>
      <c r="H31" s="204">
        <v>9003382.52</v>
      </c>
      <c r="I31" s="204"/>
      <c r="J31" s="221"/>
    </row>
    <row r="32" s="180" customFormat="1" ht="19.9" customHeight="1" spans="1:10">
      <c r="A32" s="216"/>
      <c r="B32" s="203">
        <v>210</v>
      </c>
      <c r="C32" s="219" t="s">
        <v>115</v>
      </c>
      <c r="D32" s="219" t="s">
        <v>122</v>
      </c>
      <c r="E32" s="203">
        <v>124</v>
      </c>
      <c r="F32" s="179" t="s">
        <v>123</v>
      </c>
      <c r="G32" s="204">
        <v>9003382.52</v>
      </c>
      <c r="H32" s="204">
        <v>9003382.52</v>
      </c>
      <c r="I32" s="204"/>
      <c r="J32" s="221"/>
    </row>
    <row r="33" s="180" customFormat="1" ht="19.9" customHeight="1" spans="1:10">
      <c r="A33" s="216"/>
      <c r="B33" s="203">
        <v>210</v>
      </c>
      <c r="C33" s="219" t="s">
        <v>124</v>
      </c>
      <c r="D33" s="219"/>
      <c r="E33" s="203">
        <v>124</v>
      </c>
      <c r="F33" s="179" t="s">
        <v>241</v>
      </c>
      <c r="G33" s="204">
        <v>838050.09</v>
      </c>
      <c r="H33" s="204">
        <v>838050.09</v>
      </c>
      <c r="I33" s="204"/>
      <c r="J33" s="221"/>
    </row>
    <row r="34" s="180" customFormat="1" ht="19.9" customHeight="1" spans="1:10">
      <c r="A34" s="216"/>
      <c r="B34" s="203">
        <v>210</v>
      </c>
      <c r="C34" s="219" t="s">
        <v>124</v>
      </c>
      <c r="D34" s="219" t="s">
        <v>100</v>
      </c>
      <c r="E34" s="203">
        <v>124</v>
      </c>
      <c r="F34" s="179" t="s">
        <v>125</v>
      </c>
      <c r="G34" s="204">
        <v>584300.67</v>
      </c>
      <c r="H34" s="204">
        <v>584300.67</v>
      </c>
      <c r="I34" s="204"/>
      <c r="J34" s="221"/>
    </row>
    <row r="35" s="180" customFormat="1" ht="19.9" customHeight="1" spans="1:10">
      <c r="A35" s="216"/>
      <c r="B35" s="203">
        <v>210</v>
      </c>
      <c r="C35" s="219" t="s">
        <v>124</v>
      </c>
      <c r="D35" s="219" t="s">
        <v>108</v>
      </c>
      <c r="E35" s="203">
        <v>124</v>
      </c>
      <c r="F35" s="179" t="s">
        <v>126</v>
      </c>
      <c r="G35" s="204">
        <v>163749.42</v>
      </c>
      <c r="H35" s="204">
        <v>163749.42</v>
      </c>
      <c r="I35" s="204"/>
      <c r="J35" s="221"/>
    </row>
    <row r="36" s="180" customFormat="1" ht="19.9" customHeight="1" spans="1:10">
      <c r="A36" s="216"/>
      <c r="B36" s="203">
        <v>210</v>
      </c>
      <c r="C36" s="219" t="s">
        <v>124</v>
      </c>
      <c r="D36" s="219" t="s">
        <v>104</v>
      </c>
      <c r="E36" s="203">
        <v>124</v>
      </c>
      <c r="F36" s="179" t="s">
        <v>127</v>
      </c>
      <c r="G36" s="204">
        <v>90000</v>
      </c>
      <c r="H36" s="204">
        <v>90000</v>
      </c>
      <c r="I36" s="204"/>
      <c r="J36" s="221"/>
    </row>
    <row r="37" s="180" customFormat="1" ht="19.9" customHeight="1" spans="1:10">
      <c r="A37" s="216"/>
      <c r="B37" s="203">
        <v>210</v>
      </c>
      <c r="C37" s="219" t="s">
        <v>104</v>
      </c>
      <c r="D37" s="219"/>
      <c r="E37" s="203">
        <v>124</v>
      </c>
      <c r="F37" s="179" t="s">
        <v>128</v>
      </c>
      <c r="G37" s="204">
        <v>34300</v>
      </c>
      <c r="H37" s="204">
        <v>34300</v>
      </c>
      <c r="I37" s="204"/>
      <c r="J37" s="221"/>
    </row>
    <row r="38" s="180" customFormat="1" ht="19.9" customHeight="1" spans="1:10">
      <c r="A38" s="216"/>
      <c r="B38" s="203">
        <v>210</v>
      </c>
      <c r="C38" s="219" t="s">
        <v>104</v>
      </c>
      <c r="D38" s="219" t="s">
        <v>104</v>
      </c>
      <c r="E38" s="203">
        <v>124</v>
      </c>
      <c r="F38" s="179" t="s">
        <v>128</v>
      </c>
      <c r="G38" s="204">
        <v>34300</v>
      </c>
      <c r="H38" s="204">
        <v>34300</v>
      </c>
      <c r="I38" s="204"/>
      <c r="J38" s="221"/>
    </row>
    <row r="39" s="180" customFormat="1" ht="19.9" customHeight="1" spans="1:10">
      <c r="A39" s="216"/>
      <c r="B39" s="203">
        <v>221</v>
      </c>
      <c r="C39" s="219"/>
      <c r="D39" s="219"/>
      <c r="E39" s="203">
        <v>124</v>
      </c>
      <c r="F39" s="179" t="s">
        <v>242</v>
      </c>
      <c r="G39" s="204">
        <v>1122778</v>
      </c>
      <c r="H39" s="204">
        <v>1122778</v>
      </c>
      <c r="I39" s="204"/>
      <c r="J39" s="221"/>
    </row>
    <row r="40" s="180" customFormat="1" ht="19.9" customHeight="1" spans="1:10">
      <c r="A40" s="216"/>
      <c r="B40" s="203">
        <v>221</v>
      </c>
      <c r="C40" s="219" t="s">
        <v>100</v>
      </c>
      <c r="D40" s="219"/>
      <c r="E40" s="203">
        <v>124</v>
      </c>
      <c r="F40" s="179" t="s">
        <v>243</v>
      </c>
      <c r="G40" s="204">
        <v>1122778</v>
      </c>
      <c r="H40" s="204">
        <v>1122778</v>
      </c>
      <c r="I40" s="204"/>
      <c r="J40" s="221"/>
    </row>
    <row r="41" s="180" customFormat="1" ht="19.9" customHeight="1" spans="1:10">
      <c r="A41" s="216"/>
      <c r="B41" s="203">
        <v>221</v>
      </c>
      <c r="C41" s="219" t="s">
        <v>100</v>
      </c>
      <c r="D41" s="219" t="s">
        <v>98</v>
      </c>
      <c r="E41" s="203">
        <v>124</v>
      </c>
      <c r="F41" s="179" t="s">
        <v>130</v>
      </c>
      <c r="G41" s="204">
        <v>1122778</v>
      </c>
      <c r="H41" s="204">
        <v>1122778</v>
      </c>
      <c r="I41" s="204"/>
      <c r="J41" s="221"/>
    </row>
  </sheetData>
  <mergeCells count="12">
    <mergeCell ref="B1:D1"/>
    <mergeCell ref="G1:I1"/>
    <mergeCell ref="B2:I2"/>
    <mergeCell ref="B3:F3"/>
    <mergeCell ref="B4:F4"/>
    <mergeCell ref="B5:D5"/>
    <mergeCell ref="A31:A38"/>
    <mergeCell ref="E5:E6"/>
    <mergeCell ref="F5:F6"/>
    <mergeCell ref="G4:G6"/>
    <mergeCell ref="H4:H6"/>
    <mergeCell ref="I4:I6"/>
  </mergeCells>
  <printOptions horizontalCentered="1"/>
  <pageMargins left="0.590277777777778" right="0.590277777777778" top="1.37777777777778" bottom="0.984027777777778" header="0" footer="0"/>
  <pageSetup paperSize="9" scale="71"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37"/>
  <sheetViews>
    <sheetView topLeftCell="A12" workbookViewId="0">
      <selection activeCell="E15" sqref="E15"/>
    </sheetView>
  </sheetViews>
  <sheetFormatPr defaultColWidth="10" defaultRowHeight="13.5"/>
  <cols>
    <col min="1" max="1" width="1.53333333333333" style="180" customWidth="1"/>
    <col min="2" max="2" width="6.15" style="180" customWidth="1"/>
    <col min="3" max="3" width="6.15" style="182" customWidth="1"/>
    <col min="4" max="4" width="16.4083333333333" style="183" customWidth="1"/>
    <col min="5" max="5" width="41.0333333333333" style="180" customWidth="1"/>
    <col min="6" max="8" width="16.4083333333333" style="180" customWidth="1"/>
    <col min="9" max="9" width="1.53333333333333" style="180" customWidth="1"/>
    <col min="10" max="12" width="10" style="180"/>
    <col min="13" max="15" width="13.375" style="180" customWidth="1"/>
    <col min="16" max="16" width="21.875" style="180" customWidth="1"/>
    <col min="17" max="17" width="24" style="184" customWidth="1"/>
    <col min="18" max="18" width="16.5" style="180" customWidth="1"/>
    <col min="19" max="19" width="10.375" style="180"/>
    <col min="20" max="16384" width="10" style="180"/>
  </cols>
  <sheetData>
    <row r="1" s="180" customFormat="1" ht="14.3" customHeight="1" spans="1:17">
      <c r="A1" s="185"/>
      <c r="B1" s="185"/>
      <c r="C1" s="186"/>
      <c r="D1" s="187"/>
      <c r="E1" s="188"/>
      <c r="F1" s="189"/>
      <c r="G1" s="189"/>
      <c r="H1" s="190" t="s">
        <v>244</v>
      </c>
      <c r="I1" s="207"/>
      <c r="Q1" s="184"/>
    </row>
    <row r="2" s="180" customFormat="1" ht="19.9" customHeight="1" spans="1:17">
      <c r="A2" s="189"/>
      <c r="B2" s="191" t="s">
        <v>245</v>
      </c>
      <c r="C2" s="192"/>
      <c r="D2" s="191"/>
      <c r="E2" s="191"/>
      <c r="F2" s="191"/>
      <c r="G2" s="191"/>
      <c r="H2" s="191"/>
      <c r="I2" s="207"/>
      <c r="Q2" s="184"/>
    </row>
    <row r="3" s="180" customFormat="1" ht="17.05" customHeight="1" spans="1:17">
      <c r="A3" s="193"/>
      <c r="B3" s="194" t="s">
        <v>5</v>
      </c>
      <c r="C3" s="195"/>
      <c r="D3" s="196"/>
      <c r="E3" s="194"/>
      <c r="G3" s="193"/>
      <c r="H3" s="197" t="s">
        <v>6</v>
      </c>
      <c r="I3" s="207"/>
      <c r="Q3" s="184"/>
    </row>
    <row r="4" s="180" customFormat="1" ht="21.35" customHeight="1" spans="1:17">
      <c r="A4" s="198"/>
      <c r="B4" s="177" t="s">
        <v>9</v>
      </c>
      <c r="C4" s="199"/>
      <c r="D4" s="177"/>
      <c r="E4" s="177"/>
      <c r="F4" s="177" t="s">
        <v>89</v>
      </c>
      <c r="G4" s="177"/>
      <c r="H4" s="177"/>
      <c r="I4" s="207"/>
      <c r="Q4" s="184"/>
    </row>
    <row r="5" s="180" customFormat="1" ht="21.35" customHeight="1" spans="1:17">
      <c r="A5" s="198"/>
      <c r="B5" s="177" t="s">
        <v>93</v>
      </c>
      <c r="C5" s="199"/>
      <c r="D5" s="177" t="s">
        <v>70</v>
      </c>
      <c r="E5" s="177" t="s">
        <v>71</v>
      </c>
      <c r="F5" s="177" t="s">
        <v>59</v>
      </c>
      <c r="G5" s="177" t="s">
        <v>246</v>
      </c>
      <c r="H5" s="177" t="s">
        <v>247</v>
      </c>
      <c r="I5" s="207"/>
      <c r="Q5" s="184"/>
    </row>
    <row r="6" s="180" customFormat="1" ht="21.35" customHeight="1" spans="1:17">
      <c r="A6" s="200"/>
      <c r="B6" s="177" t="s">
        <v>94</v>
      </c>
      <c r="C6" s="199" t="s">
        <v>95</v>
      </c>
      <c r="D6" s="177"/>
      <c r="E6" s="177"/>
      <c r="F6" s="177"/>
      <c r="G6" s="177"/>
      <c r="H6" s="177"/>
      <c r="I6" s="207"/>
      <c r="Q6" s="184"/>
    </row>
    <row r="7" s="180" customFormat="1" ht="30" customHeight="1" spans="1:17">
      <c r="A7" s="198"/>
      <c r="B7" s="177"/>
      <c r="C7" s="199"/>
      <c r="D7" s="177"/>
      <c r="E7" s="177" t="s">
        <v>72</v>
      </c>
      <c r="F7" s="201">
        <f>F8+F29+F54+F73+F91+F93+F95+F97+F99</f>
        <v>26411554.73</v>
      </c>
      <c r="G7" s="201">
        <f>G8+G29+G54+G73+G91+G93+G95+G97+G99</f>
        <v>25280443.49</v>
      </c>
      <c r="H7" s="201">
        <f>H8+H29+H54+H73+H91+H93+H95+H97+H99</f>
        <v>1131111.24</v>
      </c>
      <c r="I7" s="207"/>
      <c r="Q7" s="184"/>
    </row>
    <row r="8" s="180" customFormat="1" ht="30" customHeight="1" spans="1:17">
      <c r="A8" s="198"/>
      <c r="B8" s="179"/>
      <c r="C8" s="202"/>
      <c r="D8" s="177">
        <v>124001</v>
      </c>
      <c r="E8" s="178" t="s">
        <v>75</v>
      </c>
      <c r="F8" s="201">
        <f>G8+H8</f>
        <v>4574379.47</v>
      </c>
      <c r="G8" s="201">
        <v>4292742.58</v>
      </c>
      <c r="H8" s="201">
        <v>281636.89</v>
      </c>
      <c r="I8" s="207"/>
      <c r="Q8" s="184"/>
    </row>
    <row r="9" s="180" customFormat="1" ht="30" customHeight="1" spans="1:17">
      <c r="A9" s="198"/>
      <c r="B9" s="179">
        <v>501</v>
      </c>
      <c r="C9" s="202" t="s">
        <v>98</v>
      </c>
      <c r="D9" s="203">
        <v>124001</v>
      </c>
      <c r="E9" s="179" t="s">
        <v>248</v>
      </c>
      <c r="F9" s="204">
        <f>G9+H9</f>
        <v>559092</v>
      </c>
      <c r="G9" s="204">
        <v>559092</v>
      </c>
      <c r="H9" s="204"/>
      <c r="I9" s="207"/>
      <c r="Q9" s="184"/>
    </row>
    <row r="10" s="180" customFormat="1" ht="30" customHeight="1" spans="1:17">
      <c r="A10" s="198"/>
      <c r="B10" s="179">
        <v>501</v>
      </c>
      <c r="C10" s="202" t="s">
        <v>98</v>
      </c>
      <c r="D10" s="203">
        <v>124001</v>
      </c>
      <c r="E10" s="179" t="s">
        <v>248</v>
      </c>
      <c r="F10" s="204">
        <f t="shared" ref="F10:F29" si="0">G10+H10</f>
        <v>531725.04</v>
      </c>
      <c r="G10" s="204">
        <v>531725.04</v>
      </c>
      <c r="H10" s="204"/>
      <c r="I10" s="207"/>
      <c r="Q10" s="184"/>
    </row>
    <row r="11" s="180" customFormat="1" ht="30" customHeight="1" spans="2:17">
      <c r="B11" s="179">
        <v>501</v>
      </c>
      <c r="C11" s="202" t="s">
        <v>98</v>
      </c>
      <c r="D11" s="203">
        <v>124001</v>
      </c>
      <c r="E11" s="179" t="s">
        <v>248</v>
      </c>
      <c r="F11" s="204">
        <f t="shared" si="0"/>
        <v>677177</v>
      </c>
      <c r="G11" s="204">
        <v>677177</v>
      </c>
      <c r="H11" s="204"/>
      <c r="I11" s="207"/>
      <c r="Q11" s="184"/>
    </row>
    <row r="12" s="180" customFormat="1" ht="30" customHeight="1" spans="2:17">
      <c r="B12" s="179">
        <v>501</v>
      </c>
      <c r="C12" s="202" t="s">
        <v>100</v>
      </c>
      <c r="D12" s="203">
        <v>124001</v>
      </c>
      <c r="E12" s="179" t="s">
        <v>249</v>
      </c>
      <c r="F12" s="204">
        <f t="shared" si="0"/>
        <v>256366.09</v>
      </c>
      <c r="G12" s="204">
        <v>256366.09</v>
      </c>
      <c r="H12" s="204"/>
      <c r="I12" s="207"/>
      <c r="Q12" s="184"/>
    </row>
    <row r="13" s="180" customFormat="1" ht="30" customHeight="1" spans="2:17">
      <c r="B13" s="179">
        <v>501</v>
      </c>
      <c r="C13" s="202" t="s">
        <v>100</v>
      </c>
      <c r="D13" s="203">
        <v>124001</v>
      </c>
      <c r="E13" s="179" t="s">
        <v>249</v>
      </c>
      <c r="F13" s="204">
        <f t="shared" si="0"/>
        <v>136149.42</v>
      </c>
      <c r="G13" s="204">
        <v>136149.42</v>
      </c>
      <c r="H13" s="204"/>
      <c r="I13" s="207"/>
      <c r="Q13" s="184"/>
    </row>
    <row r="14" s="180" customFormat="1" ht="30" customHeight="1" spans="2:17">
      <c r="B14" s="179">
        <v>501</v>
      </c>
      <c r="C14" s="202" t="s">
        <v>100</v>
      </c>
      <c r="D14" s="203">
        <v>124001</v>
      </c>
      <c r="E14" s="179" t="s">
        <v>249</v>
      </c>
      <c r="F14" s="204">
        <f t="shared" si="0"/>
        <v>18000</v>
      </c>
      <c r="G14" s="204">
        <v>18000</v>
      </c>
      <c r="H14" s="204"/>
      <c r="I14" s="207"/>
      <c r="Q14" s="184"/>
    </row>
    <row r="15" s="180" customFormat="1" ht="30" customHeight="1" spans="2:17">
      <c r="B15" s="179">
        <v>501</v>
      </c>
      <c r="C15" s="202" t="s">
        <v>100</v>
      </c>
      <c r="D15" s="203">
        <v>124001</v>
      </c>
      <c r="E15" s="179" t="s">
        <v>249</v>
      </c>
      <c r="F15" s="204">
        <f t="shared" si="0"/>
        <v>3536.35</v>
      </c>
      <c r="G15" s="204">
        <v>3536.35</v>
      </c>
      <c r="H15" s="204"/>
      <c r="I15" s="207"/>
      <c r="Q15" s="184"/>
    </row>
    <row r="16" s="180" customFormat="1" ht="30" customHeight="1" spans="2:17">
      <c r="B16" s="179">
        <v>501</v>
      </c>
      <c r="C16" s="202" t="s">
        <v>108</v>
      </c>
      <c r="D16" s="203">
        <v>124001</v>
      </c>
      <c r="E16" s="179" t="s">
        <v>130</v>
      </c>
      <c r="F16" s="204">
        <f t="shared" si="0"/>
        <v>212181</v>
      </c>
      <c r="G16" s="204">
        <v>212181</v>
      </c>
      <c r="H16" s="204"/>
      <c r="I16" s="207"/>
      <c r="Q16" s="184"/>
    </row>
    <row r="17" s="180" customFormat="1" ht="30" customHeight="1" spans="2:17">
      <c r="B17" s="179">
        <v>501</v>
      </c>
      <c r="C17" s="202" t="s">
        <v>104</v>
      </c>
      <c r="D17" s="203">
        <v>124001</v>
      </c>
      <c r="E17" s="179" t="s">
        <v>196</v>
      </c>
      <c r="F17" s="204">
        <f t="shared" si="0"/>
        <v>1816168.68</v>
      </c>
      <c r="G17" s="204">
        <v>1816168.68</v>
      </c>
      <c r="H17" s="204"/>
      <c r="I17" s="207"/>
      <c r="Q17" s="184"/>
    </row>
    <row r="18" s="180" customFormat="1" ht="30" customHeight="1" spans="2:17">
      <c r="B18" s="179">
        <v>502</v>
      </c>
      <c r="C18" s="202" t="s">
        <v>98</v>
      </c>
      <c r="D18" s="203">
        <v>124001</v>
      </c>
      <c r="E18" s="179" t="s">
        <v>250</v>
      </c>
      <c r="F18" s="204">
        <f t="shared" si="0"/>
        <v>85308</v>
      </c>
      <c r="G18" s="204"/>
      <c r="H18" s="204">
        <v>85308</v>
      </c>
      <c r="I18" s="207"/>
      <c r="Q18" s="184"/>
    </row>
    <row r="19" s="180" customFormat="1" ht="30" customHeight="1" spans="2:17">
      <c r="B19" s="179">
        <v>502</v>
      </c>
      <c r="C19" s="202" t="s">
        <v>98</v>
      </c>
      <c r="D19" s="203">
        <v>124001</v>
      </c>
      <c r="E19" s="179" t="s">
        <v>250</v>
      </c>
      <c r="F19" s="204">
        <f t="shared" si="0"/>
        <v>4692</v>
      </c>
      <c r="G19" s="204"/>
      <c r="H19" s="204">
        <v>4692</v>
      </c>
      <c r="I19" s="207"/>
      <c r="Q19" s="184"/>
    </row>
    <row r="20" s="180" customFormat="1" ht="30" customHeight="1" spans="2:17">
      <c r="B20" s="179">
        <v>502</v>
      </c>
      <c r="C20" s="202" t="s">
        <v>98</v>
      </c>
      <c r="D20" s="203">
        <v>124001</v>
      </c>
      <c r="E20" s="179" t="s">
        <v>250</v>
      </c>
      <c r="F20" s="204">
        <f t="shared" si="0"/>
        <v>15000</v>
      </c>
      <c r="G20" s="204"/>
      <c r="H20" s="204">
        <v>15000</v>
      </c>
      <c r="I20" s="207"/>
      <c r="Q20" s="184"/>
    </row>
    <row r="21" s="180" customFormat="1" ht="30" customHeight="1" spans="2:17">
      <c r="B21" s="179">
        <v>502</v>
      </c>
      <c r="C21" s="202" t="s">
        <v>201</v>
      </c>
      <c r="D21" s="203">
        <v>124001</v>
      </c>
      <c r="E21" s="205" t="s">
        <v>209</v>
      </c>
      <c r="F21" s="204">
        <f t="shared" si="0"/>
        <v>5000</v>
      </c>
      <c r="G21" s="204"/>
      <c r="H21" s="204">
        <v>5000</v>
      </c>
      <c r="I21" s="207"/>
      <c r="Q21" s="184"/>
    </row>
    <row r="22" s="180" customFormat="1" ht="30" customHeight="1" spans="2:17">
      <c r="B22" s="179">
        <v>502</v>
      </c>
      <c r="C22" s="202" t="s">
        <v>98</v>
      </c>
      <c r="D22" s="203">
        <v>124001</v>
      </c>
      <c r="E22" s="179" t="s">
        <v>250</v>
      </c>
      <c r="F22" s="204">
        <f t="shared" si="0"/>
        <v>25638.52</v>
      </c>
      <c r="G22" s="204"/>
      <c r="H22" s="204">
        <v>25638.52</v>
      </c>
      <c r="I22" s="207"/>
      <c r="Q22" s="184"/>
    </row>
    <row r="23" s="180" customFormat="1" ht="30" customHeight="1" spans="2:17">
      <c r="B23" s="179">
        <v>502</v>
      </c>
      <c r="C23" s="202" t="s">
        <v>98</v>
      </c>
      <c r="D23" s="203">
        <v>124001</v>
      </c>
      <c r="E23" s="179" t="s">
        <v>250</v>
      </c>
      <c r="F23" s="204">
        <f t="shared" si="0"/>
        <v>16648.78</v>
      </c>
      <c r="G23" s="204"/>
      <c r="H23" s="204">
        <v>16648.78</v>
      </c>
      <c r="I23" s="207"/>
      <c r="Q23" s="184"/>
    </row>
    <row r="24" s="180" customFormat="1" ht="30" customHeight="1" spans="2:17">
      <c r="B24" s="179">
        <v>502</v>
      </c>
      <c r="C24" s="202" t="s">
        <v>98</v>
      </c>
      <c r="D24" s="203">
        <v>124001</v>
      </c>
      <c r="E24" s="179" t="s">
        <v>250</v>
      </c>
      <c r="F24" s="204">
        <f t="shared" si="0"/>
        <v>120600</v>
      </c>
      <c r="G24" s="204"/>
      <c r="H24" s="204">
        <v>120600</v>
      </c>
      <c r="I24" s="207"/>
      <c r="Q24" s="184"/>
    </row>
    <row r="25" s="180" customFormat="1" ht="30" customHeight="1" spans="2:17">
      <c r="B25" s="179">
        <v>502</v>
      </c>
      <c r="C25" s="202" t="s">
        <v>104</v>
      </c>
      <c r="D25" s="203">
        <v>124001</v>
      </c>
      <c r="E25" s="179" t="s">
        <v>222</v>
      </c>
      <c r="F25" s="204">
        <f t="shared" si="0"/>
        <v>8749.59</v>
      </c>
      <c r="G25" s="204"/>
      <c r="H25" s="204">
        <v>8749.59</v>
      </c>
      <c r="I25" s="207"/>
      <c r="Q25" s="184"/>
    </row>
    <row r="26" s="180" customFormat="1" ht="30" customHeight="1" spans="2:17">
      <c r="B26" s="179">
        <v>509</v>
      </c>
      <c r="C26" s="202" t="s">
        <v>98</v>
      </c>
      <c r="D26" s="203">
        <v>124001</v>
      </c>
      <c r="E26" s="179" t="s">
        <v>251</v>
      </c>
      <c r="F26" s="204">
        <f t="shared" si="0"/>
        <v>72567</v>
      </c>
      <c r="G26" s="204">
        <v>72567</v>
      </c>
      <c r="H26" s="204"/>
      <c r="I26" s="207"/>
      <c r="Q26" s="184"/>
    </row>
    <row r="27" s="180" customFormat="1" ht="30" customHeight="1" spans="2:17">
      <c r="B27" s="179">
        <v>509</v>
      </c>
      <c r="C27" s="202" t="s">
        <v>98</v>
      </c>
      <c r="D27" s="203">
        <v>124001</v>
      </c>
      <c r="E27" s="179" t="s">
        <v>251</v>
      </c>
      <c r="F27" s="204">
        <f t="shared" si="0"/>
        <v>9600</v>
      </c>
      <c r="G27" s="204">
        <v>9600</v>
      </c>
      <c r="H27" s="204"/>
      <c r="I27" s="207"/>
      <c r="Q27" s="184"/>
    </row>
    <row r="28" s="180" customFormat="1" ht="30" customHeight="1" spans="2:17">
      <c r="B28" s="179">
        <v>509</v>
      </c>
      <c r="C28" s="202" t="s">
        <v>98</v>
      </c>
      <c r="D28" s="203">
        <v>124001</v>
      </c>
      <c r="E28" s="179" t="s">
        <v>251</v>
      </c>
      <c r="F28" s="204">
        <f t="shared" si="0"/>
        <v>180</v>
      </c>
      <c r="G28" s="204">
        <v>180</v>
      </c>
      <c r="H28" s="204"/>
      <c r="I28" s="207"/>
      <c r="Q28" s="184"/>
    </row>
    <row r="29" s="180" customFormat="1" ht="30" customHeight="1" spans="2:17">
      <c r="B29" s="179"/>
      <c r="C29" s="202"/>
      <c r="D29" s="177">
        <v>124002</v>
      </c>
      <c r="E29" s="178" t="s">
        <v>77</v>
      </c>
      <c r="F29" s="201">
        <f t="shared" si="0"/>
        <v>10125556.25</v>
      </c>
      <c r="G29" s="201">
        <v>9427851.7</v>
      </c>
      <c r="H29" s="201">
        <v>697704.55</v>
      </c>
      <c r="I29" s="207"/>
      <c r="Q29" s="184"/>
    </row>
    <row r="30" s="180" customFormat="1" ht="30" customHeight="1" spans="2:17">
      <c r="B30" s="179">
        <v>505</v>
      </c>
      <c r="C30" s="202" t="s">
        <v>98</v>
      </c>
      <c r="D30" s="203">
        <v>124002</v>
      </c>
      <c r="E30" s="179" t="s">
        <v>184</v>
      </c>
      <c r="F30" s="204">
        <f t="shared" ref="F30:F54" si="1">G30+H30</f>
        <v>1970556</v>
      </c>
      <c r="G30" s="204">
        <v>1970556</v>
      </c>
      <c r="H30" s="204"/>
      <c r="I30" s="207"/>
      <c r="Q30" s="184"/>
    </row>
    <row r="31" s="180" customFormat="1" ht="30" customHeight="1" spans="2:17">
      <c r="B31" s="179">
        <v>505</v>
      </c>
      <c r="C31" s="202" t="s">
        <v>98</v>
      </c>
      <c r="D31" s="203">
        <v>124002</v>
      </c>
      <c r="E31" s="179" t="s">
        <v>184</v>
      </c>
      <c r="F31" s="204">
        <f t="shared" si="1"/>
        <v>435696</v>
      </c>
      <c r="G31" s="204">
        <v>435696</v>
      </c>
      <c r="H31" s="204"/>
      <c r="I31" s="207"/>
      <c r="Q31" s="184"/>
    </row>
    <row r="32" s="180" customFormat="1" ht="30" customHeight="1" spans="2:17">
      <c r="B32" s="179">
        <v>505</v>
      </c>
      <c r="C32" s="202" t="s">
        <v>98</v>
      </c>
      <c r="D32" s="203">
        <v>124002</v>
      </c>
      <c r="E32" s="179" t="s">
        <v>184</v>
      </c>
      <c r="F32" s="204">
        <f t="shared" si="1"/>
        <v>3590356</v>
      </c>
      <c r="G32" s="204">
        <v>3590356</v>
      </c>
      <c r="H32" s="204"/>
      <c r="I32" s="207"/>
      <c r="Q32" s="184"/>
    </row>
    <row r="33" s="180" customFormat="1" ht="30" customHeight="1" spans="2:17">
      <c r="B33" s="179">
        <v>505</v>
      </c>
      <c r="C33" s="202" t="s">
        <v>98</v>
      </c>
      <c r="D33" s="203">
        <v>124002</v>
      </c>
      <c r="E33" s="179" t="s">
        <v>184</v>
      </c>
      <c r="F33" s="204">
        <f t="shared" si="1"/>
        <v>959514.88</v>
      </c>
      <c r="G33" s="204">
        <v>959514.88</v>
      </c>
      <c r="H33" s="204"/>
      <c r="I33" s="207"/>
      <c r="Q33" s="184"/>
    </row>
    <row r="34" s="180" customFormat="1" ht="30" customHeight="1" spans="2:17">
      <c r="B34" s="179">
        <v>505</v>
      </c>
      <c r="C34" s="202" t="s">
        <v>98</v>
      </c>
      <c r="D34" s="203">
        <v>124002</v>
      </c>
      <c r="E34" s="179" t="s">
        <v>184</v>
      </c>
      <c r="F34" s="204">
        <f t="shared" si="1"/>
        <v>461766.56</v>
      </c>
      <c r="G34" s="204">
        <v>461766.56</v>
      </c>
      <c r="H34" s="204"/>
      <c r="I34" s="207"/>
      <c r="Q34" s="184"/>
    </row>
    <row r="35" s="180" customFormat="1" ht="30" customHeight="1" spans="2:17">
      <c r="B35" s="179">
        <v>505</v>
      </c>
      <c r="C35" s="202" t="s">
        <v>98</v>
      </c>
      <c r="D35" s="203">
        <v>124002</v>
      </c>
      <c r="E35" s="179" t="s">
        <v>184</v>
      </c>
      <c r="F35" s="204">
        <f t="shared" si="1"/>
        <v>56400</v>
      </c>
      <c r="G35" s="204">
        <v>56400</v>
      </c>
      <c r="H35" s="204"/>
      <c r="I35" s="207"/>
      <c r="Q35" s="184"/>
    </row>
    <row r="36" s="180" customFormat="1" ht="30" customHeight="1" spans="2:17">
      <c r="B36" s="179">
        <v>505</v>
      </c>
      <c r="C36" s="202" t="s">
        <v>98</v>
      </c>
      <c r="D36" s="203">
        <v>124002</v>
      </c>
      <c r="E36" s="179" t="s">
        <v>184</v>
      </c>
      <c r="F36" s="204">
        <f t="shared" si="1"/>
        <v>83957.5</v>
      </c>
      <c r="G36" s="204">
        <v>83957.5</v>
      </c>
      <c r="H36" s="204"/>
      <c r="I36" s="207"/>
      <c r="Q36" s="184"/>
    </row>
    <row r="37" s="180" customFormat="1" ht="30" customHeight="1" spans="2:17">
      <c r="B37" s="179">
        <v>505</v>
      </c>
      <c r="C37" s="202" t="s">
        <v>98</v>
      </c>
      <c r="D37" s="203">
        <v>124002</v>
      </c>
      <c r="E37" s="179" t="s">
        <v>184</v>
      </c>
      <c r="F37" s="204">
        <f t="shared" si="1"/>
        <v>719636</v>
      </c>
      <c r="G37" s="204">
        <v>719636</v>
      </c>
      <c r="H37" s="204"/>
      <c r="I37" s="207"/>
      <c r="Q37" s="184"/>
    </row>
    <row r="38" s="180" customFormat="1" ht="30" customHeight="1" spans="2:17">
      <c r="B38" s="179">
        <v>505</v>
      </c>
      <c r="C38" s="202" t="s">
        <v>98</v>
      </c>
      <c r="D38" s="203">
        <v>124002</v>
      </c>
      <c r="E38" s="179" t="s">
        <v>184</v>
      </c>
      <c r="F38" s="204">
        <f t="shared" si="1"/>
        <v>1047632.76</v>
      </c>
      <c r="G38" s="204">
        <v>1047632.76</v>
      </c>
      <c r="H38" s="204"/>
      <c r="I38" s="207"/>
      <c r="Q38" s="184"/>
    </row>
    <row r="39" s="180" customFormat="1" ht="30" customHeight="1" spans="2:17">
      <c r="B39" s="179">
        <v>505</v>
      </c>
      <c r="C39" s="202" t="s">
        <v>100</v>
      </c>
      <c r="D39" s="203">
        <v>124002</v>
      </c>
      <c r="E39" s="179" t="s">
        <v>197</v>
      </c>
      <c r="F39" s="204">
        <f t="shared" si="1"/>
        <v>189000</v>
      </c>
      <c r="G39" s="204"/>
      <c r="H39" s="204">
        <v>189000</v>
      </c>
      <c r="I39" s="207"/>
      <c r="Q39" s="184"/>
    </row>
    <row r="40" s="180" customFormat="1" ht="30" customHeight="1" spans="2:17">
      <c r="B40" s="179">
        <v>505</v>
      </c>
      <c r="C40" s="202" t="s">
        <v>100</v>
      </c>
      <c r="D40" s="203">
        <v>124002</v>
      </c>
      <c r="E40" s="179" t="s">
        <v>197</v>
      </c>
      <c r="F40" s="204">
        <f t="shared" si="1"/>
        <v>20000</v>
      </c>
      <c r="G40" s="204"/>
      <c r="H40" s="204">
        <v>20000</v>
      </c>
      <c r="I40" s="207"/>
      <c r="Q40" s="184"/>
    </row>
    <row r="41" s="180" customFormat="1" ht="30" customHeight="1" spans="2:17">
      <c r="B41" s="179">
        <v>505</v>
      </c>
      <c r="C41" s="202" t="s">
        <v>100</v>
      </c>
      <c r="D41" s="203">
        <v>124002</v>
      </c>
      <c r="E41" s="179" t="s">
        <v>197</v>
      </c>
      <c r="F41" s="204">
        <f t="shared" si="1"/>
        <v>18800</v>
      </c>
      <c r="G41" s="204"/>
      <c r="H41" s="204">
        <v>18800</v>
      </c>
      <c r="I41" s="207"/>
      <c r="Q41" s="184"/>
    </row>
    <row r="42" s="180" customFormat="1" ht="30" customHeight="1" spans="2:17">
      <c r="B42" s="179">
        <v>505</v>
      </c>
      <c r="C42" s="202" t="s">
        <v>100</v>
      </c>
      <c r="D42" s="203">
        <v>124002</v>
      </c>
      <c r="E42" s="179" t="s">
        <v>197</v>
      </c>
      <c r="F42" s="204">
        <f t="shared" si="1"/>
        <v>87600</v>
      </c>
      <c r="G42" s="204"/>
      <c r="H42" s="204">
        <v>87600</v>
      </c>
      <c r="I42" s="207"/>
      <c r="Q42" s="184"/>
    </row>
    <row r="43" s="180" customFormat="1" ht="30" customHeight="1" spans="2:17">
      <c r="B43" s="179">
        <v>505</v>
      </c>
      <c r="C43" s="202" t="s">
        <v>100</v>
      </c>
      <c r="D43" s="203">
        <v>124002</v>
      </c>
      <c r="E43" s="179" t="s">
        <v>197</v>
      </c>
      <c r="F43" s="204">
        <f t="shared" si="1"/>
        <v>20000</v>
      </c>
      <c r="G43" s="204"/>
      <c r="H43" s="204">
        <v>20000</v>
      </c>
      <c r="I43" s="207"/>
      <c r="Q43" s="184"/>
    </row>
    <row r="44" s="180" customFormat="1" ht="30" customHeight="1" spans="2:17">
      <c r="B44" s="179">
        <v>505</v>
      </c>
      <c r="C44" s="202" t="s">
        <v>100</v>
      </c>
      <c r="D44" s="203">
        <v>124002</v>
      </c>
      <c r="E44" s="179" t="s">
        <v>197</v>
      </c>
      <c r="F44" s="204">
        <f t="shared" si="1"/>
        <v>20000</v>
      </c>
      <c r="G44" s="204"/>
      <c r="H44" s="204">
        <v>20000</v>
      </c>
      <c r="I44" s="207"/>
      <c r="Q44" s="184"/>
    </row>
    <row r="45" s="180" customFormat="1" ht="30" customHeight="1" spans="2:17">
      <c r="B45" s="179">
        <v>505</v>
      </c>
      <c r="C45" s="202" t="s">
        <v>100</v>
      </c>
      <c r="D45" s="203">
        <v>124002</v>
      </c>
      <c r="E45" s="179" t="s">
        <v>197</v>
      </c>
      <c r="F45" s="204">
        <f t="shared" si="1"/>
        <v>20000</v>
      </c>
      <c r="G45" s="204"/>
      <c r="H45" s="204">
        <v>20000</v>
      </c>
      <c r="I45" s="207"/>
      <c r="Q45" s="184"/>
    </row>
    <row r="46" s="180" customFormat="1" ht="30" customHeight="1" spans="2:17">
      <c r="B46" s="179">
        <v>505</v>
      </c>
      <c r="C46" s="202" t="s">
        <v>100</v>
      </c>
      <c r="D46" s="203">
        <v>124002</v>
      </c>
      <c r="E46" s="179" t="s">
        <v>197</v>
      </c>
      <c r="F46" s="204">
        <f t="shared" si="1"/>
        <v>10000</v>
      </c>
      <c r="G46" s="204"/>
      <c r="H46" s="204">
        <v>10000</v>
      </c>
      <c r="I46" s="207"/>
      <c r="Q46" s="184"/>
    </row>
    <row r="47" s="180" customFormat="1" ht="30" customHeight="1" spans="2:17">
      <c r="B47" s="179">
        <v>505</v>
      </c>
      <c r="C47" s="202" t="s">
        <v>100</v>
      </c>
      <c r="D47" s="203">
        <v>124002</v>
      </c>
      <c r="E47" s="179" t="s">
        <v>197</v>
      </c>
      <c r="F47" s="204">
        <f t="shared" si="1"/>
        <v>88190.72</v>
      </c>
      <c r="G47" s="204"/>
      <c r="H47" s="204">
        <v>88190.72</v>
      </c>
      <c r="I47" s="207"/>
      <c r="Q47" s="184"/>
    </row>
    <row r="48" s="180" customFormat="1" ht="30" customHeight="1" spans="2:17">
      <c r="B48" s="179">
        <v>505</v>
      </c>
      <c r="C48" s="202" t="s">
        <v>100</v>
      </c>
      <c r="D48" s="203">
        <v>124002</v>
      </c>
      <c r="E48" s="179" t="s">
        <v>197</v>
      </c>
      <c r="F48" s="204">
        <f t="shared" si="1"/>
        <v>40420.64</v>
      </c>
      <c r="G48" s="204"/>
      <c r="H48" s="204">
        <v>40420.64</v>
      </c>
      <c r="I48" s="207"/>
      <c r="Q48" s="184"/>
    </row>
    <row r="49" s="180" customFormat="1" ht="30" customHeight="1" spans="2:17">
      <c r="B49" s="179">
        <v>505</v>
      </c>
      <c r="C49" s="202" t="s">
        <v>100</v>
      </c>
      <c r="D49" s="203">
        <v>124002</v>
      </c>
      <c r="E49" s="179" t="s">
        <v>197</v>
      </c>
      <c r="F49" s="204">
        <f t="shared" si="1"/>
        <v>150000</v>
      </c>
      <c r="G49" s="204"/>
      <c r="H49" s="204">
        <v>150000</v>
      </c>
      <c r="I49" s="207"/>
      <c r="Q49" s="184"/>
    </row>
    <row r="50" s="180" customFormat="1" ht="30" customHeight="1" spans="2:17">
      <c r="B50" s="179">
        <v>505</v>
      </c>
      <c r="C50" s="202" t="s">
        <v>100</v>
      </c>
      <c r="D50" s="203">
        <v>124002</v>
      </c>
      <c r="E50" s="179" t="s">
        <v>197</v>
      </c>
      <c r="F50" s="204">
        <f t="shared" si="1"/>
        <v>33693.19</v>
      </c>
      <c r="G50" s="204"/>
      <c r="H50" s="204">
        <v>33693.19</v>
      </c>
      <c r="I50" s="207"/>
      <c r="Q50" s="184"/>
    </row>
    <row r="51" s="180" customFormat="1" ht="30" customHeight="1" spans="2:17">
      <c r="B51" s="179">
        <v>509</v>
      </c>
      <c r="C51" s="202" t="s">
        <v>98</v>
      </c>
      <c r="D51" s="203">
        <v>124002</v>
      </c>
      <c r="E51" s="179" t="s">
        <v>251</v>
      </c>
      <c r="F51" s="204">
        <f t="shared" si="1"/>
        <v>91176</v>
      </c>
      <c r="G51" s="204">
        <v>91176</v>
      </c>
      <c r="H51" s="204"/>
      <c r="I51" s="207"/>
      <c r="Q51" s="184"/>
    </row>
    <row r="52" s="180" customFormat="1" ht="30" customHeight="1" spans="2:17">
      <c r="B52" s="179">
        <v>509</v>
      </c>
      <c r="C52" s="202" t="s">
        <v>98</v>
      </c>
      <c r="D52" s="203">
        <v>124002</v>
      </c>
      <c r="E52" s="179" t="s">
        <v>251</v>
      </c>
      <c r="F52" s="204">
        <f t="shared" si="1"/>
        <v>10800</v>
      </c>
      <c r="G52" s="204">
        <v>10800</v>
      </c>
      <c r="H52" s="204"/>
      <c r="I52" s="207"/>
      <c r="Q52" s="184"/>
    </row>
    <row r="53" s="180" customFormat="1" ht="30" customHeight="1" spans="2:17">
      <c r="B53" s="179">
        <v>509</v>
      </c>
      <c r="C53" s="202" t="s">
        <v>98</v>
      </c>
      <c r="D53" s="203">
        <v>124002</v>
      </c>
      <c r="E53" s="179" t="s">
        <v>251</v>
      </c>
      <c r="F53" s="204">
        <f t="shared" si="1"/>
        <v>360</v>
      </c>
      <c r="G53" s="204">
        <v>360</v>
      </c>
      <c r="H53" s="204"/>
      <c r="I53" s="207"/>
      <c r="Q53" s="184"/>
    </row>
    <row r="54" s="181" customFormat="1" ht="30" customHeight="1" spans="2:17">
      <c r="B54" s="178"/>
      <c r="C54" s="206"/>
      <c r="D54" s="177">
        <v>124004</v>
      </c>
      <c r="E54" s="178" t="s">
        <v>79</v>
      </c>
      <c r="F54" s="201">
        <f t="shared" si="1"/>
        <v>215726.76</v>
      </c>
      <c r="G54" s="201">
        <v>180885.56</v>
      </c>
      <c r="H54" s="201">
        <v>34841.2</v>
      </c>
      <c r="I54" s="208"/>
      <c r="Q54" s="209"/>
    </row>
    <row r="55" s="180" customFormat="1" ht="30" customHeight="1" spans="2:17">
      <c r="B55" s="179">
        <v>505</v>
      </c>
      <c r="C55" s="202">
        <v>501</v>
      </c>
      <c r="D55" s="203">
        <v>124004</v>
      </c>
      <c r="E55" s="179" t="s">
        <v>184</v>
      </c>
      <c r="F55" s="201">
        <f t="shared" ref="F55:F74" si="2">G55+H55</f>
        <v>47040</v>
      </c>
      <c r="G55" s="204">
        <v>47040</v>
      </c>
      <c r="H55" s="204"/>
      <c r="I55" s="207"/>
      <c r="J55" s="181"/>
      <c r="K55" s="181"/>
      <c r="L55" s="181"/>
      <c r="M55" s="181"/>
      <c r="N55" s="181"/>
      <c r="O55" s="181"/>
      <c r="Q55" s="184"/>
    </row>
    <row r="56" s="180" customFormat="1" ht="30" customHeight="1" spans="2:17">
      <c r="B56" s="179">
        <v>50</v>
      </c>
      <c r="C56" s="202">
        <v>501</v>
      </c>
      <c r="D56" s="203">
        <v>124004</v>
      </c>
      <c r="E56" s="179" t="s">
        <v>184</v>
      </c>
      <c r="F56" s="201">
        <f t="shared" si="2"/>
        <v>5568</v>
      </c>
      <c r="G56" s="204">
        <v>5568</v>
      </c>
      <c r="H56" s="204"/>
      <c r="I56" s="207"/>
      <c r="J56" s="181"/>
      <c r="K56" s="181"/>
      <c r="L56" s="181"/>
      <c r="M56" s="181"/>
      <c r="N56" s="181"/>
      <c r="O56" s="181"/>
      <c r="Q56" s="184"/>
    </row>
    <row r="57" s="180" customFormat="1" ht="30" customHeight="1" spans="2:17">
      <c r="B57" s="179">
        <v>50</v>
      </c>
      <c r="C57" s="202">
        <v>501</v>
      </c>
      <c r="D57" s="203">
        <v>124004</v>
      </c>
      <c r="E57" s="179" t="s">
        <v>184</v>
      </c>
      <c r="F57" s="201">
        <f t="shared" si="2"/>
        <v>78394</v>
      </c>
      <c r="G57" s="204">
        <v>78394</v>
      </c>
      <c r="H57" s="204"/>
      <c r="I57" s="207"/>
      <c r="J57" s="181"/>
      <c r="K57" s="181"/>
      <c r="L57" s="181"/>
      <c r="M57" s="181"/>
      <c r="N57" s="181"/>
      <c r="O57" s="181"/>
      <c r="Q57" s="184"/>
    </row>
    <row r="58" s="180" customFormat="1" ht="30" customHeight="1" spans="2:17">
      <c r="B58" s="179">
        <v>50</v>
      </c>
      <c r="C58" s="202">
        <v>501</v>
      </c>
      <c r="D58" s="203">
        <v>124004</v>
      </c>
      <c r="E58" s="179" t="s">
        <v>184</v>
      </c>
      <c r="F58" s="201">
        <f t="shared" si="2"/>
        <v>20969.92</v>
      </c>
      <c r="G58" s="204">
        <v>20969.92</v>
      </c>
      <c r="H58" s="204"/>
      <c r="I58" s="207"/>
      <c r="J58" s="181"/>
      <c r="K58" s="181"/>
      <c r="L58" s="181"/>
      <c r="M58" s="181"/>
      <c r="N58" s="181"/>
      <c r="O58" s="181"/>
      <c r="Q58" s="184"/>
    </row>
    <row r="59" s="180" customFormat="1" ht="30" customHeight="1" spans="2:17">
      <c r="B59" s="179">
        <v>50</v>
      </c>
      <c r="C59" s="202">
        <v>501</v>
      </c>
      <c r="D59" s="203">
        <v>124004</v>
      </c>
      <c r="E59" s="179" t="s">
        <v>184</v>
      </c>
      <c r="F59" s="201">
        <f t="shared" si="2"/>
        <v>10091.77</v>
      </c>
      <c r="G59" s="204">
        <v>10091.77</v>
      </c>
      <c r="H59" s="204"/>
      <c r="I59" s="207"/>
      <c r="J59" s="181"/>
      <c r="K59" s="181"/>
      <c r="L59" s="181"/>
      <c r="M59" s="181"/>
      <c r="N59" s="181"/>
      <c r="O59" s="181"/>
      <c r="Q59" s="184"/>
    </row>
    <row r="60" s="180" customFormat="1" ht="30" customHeight="1" spans="2:17">
      <c r="B60" s="179">
        <v>50</v>
      </c>
      <c r="C60" s="202">
        <v>501</v>
      </c>
      <c r="D60" s="203">
        <v>124004</v>
      </c>
      <c r="E60" s="179" t="s">
        <v>184</v>
      </c>
      <c r="F60" s="201">
        <f t="shared" si="2"/>
        <v>1200</v>
      </c>
      <c r="G60" s="204">
        <v>1200</v>
      </c>
      <c r="H60" s="204"/>
      <c r="I60" s="207"/>
      <c r="J60" s="181"/>
      <c r="K60" s="181"/>
      <c r="L60" s="181"/>
      <c r="M60" s="181"/>
      <c r="N60" s="181"/>
      <c r="O60" s="181"/>
      <c r="Q60" s="184"/>
    </row>
    <row r="61" s="180" customFormat="1" ht="30" customHeight="1" spans="2:17">
      <c r="B61" s="179">
        <v>50</v>
      </c>
      <c r="C61" s="202">
        <v>501</v>
      </c>
      <c r="D61" s="203">
        <v>124004</v>
      </c>
      <c r="E61" s="179" t="s">
        <v>184</v>
      </c>
      <c r="F61" s="201">
        <f t="shared" si="2"/>
        <v>1834.87</v>
      </c>
      <c r="G61" s="204">
        <v>1834.87</v>
      </c>
      <c r="H61" s="204"/>
      <c r="I61" s="207"/>
      <c r="J61" s="181"/>
      <c r="K61" s="181"/>
      <c r="L61" s="181"/>
      <c r="M61" s="181"/>
      <c r="N61" s="181"/>
      <c r="O61" s="181"/>
      <c r="Q61" s="184"/>
    </row>
    <row r="62" s="180" customFormat="1" ht="30" customHeight="1" spans="2:17">
      <c r="B62" s="179">
        <v>50</v>
      </c>
      <c r="C62" s="202">
        <v>501</v>
      </c>
      <c r="D62" s="203">
        <v>124004</v>
      </c>
      <c r="E62" s="179" t="s">
        <v>184</v>
      </c>
      <c r="F62" s="201">
        <f t="shared" si="2"/>
        <v>15727</v>
      </c>
      <c r="G62" s="204">
        <v>15727</v>
      </c>
      <c r="H62" s="204"/>
      <c r="I62" s="207"/>
      <c r="J62" s="181"/>
      <c r="K62" s="181"/>
      <c r="L62" s="181"/>
      <c r="M62" s="181"/>
      <c r="N62" s="181"/>
      <c r="O62" s="181"/>
      <c r="Q62" s="184"/>
    </row>
    <row r="63" s="180" customFormat="1" ht="30" customHeight="1" spans="2:17">
      <c r="B63" s="179">
        <v>50</v>
      </c>
      <c r="C63" s="202">
        <v>502</v>
      </c>
      <c r="D63" s="203">
        <v>124004</v>
      </c>
      <c r="E63" s="179" t="s">
        <v>197</v>
      </c>
      <c r="F63" s="201">
        <f t="shared" si="2"/>
        <v>500</v>
      </c>
      <c r="G63" s="204"/>
      <c r="H63" s="204">
        <v>500</v>
      </c>
      <c r="I63" s="207"/>
      <c r="J63" s="181"/>
      <c r="K63" s="181"/>
      <c r="L63" s="181"/>
      <c r="M63" s="181"/>
      <c r="N63" s="181"/>
      <c r="O63" s="181"/>
      <c r="Q63" s="184"/>
    </row>
    <row r="64" s="180" customFormat="1" ht="30" customHeight="1" spans="2:17">
      <c r="B64" s="179">
        <v>50</v>
      </c>
      <c r="C64" s="202">
        <v>502</v>
      </c>
      <c r="D64" s="203">
        <v>124004</v>
      </c>
      <c r="E64" s="179" t="s">
        <v>197</v>
      </c>
      <c r="F64" s="201">
        <f t="shared" si="2"/>
        <v>1000</v>
      </c>
      <c r="G64" s="204"/>
      <c r="H64" s="204">
        <v>1000</v>
      </c>
      <c r="I64" s="207"/>
      <c r="J64" s="181"/>
      <c r="K64" s="181"/>
      <c r="L64" s="181"/>
      <c r="M64" s="181"/>
      <c r="N64" s="181"/>
      <c r="O64" s="181"/>
      <c r="Q64" s="184"/>
    </row>
    <row r="65" s="180" customFormat="1" ht="30" customHeight="1" spans="2:17">
      <c r="B65" s="179">
        <v>50</v>
      </c>
      <c r="C65" s="202">
        <v>502</v>
      </c>
      <c r="D65" s="203">
        <v>124004</v>
      </c>
      <c r="E65" s="179" t="s">
        <v>197</v>
      </c>
      <c r="F65" s="201">
        <f t="shared" si="2"/>
        <v>1000</v>
      </c>
      <c r="G65" s="204"/>
      <c r="H65" s="204">
        <v>1000</v>
      </c>
      <c r="I65" s="207"/>
      <c r="J65" s="181"/>
      <c r="K65" s="181"/>
      <c r="L65" s="181"/>
      <c r="M65" s="181"/>
      <c r="N65" s="181"/>
      <c r="O65" s="181"/>
      <c r="Q65" s="184"/>
    </row>
    <row r="66" s="180" customFormat="1" ht="30" customHeight="1" spans="2:17">
      <c r="B66" s="179">
        <v>50</v>
      </c>
      <c r="C66" s="202">
        <v>502</v>
      </c>
      <c r="D66" s="203">
        <v>124004</v>
      </c>
      <c r="E66" s="179" t="s">
        <v>197</v>
      </c>
      <c r="F66" s="201">
        <f t="shared" si="2"/>
        <v>500</v>
      </c>
      <c r="G66" s="204"/>
      <c r="H66" s="204">
        <v>500</v>
      </c>
      <c r="I66" s="207"/>
      <c r="J66" s="181"/>
      <c r="K66" s="181"/>
      <c r="L66" s="181"/>
      <c r="M66" s="181"/>
      <c r="N66" s="181"/>
      <c r="O66" s="181"/>
      <c r="Q66" s="184"/>
    </row>
    <row r="67" s="180" customFormat="1" ht="30" customHeight="1" spans="2:17">
      <c r="B67" s="179">
        <v>50</v>
      </c>
      <c r="C67" s="202">
        <v>502</v>
      </c>
      <c r="D67" s="203">
        <v>124004</v>
      </c>
      <c r="E67" s="179" t="s">
        <v>197</v>
      </c>
      <c r="F67" s="201">
        <f t="shared" si="2"/>
        <v>4000</v>
      </c>
      <c r="G67" s="204"/>
      <c r="H67" s="204">
        <v>4000</v>
      </c>
      <c r="I67" s="207"/>
      <c r="J67" s="181"/>
      <c r="K67" s="181"/>
      <c r="L67" s="181"/>
      <c r="M67" s="181"/>
      <c r="N67" s="181"/>
      <c r="O67" s="181"/>
      <c r="Q67" s="184"/>
    </row>
    <row r="68" s="180" customFormat="1" ht="30" customHeight="1" spans="2:17">
      <c r="B68" s="179">
        <v>50</v>
      </c>
      <c r="C68" s="202">
        <v>502</v>
      </c>
      <c r="D68" s="203">
        <v>124004</v>
      </c>
      <c r="E68" s="179" t="s">
        <v>197</v>
      </c>
      <c r="F68" s="201">
        <f t="shared" si="2"/>
        <v>1900.4</v>
      </c>
      <c r="G68" s="204"/>
      <c r="H68" s="204">
        <v>1900.4</v>
      </c>
      <c r="I68" s="207"/>
      <c r="J68" s="181"/>
      <c r="K68" s="181"/>
      <c r="L68" s="181"/>
      <c r="M68" s="181"/>
      <c r="N68" s="181"/>
      <c r="O68" s="181"/>
      <c r="Q68" s="184"/>
    </row>
    <row r="69" s="180" customFormat="1" ht="30" customHeight="1" spans="2:17">
      <c r="B69" s="179">
        <v>50</v>
      </c>
      <c r="C69" s="202">
        <v>502</v>
      </c>
      <c r="D69" s="203">
        <v>124004</v>
      </c>
      <c r="E69" s="179" t="s">
        <v>197</v>
      </c>
      <c r="F69" s="201">
        <f t="shared" si="2"/>
        <v>705.6</v>
      </c>
      <c r="G69" s="204"/>
      <c r="H69" s="204">
        <v>705.6</v>
      </c>
      <c r="I69" s="207"/>
      <c r="J69" s="181"/>
      <c r="K69" s="181"/>
      <c r="L69" s="181"/>
      <c r="M69" s="181"/>
      <c r="N69" s="181"/>
      <c r="O69" s="181"/>
      <c r="Q69" s="184"/>
    </row>
    <row r="70" s="180" customFormat="1" ht="30" customHeight="1" spans="2:17">
      <c r="B70" s="179">
        <v>50</v>
      </c>
      <c r="C70" s="202">
        <v>502</v>
      </c>
      <c r="D70" s="203">
        <v>124004</v>
      </c>
      <c r="E70" s="179" t="s">
        <v>197</v>
      </c>
      <c r="F70" s="201">
        <f t="shared" si="2"/>
        <v>25000</v>
      </c>
      <c r="G70" s="204"/>
      <c r="H70" s="204">
        <v>25000</v>
      </c>
      <c r="I70" s="207"/>
      <c r="J70" s="181"/>
      <c r="K70" s="181"/>
      <c r="L70" s="181"/>
      <c r="M70" s="181"/>
      <c r="N70" s="181"/>
      <c r="O70" s="181"/>
      <c r="Q70" s="184"/>
    </row>
    <row r="71" s="180" customFormat="1" ht="30" customHeight="1" spans="2:17">
      <c r="B71" s="179">
        <v>50</v>
      </c>
      <c r="C71" s="202">
        <v>502</v>
      </c>
      <c r="D71" s="203">
        <v>124004</v>
      </c>
      <c r="E71" s="179" t="s">
        <v>197</v>
      </c>
      <c r="F71" s="201">
        <f t="shared" si="2"/>
        <v>235.2</v>
      </c>
      <c r="G71" s="204"/>
      <c r="H71" s="204">
        <v>235.2</v>
      </c>
      <c r="I71" s="207"/>
      <c r="J71" s="181"/>
      <c r="K71" s="181"/>
      <c r="L71" s="181"/>
      <c r="M71" s="181"/>
      <c r="N71" s="181"/>
      <c r="O71" s="181"/>
      <c r="Q71" s="184"/>
    </row>
    <row r="72" s="180" customFormat="1" ht="30" customHeight="1" spans="1:17">
      <c r="A72" s="198"/>
      <c r="B72" s="179">
        <v>50</v>
      </c>
      <c r="C72" s="202">
        <v>901</v>
      </c>
      <c r="D72" s="203">
        <v>124004</v>
      </c>
      <c r="E72" s="179" t="s">
        <v>251</v>
      </c>
      <c r="F72" s="201">
        <f t="shared" si="2"/>
        <v>60</v>
      </c>
      <c r="G72" s="204">
        <v>60</v>
      </c>
      <c r="H72" s="204"/>
      <c r="I72" s="207"/>
      <c r="J72" s="181"/>
      <c r="K72" s="181"/>
      <c r="L72" s="181"/>
      <c r="M72" s="181"/>
      <c r="N72" s="181"/>
      <c r="O72" s="181"/>
      <c r="Q72" s="184"/>
    </row>
    <row r="73" s="181" customFormat="1" ht="30" customHeight="1" spans="2:17">
      <c r="B73" s="178"/>
      <c r="C73" s="206"/>
      <c r="D73" s="177">
        <v>124005</v>
      </c>
      <c r="E73" s="178" t="s">
        <v>81</v>
      </c>
      <c r="F73" s="201">
        <f t="shared" si="2"/>
        <v>2215681.38</v>
      </c>
      <c r="G73" s="201">
        <v>2098752.78</v>
      </c>
      <c r="H73" s="201">
        <v>116928.6</v>
      </c>
      <c r="I73" s="208"/>
      <c r="Q73" s="209"/>
    </row>
    <row r="74" s="180" customFormat="1" ht="30" customHeight="1" spans="2:17">
      <c r="B74" s="179">
        <v>50</v>
      </c>
      <c r="C74" s="202">
        <v>501</v>
      </c>
      <c r="D74" s="203">
        <v>124005</v>
      </c>
      <c r="E74" s="179" t="s">
        <v>184</v>
      </c>
      <c r="F74" s="204">
        <f t="shared" si="2"/>
        <v>599820</v>
      </c>
      <c r="G74" s="204">
        <v>599820</v>
      </c>
      <c r="H74" s="204"/>
      <c r="I74" s="207"/>
      <c r="J74" s="181"/>
      <c r="K74" s="181"/>
      <c r="L74" s="181"/>
      <c r="M74" s="181"/>
      <c r="N74" s="181"/>
      <c r="O74" s="181"/>
      <c r="P74" s="181"/>
      <c r="Q74" s="209"/>
    </row>
    <row r="75" s="180" customFormat="1" ht="30" customHeight="1" spans="2:17">
      <c r="B75" s="179">
        <v>50</v>
      </c>
      <c r="C75" s="202">
        <v>501</v>
      </c>
      <c r="D75" s="203">
        <v>124005</v>
      </c>
      <c r="E75" s="179" t="s">
        <v>184</v>
      </c>
      <c r="F75" s="204">
        <f t="shared" ref="F75:F92" si="3">G75+H75</f>
        <v>79800</v>
      </c>
      <c r="G75" s="204">
        <v>79800</v>
      </c>
      <c r="H75" s="204"/>
      <c r="I75" s="207"/>
      <c r="J75" s="181"/>
      <c r="K75" s="181"/>
      <c r="L75" s="181"/>
      <c r="M75" s="181"/>
      <c r="N75" s="181"/>
      <c r="O75" s="181"/>
      <c r="P75" s="181"/>
      <c r="Q75" s="209"/>
    </row>
    <row r="76" s="180" customFormat="1" ht="30" customHeight="1" spans="2:17">
      <c r="B76" s="179">
        <v>50</v>
      </c>
      <c r="C76" s="202">
        <v>501</v>
      </c>
      <c r="D76" s="203">
        <v>124005</v>
      </c>
      <c r="E76" s="179" t="s">
        <v>184</v>
      </c>
      <c r="F76" s="204">
        <f t="shared" si="3"/>
        <v>780610</v>
      </c>
      <c r="G76" s="204">
        <v>780610</v>
      </c>
      <c r="H76" s="204"/>
      <c r="I76" s="207"/>
      <c r="J76" s="181"/>
      <c r="K76" s="181"/>
      <c r="L76" s="181"/>
      <c r="M76" s="181"/>
      <c r="N76" s="181"/>
      <c r="O76" s="181"/>
      <c r="P76" s="181"/>
      <c r="Q76" s="209"/>
    </row>
    <row r="77" s="180" customFormat="1" ht="30" customHeight="1" spans="2:17">
      <c r="B77" s="179">
        <v>50</v>
      </c>
      <c r="C77" s="202">
        <v>501</v>
      </c>
      <c r="D77" s="203">
        <v>124005</v>
      </c>
      <c r="E77" s="179" t="s">
        <v>184</v>
      </c>
      <c r="F77" s="204">
        <f t="shared" si="3"/>
        <v>233646.4</v>
      </c>
      <c r="G77" s="204">
        <v>233646.4</v>
      </c>
      <c r="H77" s="204"/>
      <c r="I77" s="207"/>
      <c r="J77" s="181"/>
      <c r="K77" s="181"/>
      <c r="L77" s="181"/>
      <c r="M77" s="181"/>
      <c r="N77" s="181"/>
      <c r="O77" s="181"/>
      <c r="P77" s="181"/>
      <c r="Q77" s="209"/>
    </row>
    <row r="78" s="180" customFormat="1" ht="30" customHeight="1" spans="2:17">
      <c r="B78" s="179">
        <v>50</v>
      </c>
      <c r="C78" s="202">
        <v>501</v>
      </c>
      <c r="D78" s="203">
        <v>124005</v>
      </c>
      <c r="E78" s="179" t="s">
        <v>184</v>
      </c>
      <c r="F78" s="204">
        <f t="shared" si="3"/>
        <v>112442.34</v>
      </c>
      <c r="G78" s="204">
        <v>112442.34</v>
      </c>
      <c r="H78" s="204"/>
      <c r="I78" s="207"/>
      <c r="J78" s="181"/>
      <c r="K78" s="181"/>
      <c r="L78" s="181"/>
      <c r="M78" s="181"/>
      <c r="N78" s="181"/>
      <c r="O78" s="181"/>
      <c r="P78" s="181"/>
      <c r="Q78" s="209"/>
    </row>
    <row r="79" s="180" customFormat="1" ht="30" customHeight="1" spans="2:17">
      <c r="B79" s="179">
        <v>50</v>
      </c>
      <c r="C79" s="202">
        <v>501</v>
      </c>
      <c r="D79" s="203">
        <v>124005</v>
      </c>
      <c r="E79" s="179" t="s">
        <v>184</v>
      </c>
      <c r="F79" s="204">
        <f t="shared" si="3"/>
        <v>12000</v>
      </c>
      <c r="G79" s="204">
        <v>12000</v>
      </c>
      <c r="H79" s="204"/>
      <c r="I79" s="207"/>
      <c r="J79" s="181"/>
      <c r="K79" s="181"/>
      <c r="L79" s="181"/>
      <c r="M79" s="181"/>
      <c r="N79" s="181"/>
      <c r="O79" s="181"/>
      <c r="P79" s="181"/>
      <c r="Q79" s="209"/>
    </row>
    <row r="80" s="180" customFormat="1" ht="30" customHeight="1" spans="2:17">
      <c r="B80" s="179">
        <v>50</v>
      </c>
      <c r="C80" s="202">
        <v>501</v>
      </c>
      <c r="D80" s="203">
        <v>124005</v>
      </c>
      <c r="E80" s="179" t="s">
        <v>184</v>
      </c>
      <c r="F80" s="204">
        <f t="shared" si="3"/>
        <v>20444.04</v>
      </c>
      <c r="G80" s="204">
        <v>20444.04</v>
      </c>
      <c r="H80" s="204"/>
      <c r="I80" s="207"/>
      <c r="J80" s="181"/>
      <c r="K80" s="181"/>
      <c r="L80" s="181"/>
      <c r="M80" s="181"/>
      <c r="N80" s="181"/>
      <c r="O80" s="181"/>
      <c r="P80" s="181"/>
      <c r="Q80" s="209"/>
    </row>
    <row r="81" s="180" customFormat="1" ht="30" customHeight="1" spans="2:17">
      <c r="B81" s="179">
        <v>50</v>
      </c>
      <c r="C81" s="202">
        <v>501</v>
      </c>
      <c r="D81" s="203">
        <v>124005</v>
      </c>
      <c r="E81" s="179" t="s">
        <v>184</v>
      </c>
      <c r="F81" s="204">
        <f t="shared" si="3"/>
        <v>175234</v>
      </c>
      <c r="G81" s="204">
        <v>175234</v>
      </c>
      <c r="H81" s="204"/>
      <c r="I81" s="207"/>
      <c r="J81" s="181"/>
      <c r="K81" s="181"/>
      <c r="L81" s="181"/>
      <c r="M81" s="181"/>
      <c r="N81" s="181"/>
      <c r="O81" s="181"/>
      <c r="P81" s="181"/>
      <c r="Q81" s="209"/>
    </row>
    <row r="82" s="180" customFormat="1" ht="30" customHeight="1" spans="2:17">
      <c r="B82" s="179">
        <v>50</v>
      </c>
      <c r="C82" s="202">
        <v>502</v>
      </c>
      <c r="D82" s="203">
        <v>124005</v>
      </c>
      <c r="E82" s="179" t="s">
        <v>197</v>
      </c>
      <c r="F82" s="204">
        <f t="shared" si="3"/>
        <v>52000</v>
      </c>
      <c r="G82" s="204"/>
      <c r="H82" s="204">
        <v>52000</v>
      </c>
      <c r="I82" s="207"/>
      <c r="K82" s="181"/>
      <c r="L82" s="181"/>
      <c r="M82" s="181"/>
      <c r="N82" s="181"/>
      <c r="O82" s="181"/>
      <c r="P82" s="181"/>
      <c r="Q82" s="209"/>
    </row>
    <row r="83" s="180" customFormat="1" ht="30" customHeight="1" spans="2:17">
      <c r="B83" s="179">
        <v>50</v>
      </c>
      <c r="C83" s="202">
        <v>502</v>
      </c>
      <c r="D83" s="203">
        <v>124005</v>
      </c>
      <c r="E83" s="179" t="s">
        <v>197</v>
      </c>
      <c r="F83" s="204">
        <f t="shared" si="3"/>
        <v>15000</v>
      </c>
      <c r="G83" s="204"/>
      <c r="H83" s="204">
        <v>15000</v>
      </c>
      <c r="I83" s="211"/>
      <c r="K83" s="181"/>
      <c r="L83" s="181"/>
      <c r="M83" s="181"/>
      <c r="N83" s="181"/>
      <c r="O83" s="181"/>
      <c r="P83" s="181"/>
      <c r="Q83" s="209"/>
    </row>
    <row r="84" s="180" customFormat="1" ht="30" customHeight="1" spans="2:17">
      <c r="B84" s="179">
        <v>50</v>
      </c>
      <c r="C84" s="202">
        <v>502</v>
      </c>
      <c r="D84" s="203">
        <v>124005</v>
      </c>
      <c r="E84" s="179" t="s">
        <v>197</v>
      </c>
      <c r="F84" s="204">
        <f t="shared" si="3"/>
        <v>3000</v>
      </c>
      <c r="G84" s="204"/>
      <c r="H84" s="204">
        <v>3000</v>
      </c>
      <c r="I84" s="211"/>
      <c r="K84" s="181"/>
      <c r="L84" s="181"/>
      <c r="M84" s="181"/>
      <c r="N84" s="181"/>
      <c r="O84" s="181"/>
      <c r="P84" s="181"/>
      <c r="Q84" s="209"/>
    </row>
    <row r="85" s="180" customFormat="1" ht="30" customHeight="1" spans="2:17">
      <c r="B85" s="179">
        <v>50</v>
      </c>
      <c r="C85" s="202">
        <v>502</v>
      </c>
      <c r="D85" s="203">
        <v>124005</v>
      </c>
      <c r="E85" s="179" t="s">
        <v>197</v>
      </c>
      <c r="F85" s="204">
        <f t="shared" si="3"/>
        <v>21174.21</v>
      </c>
      <c r="G85" s="204"/>
      <c r="H85" s="204">
        <v>21174.21</v>
      </c>
      <c r="I85" s="211"/>
      <c r="K85" s="181"/>
      <c r="L85" s="181"/>
      <c r="M85" s="181"/>
      <c r="N85" s="181"/>
      <c r="O85" s="181"/>
      <c r="P85" s="181"/>
      <c r="Q85" s="209"/>
    </row>
    <row r="86" s="180" customFormat="1" ht="30" customHeight="1" spans="2:17">
      <c r="B86" s="179">
        <v>50</v>
      </c>
      <c r="C86" s="202">
        <v>502</v>
      </c>
      <c r="D86" s="203">
        <v>124005</v>
      </c>
      <c r="E86" s="179" t="s">
        <v>197</v>
      </c>
      <c r="F86" s="204">
        <f t="shared" si="3"/>
        <v>16915.79</v>
      </c>
      <c r="G86" s="204"/>
      <c r="H86" s="204">
        <v>16915.79</v>
      </c>
      <c r="I86" s="211"/>
      <c r="K86" s="181"/>
      <c r="L86" s="181"/>
      <c r="M86" s="181"/>
      <c r="N86" s="181"/>
      <c r="O86" s="181"/>
      <c r="P86" s="181"/>
      <c r="Q86" s="209"/>
    </row>
    <row r="87" s="180" customFormat="1" ht="30" customHeight="1" spans="2:17">
      <c r="B87" s="179">
        <v>50</v>
      </c>
      <c r="C87" s="202">
        <v>901</v>
      </c>
      <c r="D87" s="203">
        <v>124005</v>
      </c>
      <c r="E87" s="179" t="s">
        <v>251</v>
      </c>
      <c r="F87" s="204">
        <f t="shared" si="3"/>
        <v>8838.6</v>
      </c>
      <c r="G87" s="204"/>
      <c r="H87" s="204">
        <v>8838.6</v>
      </c>
      <c r="I87" s="211"/>
      <c r="K87" s="181"/>
      <c r="L87" s="181"/>
      <c r="M87" s="181"/>
      <c r="N87" s="181"/>
      <c r="O87" s="181"/>
      <c r="P87" s="181"/>
      <c r="Q87" s="209"/>
    </row>
    <row r="88" s="180" customFormat="1" ht="30" customHeight="1" spans="2:17">
      <c r="B88" s="179">
        <v>50</v>
      </c>
      <c r="C88" s="202">
        <v>901</v>
      </c>
      <c r="D88" s="203">
        <v>124005</v>
      </c>
      <c r="E88" s="179" t="s">
        <v>251</v>
      </c>
      <c r="F88" s="204">
        <f t="shared" si="3"/>
        <v>75096</v>
      </c>
      <c r="G88" s="204">
        <v>75096</v>
      </c>
      <c r="H88" s="204"/>
      <c r="I88" s="211"/>
      <c r="K88" s="181"/>
      <c r="L88" s="181"/>
      <c r="M88" s="181"/>
      <c r="N88" s="181"/>
      <c r="O88" s="181"/>
      <c r="P88" s="181"/>
      <c r="Q88" s="209"/>
    </row>
    <row r="89" s="180" customFormat="1" ht="30" customHeight="1" spans="2:17">
      <c r="B89" s="179">
        <v>50</v>
      </c>
      <c r="C89" s="202">
        <v>901</v>
      </c>
      <c r="D89" s="203">
        <v>124005</v>
      </c>
      <c r="E89" s="179" t="s">
        <v>251</v>
      </c>
      <c r="F89" s="204">
        <f t="shared" si="3"/>
        <v>9600</v>
      </c>
      <c r="G89" s="204">
        <v>9600</v>
      </c>
      <c r="H89" s="204"/>
      <c r="I89" s="211"/>
      <c r="K89" s="181"/>
      <c r="L89" s="181"/>
      <c r="M89" s="181"/>
      <c r="N89" s="181"/>
      <c r="O89" s="181"/>
      <c r="P89" s="181"/>
      <c r="Q89" s="209"/>
    </row>
    <row r="90" s="180" customFormat="1" ht="30" customHeight="1" spans="2:17">
      <c r="B90" s="179">
        <v>50</v>
      </c>
      <c r="C90" s="202">
        <v>901</v>
      </c>
      <c r="D90" s="203">
        <v>124005</v>
      </c>
      <c r="E90" s="179" t="s">
        <v>251</v>
      </c>
      <c r="F90" s="204">
        <f t="shared" si="3"/>
        <v>60</v>
      </c>
      <c r="G90" s="204">
        <v>60</v>
      </c>
      <c r="H90" s="204"/>
      <c r="I90" s="211"/>
      <c r="K90" s="181"/>
      <c r="L90" s="181"/>
      <c r="M90" s="181"/>
      <c r="N90" s="181"/>
      <c r="O90" s="181"/>
      <c r="P90" s="181"/>
      <c r="Q90" s="209"/>
    </row>
    <row r="91" s="180" customFormat="1" ht="30" customHeight="1" spans="2:17">
      <c r="B91" s="178"/>
      <c r="C91" s="206"/>
      <c r="D91" s="177">
        <v>124006</v>
      </c>
      <c r="E91" s="178" t="s">
        <v>82</v>
      </c>
      <c r="F91" s="201">
        <f t="shared" si="3"/>
        <v>2864064.07</v>
      </c>
      <c r="G91" s="201">
        <v>2864064.07</v>
      </c>
      <c r="H91" s="201"/>
      <c r="I91" s="211"/>
      <c r="K91" s="181"/>
      <c r="L91" s="181"/>
      <c r="M91" s="181"/>
      <c r="N91" s="181"/>
      <c r="O91" s="181"/>
      <c r="P91" s="181"/>
      <c r="Q91" s="209"/>
    </row>
    <row r="92" s="180" customFormat="1" ht="30" customHeight="1" spans="2:17">
      <c r="B92" s="179">
        <v>50</v>
      </c>
      <c r="C92" s="202">
        <v>502</v>
      </c>
      <c r="D92" s="203">
        <v>124006</v>
      </c>
      <c r="E92" s="179" t="s">
        <v>197</v>
      </c>
      <c r="F92" s="204">
        <f t="shared" si="3"/>
        <v>2864064.07</v>
      </c>
      <c r="G92" s="204">
        <v>2864064.07</v>
      </c>
      <c r="H92" s="204"/>
      <c r="I92" s="211"/>
      <c r="K92" s="181"/>
      <c r="L92" s="181"/>
      <c r="M92" s="181"/>
      <c r="N92" s="181"/>
      <c r="O92" s="181"/>
      <c r="P92" s="181"/>
      <c r="Q92" s="209"/>
    </row>
    <row r="93" s="181" customFormat="1" ht="30" customHeight="1" spans="2:17">
      <c r="B93" s="178"/>
      <c r="C93" s="206"/>
      <c r="D93" s="177">
        <v>124007</v>
      </c>
      <c r="E93" s="178" t="s">
        <v>83</v>
      </c>
      <c r="F93" s="201">
        <f t="shared" ref="F93:F102" si="4">G93+H93</f>
        <v>1142809.37</v>
      </c>
      <c r="G93" s="201">
        <v>1142809.37</v>
      </c>
      <c r="H93" s="201"/>
      <c r="I93" s="212"/>
      <c r="Q93" s="209"/>
    </row>
    <row r="94" s="180" customFormat="1" ht="30" customHeight="1" spans="2:17">
      <c r="B94" s="179">
        <v>50</v>
      </c>
      <c r="C94" s="202">
        <v>502</v>
      </c>
      <c r="D94" s="203">
        <v>124007</v>
      </c>
      <c r="E94" s="179" t="s">
        <v>197</v>
      </c>
      <c r="F94" s="204">
        <f t="shared" si="4"/>
        <v>1142809.37</v>
      </c>
      <c r="G94" s="204">
        <v>1142809.37</v>
      </c>
      <c r="H94" s="204"/>
      <c r="I94" s="211"/>
      <c r="K94" s="181"/>
      <c r="L94" s="181"/>
      <c r="M94" s="181"/>
      <c r="N94" s="181"/>
      <c r="O94" s="181"/>
      <c r="P94" s="181"/>
      <c r="Q94" s="209"/>
    </row>
    <row r="95" s="181" customFormat="1" ht="30" customHeight="1" spans="2:17">
      <c r="B95" s="178"/>
      <c r="C95" s="206"/>
      <c r="D95" s="177">
        <v>124008</v>
      </c>
      <c r="E95" s="178" t="s">
        <v>84</v>
      </c>
      <c r="F95" s="201">
        <f t="shared" si="4"/>
        <v>1109442.12</v>
      </c>
      <c r="G95" s="201">
        <v>1109442.12</v>
      </c>
      <c r="H95" s="201"/>
      <c r="I95" s="212"/>
      <c r="Q95" s="209"/>
    </row>
    <row r="96" s="180" customFormat="1" ht="30" customHeight="1" spans="2:17">
      <c r="B96" s="179">
        <v>50</v>
      </c>
      <c r="C96" s="202">
        <v>502</v>
      </c>
      <c r="D96" s="203">
        <v>124008</v>
      </c>
      <c r="E96" s="179" t="s">
        <v>197</v>
      </c>
      <c r="F96" s="204">
        <f t="shared" si="4"/>
        <v>1109442.12</v>
      </c>
      <c r="G96" s="204">
        <v>1109442.12</v>
      </c>
      <c r="H96" s="204"/>
      <c r="I96" s="211"/>
      <c r="Q96" s="184"/>
    </row>
    <row r="97" s="181" customFormat="1" ht="30" customHeight="1" spans="2:17">
      <c r="B97" s="178"/>
      <c r="C97" s="206"/>
      <c r="D97" s="177">
        <v>124009</v>
      </c>
      <c r="E97" s="178" t="s">
        <v>85</v>
      </c>
      <c r="F97" s="201">
        <f t="shared" si="4"/>
        <v>1899426.47</v>
      </c>
      <c r="G97" s="201">
        <v>1899426.47</v>
      </c>
      <c r="H97" s="201"/>
      <c r="I97" s="212"/>
      <c r="Q97" s="209"/>
    </row>
    <row r="98" s="180" customFormat="1" ht="30" customHeight="1" spans="2:17">
      <c r="B98" s="179">
        <v>50</v>
      </c>
      <c r="C98" s="202">
        <v>502</v>
      </c>
      <c r="D98" s="203">
        <v>124009</v>
      </c>
      <c r="E98" s="179" t="s">
        <v>197</v>
      </c>
      <c r="F98" s="204">
        <f t="shared" si="4"/>
        <v>1899426.47</v>
      </c>
      <c r="G98" s="204">
        <v>1899426.47</v>
      </c>
      <c r="H98" s="204"/>
      <c r="I98" s="211"/>
      <c r="Q98" s="184"/>
    </row>
    <row r="99" s="181" customFormat="1" ht="30" customHeight="1" spans="2:17">
      <c r="B99" s="178"/>
      <c r="C99" s="206"/>
      <c r="D99" s="177">
        <v>124010</v>
      </c>
      <c r="E99" s="178" t="s">
        <v>86</v>
      </c>
      <c r="F99" s="201">
        <f t="shared" si="4"/>
        <v>2264468.84</v>
      </c>
      <c r="G99" s="201">
        <f>G100</f>
        <v>2264468.84</v>
      </c>
      <c r="H99" s="201"/>
      <c r="I99" s="212"/>
      <c r="Q99" s="209"/>
    </row>
    <row r="100" s="180" customFormat="1" ht="30" customHeight="1" spans="2:17">
      <c r="B100" s="179">
        <v>50</v>
      </c>
      <c r="C100" s="202">
        <v>502</v>
      </c>
      <c r="D100" s="203">
        <v>124010</v>
      </c>
      <c r="E100" s="179" t="s">
        <v>197</v>
      </c>
      <c r="F100" s="204">
        <f t="shared" si="4"/>
        <v>2264468.84</v>
      </c>
      <c r="G100" s="204">
        <v>2264468.84</v>
      </c>
      <c r="H100" s="204"/>
      <c r="I100" s="211"/>
      <c r="Q100" s="184"/>
    </row>
    <row r="101" spans="5:6">
      <c r="E101" s="210"/>
      <c r="F101" s="210"/>
    </row>
    <row r="102" spans="5:6">
      <c r="E102" s="210"/>
      <c r="F102" s="210"/>
    </row>
    <row r="103" spans="5:6">
      <c r="E103" s="210"/>
      <c r="F103" s="210"/>
    </row>
    <row r="104" spans="5:6">
      <c r="E104" s="210"/>
      <c r="F104" s="210"/>
    </row>
    <row r="105" spans="5:6">
      <c r="E105" s="210"/>
      <c r="F105" s="210"/>
    </row>
    <row r="106" spans="5:6">
      <c r="E106" s="210"/>
      <c r="F106" s="210"/>
    </row>
    <row r="107" spans="5:6">
      <c r="E107" s="210"/>
      <c r="F107" s="210"/>
    </row>
    <row r="108" spans="5:6">
      <c r="E108" s="210"/>
      <c r="F108" s="210"/>
    </row>
    <row r="109" spans="5:6">
      <c r="E109" s="210"/>
      <c r="F109" s="210"/>
    </row>
    <row r="110" spans="5:6">
      <c r="E110" s="210"/>
      <c r="F110" s="210"/>
    </row>
    <row r="111" spans="5:6">
      <c r="E111" s="210"/>
      <c r="F111" s="210"/>
    </row>
    <row r="112" spans="5:6">
      <c r="E112" s="210"/>
      <c r="F112" s="210"/>
    </row>
    <row r="113" spans="5:6">
      <c r="E113" s="210"/>
      <c r="F113" s="210"/>
    </row>
    <row r="114" spans="5:6">
      <c r="E114" s="210"/>
      <c r="F114" s="210"/>
    </row>
    <row r="115" spans="5:6">
      <c r="E115" s="210"/>
      <c r="F115" s="210"/>
    </row>
    <row r="116" spans="5:6">
      <c r="E116" s="210"/>
      <c r="F116" s="210"/>
    </row>
    <row r="117" spans="5:6">
      <c r="E117" s="210"/>
      <c r="F117" s="210"/>
    </row>
    <row r="118" spans="5:6">
      <c r="E118" s="210"/>
      <c r="F118" s="210"/>
    </row>
    <row r="119" spans="5:6">
      <c r="E119" s="210"/>
      <c r="F119" s="210"/>
    </row>
    <row r="120" spans="5:6">
      <c r="E120" s="210"/>
      <c r="F120" s="210"/>
    </row>
    <row r="121" spans="5:6">
      <c r="E121" s="210"/>
      <c r="F121" s="210"/>
    </row>
    <row r="122" spans="5:6">
      <c r="E122" s="210"/>
      <c r="F122" s="210"/>
    </row>
    <row r="123" spans="5:6">
      <c r="E123" s="210"/>
      <c r="F123" s="210"/>
    </row>
    <row r="124" spans="5:6">
      <c r="E124" s="210"/>
      <c r="F124" s="210"/>
    </row>
    <row r="125" spans="5:6">
      <c r="E125" s="210"/>
      <c r="F125" s="210"/>
    </row>
    <row r="126" spans="5:6">
      <c r="E126" s="210"/>
      <c r="F126" s="210"/>
    </row>
    <row r="127" spans="5:6">
      <c r="E127" s="210"/>
      <c r="F127" s="210"/>
    </row>
    <row r="128" spans="5:6">
      <c r="E128" s="210"/>
      <c r="F128" s="210"/>
    </row>
    <row r="129" spans="5:6">
      <c r="E129" s="210"/>
      <c r="F129" s="210"/>
    </row>
    <row r="130" spans="5:6">
      <c r="E130" s="210"/>
      <c r="F130" s="210"/>
    </row>
    <row r="131" spans="5:6">
      <c r="E131" s="210"/>
      <c r="F131" s="210"/>
    </row>
    <row r="132" spans="5:6">
      <c r="E132" s="210"/>
      <c r="F132" s="210"/>
    </row>
    <row r="133" spans="5:6">
      <c r="E133" s="210"/>
      <c r="F133" s="210"/>
    </row>
    <row r="134" spans="5:6">
      <c r="E134" s="210"/>
      <c r="F134" s="210"/>
    </row>
    <row r="135" spans="5:6">
      <c r="E135" s="210"/>
      <c r="F135" s="210"/>
    </row>
    <row r="136" spans="5:6">
      <c r="E136" s="210"/>
      <c r="F136" s="210"/>
    </row>
    <row r="137" spans="5:6">
      <c r="E137" s="210"/>
      <c r="F137" s="210"/>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scale="75" fitToHeight="0"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7"/>
  <sheetViews>
    <sheetView topLeftCell="A60" workbookViewId="0">
      <selection activeCell="F65" sqref="F65"/>
    </sheetView>
  </sheetViews>
  <sheetFormatPr defaultColWidth="10" defaultRowHeight="13.5" outlineLevelCol="7"/>
  <cols>
    <col min="1" max="1" width="1.53333333333333" style="161" customWidth="1"/>
    <col min="2" max="4" width="6.63333333333333" style="161" customWidth="1"/>
    <col min="5" max="5" width="17.875" style="161" customWidth="1"/>
    <col min="6" max="6" width="42.125" style="161" customWidth="1"/>
    <col min="7" max="7" width="26.6333333333333" style="161" customWidth="1"/>
    <col min="8" max="8" width="1.53333333333333" style="161" customWidth="1"/>
    <col min="9" max="10" width="9.76666666666667" style="161" customWidth="1"/>
    <col min="11" max="16384" width="10" style="161"/>
  </cols>
  <sheetData>
    <row r="1" ht="25" customHeight="1" spans="1:8">
      <c r="A1" s="162"/>
      <c r="B1" s="3"/>
      <c r="C1" s="3"/>
      <c r="D1" s="3"/>
      <c r="E1" s="163"/>
      <c r="F1" s="163"/>
      <c r="G1" s="164" t="s">
        <v>252</v>
      </c>
      <c r="H1" s="165"/>
    </row>
    <row r="2" ht="22.8" customHeight="1" spans="1:8">
      <c r="A2" s="162"/>
      <c r="B2" s="166" t="s">
        <v>253</v>
      </c>
      <c r="C2" s="166"/>
      <c r="D2" s="166"/>
      <c r="E2" s="166"/>
      <c r="F2" s="166"/>
      <c r="G2" s="166"/>
      <c r="H2" s="165" t="s">
        <v>3</v>
      </c>
    </row>
    <row r="3" ht="19.55" customHeight="1" spans="1:8">
      <c r="A3" s="167"/>
      <c r="B3" s="168" t="s">
        <v>5</v>
      </c>
      <c r="C3" s="168"/>
      <c r="D3" s="168"/>
      <c r="E3" s="168"/>
      <c r="F3" s="168"/>
      <c r="G3" s="169" t="s">
        <v>6</v>
      </c>
      <c r="H3" s="170"/>
    </row>
    <row r="4" ht="24.4" customHeight="1" spans="1:8">
      <c r="A4" s="171"/>
      <c r="B4" s="135" t="s">
        <v>93</v>
      </c>
      <c r="C4" s="135"/>
      <c r="D4" s="135"/>
      <c r="E4" s="135" t="s">
        <v>70</v>
      </c>
      <c r="F4" s="135" t="s">
        <v>71</v>
      </c>
      <c r="G4" s="135" t="s">
        <v>254</v>
      </c>
      <c r="H4" s="172"/>
    </row>
    <row r="5" ht="24" customHeight="1" spans="1:8">
      <c r="A5" s="171"/>
      <c r="B5" s="135" t="s">
        <v>94</v>
      </c>
      <c r="C5" s="135" t="s">
        <v>95</v>
      </c>
      <c r="D5" s="135" t="s">
        <v>96</v>
      </c>
      <c r="E5" s="135"/>
      <c r="F5" s="135"/>
      <c r="G5" s="135"/>
      <c r="H5" s="173"/>
    </row>
    <row r="6" ht="28" customHeight="1" spans="1:8">
      <c r="A6" s="174"/>
      <c r="B6" s="135"/>
      <c r="C6" s="175"/>
      <c r="D6" s="175"/>
      <c r="E6" s="135"/>
      <c r="F6" s="135" t="s">
        <v>72</v>
      </c>
      <c r="G6" s="138">
        <f>G7+G26+G39+G56+G65</f>
        <v>23545112.52</v>
      </c>
      <c r="H6" s="176"/>
    </row>
    <row r="7" s="160" customFormat="1" ht="31" customHeight="1" spans="1:8">
      <c r="A7" s="174"/>
      <c r="B7" s="135"/>
      <c r="C7" s="175"/>
      <c r="D7" s="175"/>
      <c r="E7" s="135">
        <v>124001</v>
      </c>
      <c r="F7" s="135" t="s">
        <v>75</v>
      </c>
      <c r="G7" s="138">
        <f>G8+G10+G12+G14+G16+G18+G20+G22+G24</f>
        <v>9368382.52</v>
      </c>
      <c r="H7" s="176"/>
    </row>
    <row r="8" ht="31" customHeight="1" spans="1:8">
      <c r="A8" s="174"/>
      <c r="B8" s="135"/>
      <c r="C8" s="175"/>
      <c r="D8" s="175"/>
      <c r="E8" s="140"/>
      <c r="F8" s="140" t="s">
        <v>255</v>
      </c>
      <c r="G8" s="143">
        <v>30000</v>
      </c>
      <c r="H8" s="176"/>
    </row>
    <row r="9" ht="31" customHeight="1" spans="1:8">
      <c r="A9" s="174"/>
      <c r="B9" s="135">
        <v>208</v>
      </c>
      <c r="C9" s="175">
        <v>16</v>
      </c>
      <c r="D9" s="175">
        <v>99</v>
      </c>
      <c r="E9" s="140">
        <v>124001</v>
      </c>
      <c r="F9" s="140" t="s">
        <v>256</v>
      </c>
      <c r="G9" s="143">
        <v>30000</v>
      </c>
      <c r="H9" s="176"/>
    </row>
    <row r="10" ht="31" customHeight="1" spans="1:8">
      <c r="A10" s="174"/>
      <c r="B10" s="135"/>
      <c r="C10" s="175"/>
      <c r="D10" s="175"/>
      <c r="E10" s="140"/>
      <c r="F10" s="140" t="s">
        <v>257</v>
      </c>
      <c r="G10" s="143">
        <v>5000</v>
      </c>
      <c r="H10" s="176"/>
    </row>
    <row r="11" ht="31" customHeight="1" spans="1:8">
      <c r="A11" s="174"/>
      <c r="B11" s="135">
        <v>208</v>
      </c>
      <c r="C11" s="175">
        <v>16</v>
      </c>
      <c r="D11" s="175">
        <v>99</v>
      </c>
      <c r="E11" s="140">
        <v>124001</v>
      </c>
      <c r="F11" s="140" t="s">
        <v>258</v>
      </c>
      <c r="G11" s="143">
        <v>5000</v>
      </c>
      <c r="H11" s="176"/>
    </row>
    <row r="12" ht="31" customHeight="1" spans="1:8">
      <c r="A12" s="174"/>
      <c r="B12" s="135"/>
      <c r="C12" s="175"/>
      <c r="D12" s="175"/>
      <c r="E12" s="140"/>
      <c r="F12" s="140" t="s">
        <v>259</v>
      </c>
      <c r="G12" s="143">
        <v>9000</v>
      </c>
      <c r="H12" s="176"/>
    </row>
    <row r="13" ht="31" customHeight="1" spans="1:8">
      <c r="A13" s="174"/>
      <c r="B13" s="135">
        <v>210</v>
      </c>
      <c r="C13" s="175" t="s">
        <v>112</v>
      </c>
      <c r="D13" s="175" t="s">
        <v>119</v>
      </c>
      <c r="E13" s="140">
        <v>124001</v>
      </c>
      <c r="F13" s="140" t="s">
        <v>260</v>
      </c>
      <c r="G13" s="143">
        <v>9000</v>
      </c>
      <c r="H13" s="176"/>
    </row>
    <row r="14" ht="31" customHeight="1" spans="1:8">
      <c r="A14" s="174"/>
      <c r="B14" s="135"/>
      <c r="C14" s="175"/>
      <c r="D14" s="175"/>
      <c r="E14" s="140"/>
      <c r="F14" s="140" t="s">
        <v>261</v>
      </c>
      <c r="G14" s="143">
        <v>20000</v>
      </c>
      <c r="H14" s="176"/>
    </row>
    <row r="15" ht="31" customHeight="1" spans="1:8">
      <c r="A15" s="174"/>
      <c r="B15" s="135">
        <v>210</v>
      </c>
      <c r="C15" s="175" t="s">
        <v>112</v>
      </c>
      <c r="D15" s="175" t="s">
        <v>119</v>
      </c>
      <c r="E15" s="140">
        <v>124001</v>
      </c>
      <c r="F15" s="140" t="s">
        <v>262</v>
      </c>
      <c r="G15" s="143">
        <v>20000</v>
      </c>
      <c r="H15" s="176"/>
    </row>
    <row r="16" ht="31" customHeight="1" spans="1:8">
      <c r="A16" s="174"/>
      <c r="B16" s="135"/>
      <c r="C16" s="175"/>
      <c r="D16" s="175"/>
      <c r="E16" s="140"/>
      <c r="F16" s="140" t="s">
        <v>263</v>
      </c>
      <c r="G16" s="143">
        <v>300000</v>
      </c>
      <c r="H16" s="176"/>
    </row>
    <row r="17" ht="31" customHeight="1" spans="1:8">
      <c r="A17" s="174"/>
      <c r="B17" s="135">
        <v>210</v>
      </c>
      <c r="C17" s="175" t="s">
        <v>112</v>
      </c>
      <c r="D17" s="175" t="s">
        <v>104</v>
      </c>
      <c r="E17" s="140">
        <v>124001</v>
      </c>
      <c r="F17" s="140" t="s">
        <v>264</v>
      </c>
      <c r="G17" s="143">
        <v>300000</v>
      </c>
      <c r="H17" s="176"/>
    </row>
    <row r="18" ht="31" customHeight="1" spans="1:8">
      <c r="A18" s="174"/>
      <c r="B18" s="135"/>
      <c r="C18" s="175"/>
      <c r="D18" s="175"/>
      <c r="E18" s="140"/>
      <c r="F18" s="140" t="s">
        <v>123</v>
      </c>
      <c r="G18" s="143">
        <v>2570000</v>
      </c>
      <c r="H18" s="176"/>
    </row>
    <row r="19" ht="31" customHeight="1" spans="1:8">
      <c r="A19" s="174"/>
      <c r="B19" s="135">
        <v>210</v>
      </c>
      <c r="C19" s="175" t="s">
        <v>115</v>
      </c>
      <c r="D19" s="175" t="s">
        <v>122</v>
      </c>
      <c r="E19" s="140">
        <v>124001</v>
      </c>
      <c r="F19" s="140" t="s">
        <v>123</v>
      </c>
      <c r="G19" s="143">
        <v>2570000</v>
      </c>
      <c r="H19" s="176"/>
    </row>
    <row r="20" ht="31" customHeight="1" spans="1:8">
      <c r="A20" s="174"/>
      <c r="B20" s="135"/>
      <c r="C20" s="175"/>
      <c r="D20" s="175"/>
      <c r="E20" s="140"/>
      <c r="F20" s="140" t="s">
        <v>261</v>
      </c>
      <c r="G20" s="143">
        <v>1000</v>
      </c>
      <c r="H20" s="176"/>
    </row>
    <row r="21" ht="31" customHeight="1" spans="1:8">
      <c r="A21" s="174"/>
      <c r="B21" s="135">
        <v>210</v>
      </c>
      <c r="C21" s="175" t="s">
        <v>112</v>
      </c>
      <c r="D21" s="175" t="s">
        <v>119</v>
      </c>
      <c r="E21" s="140">
        <v>124001</v>
      </c>
      <c r="F21" s="140" t="s">
        <v>265</v>
      </c>
      <c r="G21" s="143">
        <v>1000</v>
      </c>
      <c r="H21" s="176"/>
    </row>
    <row r="22" ht="31" customHeight="1" spans="1:8">
      <c r="A22" s="174"/>
      <c r="B22" s="135"/>
      <c r="C22" s="175"/>
      <c r="D22" s="175"/>
      <c r="E22" s="140"/>
      <c r="F22" s="140" t="s">
        <v>257</v>
      </c>
      <c r="G22" s="143">
        <v>97500</v>
      </c>
      <c r="H22" s="176"/>
    </row>
    <row r="23" ht="31" customHeight="1" spans="1:8">
      <c r="A23" s="174"/>
      <c r="B23" s="135">
        <v>210</v>
      </c>
      <c r="C23" s="175" t="s">
        <v>115</v>
      </c>
      <c r="D23" s="175" t="s">
        <v>122</v>
      </c>
      <c r="E23" s="140">
        <v>124001</v>
      </c>
      <c r="F23" s="140" t="s">
        <v>266</v>
      </c>
      <c r="G23" s="143">
        <v>97500</v>
      </c>
      <c r="H23" s="176"/>
    </row>
    <row r="24" ht="31" customHeight="1" spans="1:8">
      <c r="A24" s="174"/>
      <c r="B24" s="135"/>
      <c r="C24" s="175"/>
      <c r="D24" s="175"/>
      <c r="E24" s="140"/>
      <c r="F24" s="140" t="s">
        <v>257</v>
      </c>
      <c r="G24" s="143">
        <v>6335882.52</v>
      </c>
      <c r="H24" s="176"/>
    </row>
    <row r="25" ht="31" customHeight="1" spans="1:8">
      <c r="A25" s="174"/>
      <c r="B25" s="135">
        <v>210</v>
      </c>
      <c r="C25" s="175" t="s">
        <v>115</v>
      </c>
      <c r="D25" s="175" t="s">
        <v>122</v>
      </c>
      <c r="E25" s="140">
        <v>124001</v>
      </c>
      <c r="F25" s="140" t="s">
        <v>267</v>
      </c>
      <c r="G25" s="143">
        <v>6335882.52</v>
      </c>
      <c r="H25" s="176"/>
    </row>
    <row r="26" s="160" customFormat="1" ht="31" customHeight="1" spans="1:8">
      <c r="A26" s="174"/>
      <c r="B26" s="135"/>
      <c r="C26" s="175"/>
      <c r="D26" s="175"/>
      <c r="E26" s="135">
        <v>124002</v>
      </c>
      <c r="F26" s="135" t="s">
        <v>77</v>
      </c>
      <c r="G26" s="138">
        <f>G27+G29+G31+G33+G35+G37</f>
        <v>320000</v>
      </c>
      <c r="H26" s="176"/>
    </row>
    <row r="27" s="160" customFormat="1" ht="31" customHeight="1" spans="1:8">
      <c r="A27" s="174"/>
      <c r="B27" s="135"/>
      <c r="C27" s="175"/>
      <c r="D27" s="175"/>
      <c r="E27" s="135"/>
      <c r="F27" s="140" t="s">
        <v>268</v>
      </c>
      <c r="G27" s="143">
        <v>20000</v>
      </c>
      <c r="H27" s="176"/>
    </row>
    <row r="28" ht="31" customHeight="1" spans="1:8">
      <c r="A28" s="174"/>
      <c r="B28" s="135">
        <v>210</v>
      </c>
      <c r="C28" s="175" t="s">
        <v>112</v>
      </c>
      <c r="D28" s="175" t="s">
        <v>119</v>
      </c>
      <c r="E28" s="140">
        <v>124002</v>
      </c>
      <c r="F28" s="140" t="s">
        <v>269</v>
      </c>
      <c r="G28" s="143">
        <v>20000</v>
      </c>
      <c r="H28" s="176"/>
    </row>
    <row r="29" ht="31" customHeight="1" spans="1:8">
      <c r="A29" s="174"/>
      <c r="B29" s="135"/>
      <c r="C29" s="175"/>
      <c r="D29" s="175"/>
      <c r="E29" s="140"/>
      <c r="F29" s="140" t="s">
        <v>261</v>
      </c>
      <c r="G29" s="143">
        <v>250000</v>
      </c>
      <c r="H29" s="176"/>
    </row>
    <row r="30" ht="31" customHeight="1" spans="1:8">
      <c r="A30" s="174"/>
      <c r="B30" s="135">
        <v>210</v>
      </c>
      <c r="C30" s="175" t="s">
        <v>112</v>
      </c>
      <c r="D30" s="175" t="s">
        <v>119</v>
      </c>
      <c r="E30" s="140">
        <v>124002</v>
      </c>
      <c r="F30" s="140" t="s">
        <v>270</v>
      </c>
      <c r="G30" s="143">
        <v>250000</v>
      </c>
      <c r="H30" s="176"/>
    </row>
    <row r="31" ht="31" customHeight="1" spans="1:8">
      <c r="A31" s="174"/>
      <c r="B31" s="135"/>
      <c r="C31" s="175"/>
      <c r="D31" s="175"/>
      <c r="E31" s="140"/>
      <c r="F31" s="140" t="s">
        <v>261</v>
      </c>
      <c r="G31" s="143">
        <v>10000</v>
      </c>
      <c r="H31" s="176"/>
    </row>
    <row r="32" ht="31" customHeight="1" spans="1:8">
      <c r="A32" s="174"/>
      <c r="B32" s="135">
        <v>210</v>
      </c>
      <c r="C32" s="175" t="s">
        <v>112</v>
      </c>
      <c r="D32" s="175" t="s">
        <v>119</v>
      </c>
      <c r="E32" s="140">
        <v>124002</v>
      </c>
      <c r="F32" s="140" t="s">
        <v>271</v>
      </c>
      <c r="G32" s="143">
        <v>10000</v>
      </c>
      <c r="H32" s="176"/>
    </row>
    <row r="33" ht="31" customHeight="1" spans="1:8">
      <c r="A33" s="174"/>
      <c r="B33" s="135"/>
      <c r="C33" s="175"/>
      <c r="D33" s="175"/>
      <c r="E33" s="140"/>
      <c r="F33" s="140" t="s">
        <v>272</v>
      </c>
      <c r="G33" s="143">
        <v>20000</v>
      </c>
      <c r="H33" s="176"/>
    </row>
    <row r="34" ht="31" customHeight="1" spans="1:8">
      <c r="A34" s="174"/>
      <c r="B34" s="135">
        <v>212</v>
      </c>
      <c r="C34" s="175" t="s">
        <v>117</v>
      </c>
      <c r="D34" s="175" t="s">
        <v>100</v>
      </c>
      <c r="E34" s="140">
        <v>124002</v>
      </c>
      <c r="F34" s="140" t="s">
        <v>273</v>
      </c>
      <c r="G34" s="143">
        <v>20000</v>
      </c>
      <c r="H34" s="176"/>
    </row>
    <row r="35" ht="31" customHeight="1" spans="1:8">
      <c r="A35" s="174"/>
      <c r="B35" s="135"/>
      <c r="C35" s="175"/>
      <c r="D35" s="175"/>
      <c r="E35" s="140"/>
      <c r="F35" s="140" t="s">
        <v>272</v>
      </c>
      <c r="G35" s="143">
        <v>10000</v>
      </c>
      <c r="H35" s="176"/>
    </row>
    <row r="36" ht="31" customHeight="1" spans="1:8">
      <c r="A36" s="174"/>
      <c r="B36" s="135">
        <v>212</v>
      </c>
      <c r="C36" s="175" t="s">
        <v>117</v>
      </c>
      <c r="D36" s="175" t="s">
        <v>100</v>
      </c>
      <c r="E36" s="140">
        <v>124002</v>
      </c>
      <c r="F36" s="140" t="s">
        <v>274</v>
      </c>
      <c r="G36" s="143">
        <v>10000</v>
      </c>
      <c r="H36" s="176"/>
    </row>
    <row r="37" ht="31" customHeight="1" spans="1:8">
      <c r="A37" s="174"/>
      <c r="B37" s="135"/>
      <c r="C37" s="175"/>
      <c r="D37" s="175"/>
      <c r="E37" s="140"/>
      <c r="F37" s="140" t="s">
        <v>272</v>
      </c>
      <c r="G37" s="143">
        <v>10000</v>
      </c>
      <c r="H37" s="176"/>
    </row>
    <row r="38" ht="31" customHeight="1" spans="1:8">
      <c r="A38" s="174"/>
      <c r="B38" s="135">
        <v>212</v>
      </c>
      <c r="C38" s="175" t="s">
        <v>117</v>
      </c>
      <c r="D38" s="175" t="s">
        <v>100</v>
      </c>
      <c r="E38" s="140">
        <v>124002</v>
      </c>
      <c r="F38" s="140" t="s">
        <v>275</v>
      </c>
      <c r="G38" s="143">
        <v>10000</v>
      </c>
      <c r="H38" s="176"/>
    </row>
    <row r="39" ht="31" customHeight="1" spans="1:8">
      <c r="A39" s="174"/>
      <c r="B39" s="135"/>
      <c r="C39" s="175"/>
      <c r="D39" s="175"/>
      <c r="E39" s="177">
        <v>124004</v>
      </c>
      <c r="F39" s="178" t="s">
        <v>79</v>
      </c>
      <c r="G39" s="138">
        <f>G40+G42+G44+G46+G48+G50+G52+G54</f>
        <v>102300</v>
      </c>
      <c r="H39" s="176"/>
    </row>
    <row r="40" ht="31" customHeight="1" spans="1:8">
      <c r="A40" s="174"/>
      <c r="B40" s="135"/>
      <c r="C40" s="175"/>
      <c r="D40" s="175"/>
      <c r="E40" s="177"/>
      <c r="F40" s="140" t="s">
        <v>276</v>
      </c>
      <c r="G40" s="143">
        <v>30000</v>
      </c>
      <c r="H40" s="176"/>
    </row>
    <row r="41" ht="31" customHeight="1" spans="1:8">
      <c r="A41" s="174"/>
      <c r="B41" s="135">
        <v>210</v>
      </c>
      <c r="C41" s="175" t="s">
        <v>112</v>
      </c>
      <c r="D41" s="175" t="s">
        <v>117</v>
      </c>
      <c r="E41" s="140">
        <v>124004</v>
      </c>
      <c r="F41" s="140" t="s">
        <v>277</v>
      </c>
      <c r="G41" s="143">
        <v>30000</v>
      </c>
      <c r="H41" s="176"/>
    </row>
    <row r="42" ht="31" customHeight="1" spans="1:8">
      <c r="A42" s="174"/>
      <c r="B42" s="135"/>
      <c r="C42" s="175"/>
      <c r="D42" s="175"/>
      <c r="E42" s="140"/>
      <c r="F42" s="140" t="s">
        <v>278</v>
      </c>
      <c r="G42" s="143">
        <v>20000</v>
      </c>
      <c r="H42" s="176"/>
    </row>
    <row r="43" ht="31" customHeight="1" spans="1:8">
      <c r="A43" s="174"/>
      <c r="B43" s="135">
        <v>210</v>
      </c>
      <c r="C43" s="175" t="s">
        <v>104</v>
      </c>
      <c r="D43" s="175" t="s">
        <v>104</v>
      </c>
      <c r="E43" s="140">
        <v>124004</v>
      </c>
      <c r="F43" s="140" t="s">
        <v>279</v>
      </c>
      <c r="G43" s="143">
        <v>20000</v>
      </c>
      <c r="H43" s="176"/>
    </row>
    <row r="44" ht="31" customHeight="1" spans="1:8">
      <c r="A44" s="174"/>
      <c r="B44" s="135"/>
      <c r="C44" s="175"/>
      <c r="D44" s="175"/>
      <c r="E44" s="140"/>
      <c r="F44" s="140" t="s">
        <v>280</v>
      </c>
      <c r="G44" s="143">
        <v>20000</v>
      </c>
      <c r="H44" s="176"/>
    </row>
    <row r="45" ht="31" customHeight="1" spans="1:8">
      <c r="A45" s="174"/>
      <c r="B45" s="135">
        <v>210</v>
      </c>
      <c r="C45" s="175" t="s">
        <v>112</v>
      </c>
      <c r="D45" s="175" t="s">
        <v>117</v>
      </c>
      <c r="E45" s="140">
        <v>124004</v>
      </c>
      <c r="F45" s="140" t="s">
        <v>281</v>
      </c>
      <c r="G45" s="143">
        <v>20000</v>
      </c>
      <c r="H45" s="176"/>
    </row>
    <row r="46" ht="31" customHeight="1" spans="1:8">
      <c r="A46" s="174"/>
      <c r="B46" s="135"/>
      <c r="C46" s="175"/>
      <c r="D46" s="175"/>
      <c r="E46" s="140"/>
      <c r="F46" s="140" t="s">
        <v>257</v>
      </c>
      <c r="G46" s="143">
        <v>5000</v>
      </c>
      <c r="H46" s="176"/>
    </row>
    <row r="47" ht="31" customHeight="1" spans="1:8">
      <c r="A47" s="174"/>
      <c r="B47" s="135">
        <v>210</v>
      </c>
      <c r="C47" s="175" t="s">
        <v>104</v>
      </c>
      <c r="D47" s="175" t="s">
        <v>104</v>
      </c>
      <c r="E47" s="140">
        <v>124004</v>
      </c>
      <c r="F47" s="140" t="s">
        <v>282</v>
      </c>
      <c r="G47" s="143">
        <v>5000</v>
      </c>
      <c r="H47" s="176"/>
    </row>
    <row r="48" ht="31" customHeight="1" spans="1:8">
      <c r="A48" s="174"/>
      <c r="B48" s="135"/>
      <c r="C48" s="175"/>
      <c r="D48" s="175"/>
      <c r="E48" s="140"/>
      <c r="F48" s="140" t="s">
        <v>283</v>
      </c>
      <c r="G48" s="143">
        <v>5000</v>
      </c>
      <c r="H48" s="176"/>
    </row>
    <row r="49" ht="31" customHeight="1" spans="1:8">
      <c r="A49" s="174"/>
      <c r="B49" s="135">
        <v>210</v>
      </c>
      <c r="C49" s="175" t="s">
        <v>104</v>
      </c>
      <c r="D49" s="175" t="s">
        <v>104</v>
      </c>
      <c r="E49" s="140">
        <v>124004</v>
      </c>
      <c r="F49" s="140" t="s">
        <v>284</v>
      </c>
      <c r="G49" s="143">
        <v>5000</v>
      </c>
      <c r="H49" s="176"/>
    </row>
    <row r="50" ht="31" customHeight="1" spans="1:8">
      <c r="A50" s="174"/>
      <c r="B50" s="135"/>
      <c r="C50" s="175"/>
      <c r="D50" s="175"/>
      <c r="E50" s="140"/>
      <c r="F50" s="140" t="s">
        <v>285</v>
      </c>
      <c r="G50" s="143">
        <v>5000</v>
      </c>
      <c r="H50" s="176"/>
    </row>
    <row r="51" ht="31" customHeight="1" spans="1:8">
      <c r="A51" s="174"/>
      <c r="B51" s="135">
        <v>210</v>
      </c>
      <c r="C51" s="175" t="s">
        <v>112</v>
      </c>
      <c r="D51" s="175" t="s">
        <v>117</v>
      </c>
      <c r="E51" s="140">
        <v>124004</v>
      </c>
      <c r="F51" s="140" t="s">
        <v>286</v>
      </c>
      <c r="G51" s="143">
        <v>5000</v>
      </c>
      <c r="H51" s="176"/>
    </row>
    <row r="52" ht="31" customHeight="1" spans="1:8">
      <c r="A52" s="174"/>
      <c r="B52" s="135"/>
      <c r="C52" s="175"/>
      <c r="D52" s="175"/>
      <c r="E52" s="140"/>
      <c r="F52" s="140" t="s">
        <v>257</v>
      </c>
      <c r="G52" s="143">
        <v>13000</v>
      </c>
      <c r="H52" s="176"/>
    </row>
    <row r="53" ht="31" customHeight="1" spans="1:8">
      <c r="A53" s="174"/>
      <c r="B53" s="135">
        <v>210</v>
      </c>
      <c r="C53" s="175" t="s">
        <v>112</v>
      </c>
      <c r="D53" s="175" t="s">
        <v>117</v>
      </c>
      <c r="E53" s="140">
        <v>124004</v>
      </c>
      <c r="F53" s="140" t="s">
        <v>287</v>
      </c>
      <c r="G53" s="143">
        <v>13000</v>
      </c>
      <c r="H53" s="176"/>
    </row>
    <row r="54" ht="31" customHeight="1" spans="1:8">
      <c r="A54" s="174"/>
      <c r="B54" s="135"/>
      <c r="C54" s="175"/>
      <c r="D54" s="175"/>
      <c r="E54" s="140"/>
      <c r="F54" s="140" t="s">
        <v>257</v>
      </c>
      <c r="G54" s="143">
        <v>4300</v>
      </c>
      <c r="H54" s="176"/>
    </row>
    <row r="55" ht="31" customHeight="1" spans="1:8">
      <c r="A55" s="174"/>
      <c r="B55" s="135">
        <v>210</v>
      </c>
      <c r="C55" s="175" t="s">
        <v>104</v>
      </c>
      <c r="D55" s="175" t="s">
        <v>104</v>
      </c>
      <c r="E55" s="140">
        <v>124004</v>
      </c>
      <c r="F55" s="140" t="s">
        <v>288</v>
      </c>
      <c r="G55" s="143">
        <v>4300</v>
      </c>
      <c r="H55" s="176"/>
    </row>
    <row r="56" s="160" customFormat="1" ht="31" customHeight="1" spans="1:8">
      <c r="A56" s="174"/>
      <c r="B56" s="135"/>
      <c r="C56" s="175"/>
      <c r="D56" s="175"/>
      <c r="E56" s="177">
        <v>124005</v>
      </c>
      <c r="F56" s="178" t="s">
        <v>81</v>
      </c>
      <c r="G56" s="138">
        <f>G57+G59+G61+G63</f>
        <v>13733300</v>
      </c>
      <c r="H56" s="176"/>
    </row>
    <row r="57" s="160" customFormat="1" ht="31" customHeight="1" spans="1:8">
      <c r="A57" s="174"/>
      <c r="B57" s="135"/>
      <c r="C57" s="175"/>
      <c r="D57" s="175"/>
      <c r="E57" s="177"/>
      <c r="F57" s="179" t="s">
        <v>118</v>
      </c>
      <c r="G57" s="143">
        <v>870800</v>
      </c>
      <c r="H57" s="176"/>
    </row>
    <row r="58" ht="31" customHeight="1" spans="1:8">
      <c r="A58" s="174"/>
      <c r="B58" s="135">
        <v>210</v>
      </c>
      <c r="C58" s="175" t="s">
        <v>112</v>
      </c>
      <c r="D58" s="175" t="s">
        <v>117</v>
      </c>
      <c r="E58" s="140">
        <v>124005</v>
      </c>
      <c r="F58" s="140" t="s">
        <v>289</v>
      </c>
      <c r="G58" s="143">
        <v>870800</v>
      </c>
      <c r="H58" s="176"/>
    </row>
    <row r="59" ht="31" customHeight="1" spans="1:8">
      <c r="A59" s="174"/>
      <c r="B59" s="135"/>
      <c r="C59" s="175"/>
      <c r="D59" s="175"/>
      <c r="E59" s="140"/>
      <c r="F59" s="140" t="s">
        <v>290</v>
      </c>
      <c r="G59" s="143">
        <v>516000</v>
      </c>
      <c r="H59" s="176"/>
    </row>
    <row r="60" ht="31" customHeight="1" spans="1:8">
      <c r="A60" s="174"/>
      <c r="B60" s="135">
        <v>210</v>
      </c>
      <c r="C60" s="175" t="s">
        <v>108</v>
      </c>
      <c r="D60" s="175" t="s">
        <v>104</v>
      </c>
      <c r="E60" s="140">
        <v>124005</v>
      </c>
      <c r="F60" s="140" t="s">
        <v>291</v>
      </c>
      <c r="G60" s="143">
        <v>516000</v>
      </c>
      <c r="H60" s="176"/>
    </row>
    <row r="61" ht="31" customHeight="1" spans="1:8">
      <c r="A61" s="174"/>
      <c r="B61" s="135"/>
      <c r="C61" s="175"/>
      <c r="D61" s="175"/>
      <c r="E61" s="140"/>
      <c r="F61" s="140" t="s">
        <v>257</v>
      </c>
      <c r="G61" s="143">
        <v>100000</v>
      </c>
      <c r="H61" s="176"/>
    </row>
    <row r="62" ht="31" customHeight="1" spans="1:8">
      <c r="A62" s="174"/>
      <c r="B62" s="135">
        <v>210</v>
      </c>
      <c r="C62" s="175" t="s">
        <v>108</v>
      </c>
      <c r="D62" s="175" t="s">
        <v>104</v>
      </c>
      <c r="E62" s="140">
        <v>124005</v>
      </c>
      <c r="F62" s="140" t="s">
        <v>292</v>
      </c>
      <c r="G62" s="143">
        <v>100000</v>
      </c>
      <c r="H62" s="176"/>
    </row>
    <row r="63" ht="31" customHeight="1" spans="1:8">
      <c r="A63" s="174"/>
      <c r="B63" s="135"/>
      <c r="C63" s="175"/>
      <c r="D63" s="175"/>
      <c r="E63" s="140"/>
      <c r="F63" s="140" t="s">
        <v>268</v>
      </c>
      <c r="G63" s="143">
        <v>12246500</v>
      </c>
      <c r="H63" s="176"/>
    </row>
    <row r="64" ht="31" customHeight="1" spans="1:8">
      <c r="A64" s="174"/>
      <c r="B64" s="135">
        <v>210</v>
      </c>
      <c r="C64" s="175" t="s">
        <v>112</v>
      </c>
      <c r="D64" s="175" t="s">
        <v>117</v>
      </c>
      <c r="E64" s="140">
        <v>124005</v>
      </c>
      <c r="F64" s="140" t="s">
        <v>293</v>
      </c>
      <c r="G64" s="143">
        <v>12246500</v>
      </c>
      <c r="H64" s="176"/>
    </row>
    <row r="65" s="160" customFormat="1" ht="31" customHeight="1" spans="1:8">
      <c r="A65" s="174"/>
      <c r="B65" s="135"/>
      <c r="C65" s="175"/>
      <c r="D65" s="175"/>
      <c r="E65" s="177">
        <v>124010</v>
      </c>
      <c r="F65" s="178" t="s">
        <v>86</v>
      </c>
      <c r="G65" s="138">
        <f>G67</f>
        <v>21130</v>
      </c>
      <c r="H65" s="176"/>
    </row>
    <row r="66" ht="31" customHeight="1" spans="1:8">
      <c r="A66" s="174"/>
      <c r="B66" s="135"/>
      <c r="C66" s="175"/>
      <c r="D66" s="175"/>
      <c r="E66" s="140"/>
      <c r="F66" s="140" t="s">
        <v>257</v>
      </c>
      <c r="G66" s="143">
        <v>21130</v>
      </c>
      <c r="H66" s="176"/>
    </row>
    <row r="67" ht="31" customHeight="1" spans="1:8">
      <c r="A67" s="174"/>
      <c r="B67" s="135">
        <v>210</v>
      </c>
      <c r="C67" s="175" t="s">
        <v>108</v>
      </c>
      <c r="D67" s="175" t="s">
        <v>100</v>
      </c>
      <c r="E67" s="140">
        <v>124010</v>
      </c>
      <c r="F67" s="140" t="s">
        <v>294</v>
      </c>
      <c r="G67" s="143">
        <v>21130</v>
      </c>
      <c r="H67" s="176"/>
    </row>
  </sheetData>
  <mergeCells count="6">
    <mergeCell ref="B2:G2"/>
    <mergeCell ref="B3:F3"/>
    <mergeCell ref="B4:D4"/>
    <mergeCell ref="E4:E5"/>
    <mergeCell ref="F4:F5"/>
    <mergeCell ref="G4:G5"/>
  </mergeCells>
  <printOptions horizontalCentered="1"/>
  <pageMargins left="0.590277777777778" right="0.590277777777778" top="0.865972222222222" bottom="0.826388888888889" header="0" footer="0"/>
  <pageSetup paperSize="9" scale="84"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40</vt:i4>
      </vt:variant>
    </vt:vector>
  </HeadingPairs>
  <TitlesOfParts>
    <vt:vector size="40"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6-9</vt:lpstr>
      <vt:lpstr>6-10</vt:lpstr>
      <vt:lpstr>6-11</vt:lpstr>
      <vt:lpstr>6-12</vt:lpstr>
      <vt:lpstr>6-13</vt:lpstr>
      <vt:lpstr>6-14</vt:lpstr>
      <vt:lpstr>6-15</vt:lpstr>
      <vt:lpstr>6-16</vt:lpstr>
      <vt:lpstr>6-17</vt:lpstr>
      <vt:lpstr>6-18</vt:lpstr>
      <vt:lpstr>6-19</vt:lpstr>
      <vt:lpstr>6-20</vt:lpstr>
      <vt:lpstr>6-21</vt:lpstr>
      <vt:lpstr>6-22</vt:lpstr>
      <vt:lpstr>6-23</vt:lpstr>
      <vt:lpstr>6-24</vt:lpstr>
      <vt:lpstr>6-25</vt:lpstr>
      <vt:lpstr>6-26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胡丽蓉</cp:lastModifiedBy>
  <dcterms:created xsi:type="dcterms:W3CDTF">2022-03-04T19:28:00Z</dcterms:created>
  <dcterms:modified xsi:type="dcterms:W3CDTF">2025-03-21T08:12:35Z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4C44E1C975574136B92447CD90D21AE9_12</vt:lpwstr>
  </property>
</Properties>
</file>