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'1-2'!$B$1:$K$17</definedName>
    <definedName name="_xlnm.Print_Area" localSheetId="0">封面!$A$1:$A$3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<sst xmlns="http://schemas.openxmlformats.org/spreadsheetml/2006/main" count="887" uniqueCount="429">
  <si>
    <t>攀枝花市西区林业局</t>
  </si>
  <si>
    <t>2025年部门预算</t>
  </si>
  <si>
    <t xml:space="preserve">
表1</t>
  </si>
  <si>
    <t xml:space="preserve"> </t>
  </si>
  <si>
    <t>单位收支总表</t>
  </si>
  <si>
    <t>单位：攀枝花市西区林业局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</si>
  <si>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</si>
  <si>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</si>
  <si>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</si>
  <si>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</si>
  <si>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</si>
  <si>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</si>
  <si>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</si>
  <si>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</si>
  <si>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</si>
  <si>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</si>
  <si>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</si>
  <si>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</si>
  <si>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</si>
  <si>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</si>
  <si>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</si>
  <si>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</si>
  <si>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</si>
  <si>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</si>
  <si>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</si>
  <si>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</si>
  <si>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</si>
  <si>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</si>
  <si>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</si>
  <si>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</si>
  <si>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</si>
  <si>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</si>
  <si>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</si>
  <si>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</si>
  <si>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</si>
  <si>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</si>
  <si>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</si>
  <si>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</si>
  <si>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</si>
  <si>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</si>
  <si>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</si>
  <si>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</si>
  <si>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</si>
  <si>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</si>
  <si>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</si>
  <si>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</si>
  <si>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</si>
  <si>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</si>
  <si>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</si>
  <si>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</si>
  <si>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</si>
  <si>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</si>
  <si>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</si>
  <si>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</si>
  <si>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</si>
  <si>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</si>
  <si>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</si>
  <si>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</si>
  <si>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</si>
  <si>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</si>
  <si>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</si>
  <si>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</si>
  <si>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</si>
  <si>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</si>
  <si>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</si>
  <si>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</si>
  <si>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</si>
  <si>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</si>
  <si>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</si>
  <si>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</si>
  <si>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</si>
  <si>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</si>
  <si>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</si>
  <si>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</si>
  <si>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</si>
  <si>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</si>
  <si>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</si>
  <si>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</si>
  <si>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</si>
  <si>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</si>
  <si>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</si>
  <si>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</si>
  <si>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</si>
  <si>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</si>
  <si>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</si>
  <si>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</si>
  <si>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01</t>
  </si>
  <si>
    <t>行政单位离退休</t>
  </si>
  <si>
    <t>02</t>
  </si>
  <si>
    <t>事业单位离退休</t>
  </si>
  <si>
    <t>机关事业单位基本养老保险缴费支出</t>
  </si>
  <si>
    <t>卫生健康支出</t>
  </si>
  <si>
    <t>222,321.65</t>
  </si>
  <si>
    <t>11</t>
  </si>
  <si>
    <t>行政事业单位医疗</t>
  </si>
  <si>
    <t>行政单位医疗</t>
  </si>
  <si>
    <t>事业单位医疗</t>
  </si>
  <si>
    <t>03</t>
  </si>
  <si>
    <t>公务员医疗补助</t>
  </si>
  <si>
    <t>其他行政事业单位医疗支出</t>
  </si>
  <si>
    <t>城乡社区支出</t>
  </si>
  <si>
    <t>08</t>
  </si>
  <si>
    <t>国有土地使用权出让收入安排的支出</t>
  </si>
  <si>
    <t>50,000.00</t>
  </si>
  <si>
    <t>土地开发支出</t>
  </si>
  <si>
    <t>213</t>
  </si>
  <si>
    <t>农林水支出</t>
  </si>
  <si>
    <t>林业和草原</t>
  </si>
  <si>
    <t>行政运行</t>
  </si>
  <si>
    <t>04</t>
  </si>
  <si>
    <t>事业机构</t>
  </si>
  <si>
    <t>林业草原防灾减灾</t>
  </si>
  <si>
    <t>其他林业和草原支出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</si>
  <si>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</si>
  <si>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</si>
  <si>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</si>
  <si>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</si>
  <si>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</si>
  <si>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</si>
  <si>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</si>
  <si>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</si>
  <si>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</si>
  <si>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</si>
  <si>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</si>
  <si>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</si>
  <si>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</si>
  <si>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</si>
  <si>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</si>
  <si>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</si>
  <si>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</si>
  <si>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</si>
  <si>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</si>
  <si>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</si>
  <si>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</si>
  <si>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</si>
  <si>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</si>
  <si>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</si>
  <si>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</si>
  <si>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</si>
  <si>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</si>
  <si>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</si>
  <si>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</si>
  <si>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</si>
  <si>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</si>
  <si>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</si>
  <si>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</si>
  <si>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</si>
  <si>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</si>
  <si>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</si>
  <si>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</si>
  <si>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</si>
  <si>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</si>
  <si>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</si>
  <si>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</si>
  <si>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</si>
  <si>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</si>
  <si>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</si>
  <si>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</si>
  <si>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单位：：攀枝花市西区林业局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</si>
  <si>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</si>
  <si>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</si>
  <si>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</si>
  <si>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</si>
  <si>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</si>
  <si>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</si>
  <si>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</si>
  <si>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</si>
  <si>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</si>
  <si>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</si>
  <si>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</si>
  <si>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</si>
  <si>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</si>
  <si>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</si>
  <si>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</si>
  <si>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</si>
  <si>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</si>
  <si>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</si>
  <si>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</si>
  <si>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r>
      <rPr>
        <sz val="11"/>
        <color rgb="FF000000"/>
        <rFont val="Dialog.plain"/>
        <charset val="134"/>
      </rPr>
      <t>30110-职工基本医疗保险缴费</t>
    </r>
  </si>
  <si>
    <t>公务员医疗补助缴费</t>
  </si>
  <si>
    <t>12</t>
  </si>
  <si>
    <t>其他社会保障缴费</t>
  </si>
  <si>
    <t>13</t>
  </si>
  <si>
    <t>99</t>
  </si>
  <si>
    <t>其他工资福利支出</t>
  </si>
  <si>
    <t>商品和服务支出</t>
  </si>
  <si>
    <t>办公费</t>
  </si>
  <si>
    <t>水费</t>
  </si>
  <si>
    <t>06</t>
  </si>
  <si>
    <t>电费</t>
  </si>
  <si>
    <t>邮电费</t>
  </si>
  <si>
    <t>差旅费</t>
  </si>
  <si>
    <t>维修（护）费</t>
  </si>
  <si>
    <t>17</t>
  </si>
  <si>
    <t>公务接待费</t>
  </si>
  <si>
    <t>18</t>
  </si>
  <si>
    <t>专用材料费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</si>
  <si>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</si>
  <si>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</si>
  <si>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</si>
  <si>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</si>
  <si>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</si>
  <si>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</si>
  <si>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</si>
  <si>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</si>
  <si>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</si>
  <si>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</si>
  <si>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</si>
  <si>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</si>
  <si>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</si>
  <si>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</si>
  <si>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</si>
  <si>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</si>
  <si>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</si>
  <si>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</si>
  <si>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</si>
  <si>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</si>
  <si>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</si>
  <si>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</si>
  <si>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</si>
  <si>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</si>
  <si>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</si>
  <si>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2</t>
    </r>
  </si>
  <si>
    <t>社会保障缴费</t>
  </si>
  <si>
    <t>机关商品和服务支出</t>
  </si>
  <si>
    <t>办公经费</t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</si>
  <si>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5</t>
    </r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</si>
  <si>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6</t>
    </r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</si>
  <si>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8</t>
    </r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</si>
  <si>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9</t>
    </r>
  </si>
  <si>
    <r>
      <rPr>
        <b/>
        <sz val="11"/>
        <rFont val="宋体"/>
        <charset val="134"/>
      </rPr>
      <t>9</t>
    </r>
    <r>
      <rPr>
        <sz val="11"/>
        <color indexed="8"/>
        <rFont val="宋体"/>
        <charset val="134"/>
        <scheme val="minor"/>
      </rPr>
      <t>9</t>
    </r>
  </si>
  <si>
    <t>对事业单位经常性补助</t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</si>
  <si>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1</t>
    </r>
  </si>
  <si>
    <t>社会福利和救助</t>
  </si>
  <si>
    <t>表3-2</t>
  </si>
  <si>
    <t>一般公共预算项目支出预算表</t>
  </si>
  <si>
    <t>金额</t>
  </si>
  <si>
    <t>34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</si>
  <si>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</si>
  <si>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</si>
  <si>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</si>
  <si>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</si>
  <si>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</si>
  <si>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</si>
  <si>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</si>
  <si>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</si>
  <si>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</si>
  <si>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</si>
  <si>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</si>
  <si>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</si>
  <si>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</si>
  <si>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</si>
  <si>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注：此表无数据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</si>
  <si>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</si>
  <si>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</si>
  <si>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</si>
  <si>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</si>
  <si>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</si>
  <si>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</si>
  <si>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</si>
  <si>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</si>
  <si>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古树名木复壮保护项目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</si>
  <si>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</si>
  <si>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</si>
  <si>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</si>
  <si>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</si>
  <si>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</si>
  <si>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</si>
  <si>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通过悬挂营养液、树干涂白、翻土透气、修枝、病虫害防治和保护宣传等措施对全区15株挂牌古树进行复壮保护。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</si>
  <si>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</si>
  <si>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</si>
  <si>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</si>
  <si>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</si>
  <si>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</si>
  <si>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</si>
  <si>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</si>
  <si>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古树保护数量</t>
  </si>
  <si>
    <t>15株</t>
  </si>
  <si>
    <t>质量指标</t>
  </si>
  <si>
    <t>保护措施</t>
  </si>
  <si>
    <t>悬挂营养液、树干涂白、病虫害防治等</t>
  </si>
  <si>
    <t>复壮保护标准</t>
  </si>
  <si>
    <t>通过复壮保护让古树健康生长</t>
  </si>
  <si>
    <t>时效指标</t>
  </si>
  <si>
    <t>复壮保护时间</t>
  </si>
  <si>
    <t>全年</t>
  </si>
  <si>
    <t>成本指标</t>
  </si>
  <si>
    <t>复壮保护成本</t>
  </si>
  <si>
    <t>1万元</t>
  </si>
  <si>
    <t>项目效益</t>
  </si>
  <si>
    <t>经济效益指标</t>
  </si>
  <si>
    <t>促进古树周边农民增收率</t>
  </si>
  <si>
    <t>通过古树保护，结合乡村振兴战略，合理开发古树的生态经济价值，促进农民增收率</t>
  </si>
  <si>
    <t>社会效益指标</t>
  </si>
  <si>
    <t>全民参与度</t>
  </si>
  <si>
    <t>通过复壮保护措施和宣传，提高全民参与保护古树名木</t>
  </si>
  <si>
    <t>提升群众意识</t>
  </si>
  <si>
    <t>提升群众保护古树名木意识</t>
  </si>
  <si>
    <t>生态效益指标</t>
  </si>
  <si>
    <t>改善古树生长环境</t>
  </si>
  <si>
    <t>可持续影响指标</t>
  </si>
  <si>
    <t>持续改善古树生长态势</t>
  </si>
  <si>
    <t>满意度指标</t>
  </si>
  <si>
    <t>服务对象满意度指标</t>
  </si>
  <si>
    <t>群众满意度</t>
  </si>
  <si>
    <t>达到基本满意及以上</t>
  </si>
  <si>
    <t>表6-2</t>
  </si>
  <si>
    <t>义务植树经费</t>
  </si>
  <si>
    <t>通过义务植树，提高全民植树参与度于植树热潮。</t>
  </si>
  <si>
    <t>栽植面积训</t>
  </si>
  <si>
    <t>5亩</t>
  </si>
  <si>
    <t>栽植数量</t>
  </si>
  <si>
    <t>250株</t>
  </si>
  <si>
    <t>管护时间</t>
  </si>
  <si>
    <t>6个月</t>
  </si>
  <si>
    <t>苗木质量</t>
  </si>
  <si>
    <t>胸径5-8cm</t>
  </si>
  <si>
    <t>成活率</t>
  </si>
  <si>
    <t>苗木成活率达到90%以上</t>
  </si>
  <si>
    <t>全年按计划推进</t>
  </si>
  <si>
    <t>2025年6月开展</t>
  </si>
  <si>
    <t>苗木成本</t>
  </si>
  <si>
    <t>150元/株，220株需3.3万元</t>
  </si>
  <si>
    <t>管护成本</t>
  </si>
  <si>
    <t>2000元/月，6个月需1.2万元</t>
  </si>
  <si>
    <t>宣传制作费、种植工具成本</t>
  </si>
  <si>
    <t>宣传展板及植树工具等约0.5万元</t>
  </si>
  <si>
    <t>通过义务植树，提高全民植树参与度于植树热潮</t>
  </si>
  <si>
    <t>提升群众保持水土，改善居住环境意识</t>
  </si>
  <si>
    <t>提升群众满意度</t>
  </si>
  <si>
    <t>加强社会公众知晓度</t>
  </si>
  <si>
    <t>改善生态环境</t>
  </si>
  <si>
    <t>通过义务植树，改善西区生态环境</t>
  </si>
  <si>
    <t>持续改善西区生态环境</t>
  </si>
  <si>
    <t>抽样调查满意度达到基本满意及以上</t>
  </si>
  <si>
    <t>表6-3</t>
  </si>
  <si>
    <t>林业有害生物防治经费</t>
  </si>
  <si>
    <t>完成本年度林业有害生物防治任务。</t>
  </si>
  <si>
    <t>防治面积</t>
  </si>
  <si>
    <t>5457亩</t>
  </si>
  <si>
    <t>诱捕器数量</t>
  </si>
  <si>
    <t>10台</t>
  </si>
  <si>
    <t>提供居家托养、购买医疗保险等</t>
  </si>
  <si>
    <t>通过康复残疾人状况有改善</t>
  </si>
  <si>
    <t>诱捕器质量</t>
  </si>
  <si>
    <t>达到国家标准</t>
  </si>
  <si>
    <t>成灾率</t>
  </si>
  <si>
    <t>小于3‰</t>
  </si>
  <si>
    <t>监测率</t>
  </si>
  <si>
    <t>95%以上</t>
  </si>
  <si>
    <t>残疾人康复服务</t>
  </si>
  <si>
    <t>直接减少经济损失</t>
  </si>
  <si>
    <t>森林生态</t>
  </si>
  <si>
    <t>得到有效保护，林区社会秩序稳定</t>
  </si>
  <si>
    <t>林业有害生物可持续控制</t>
  </si>
  <si>
    <t>保障残疾人生产生活</t>
  </si>
  <si>
    <t>表6-4</t>
  </si>
  <si>
    <t>林业设计经费</t>
  </si>
  <si>
    <t>用于委托具有专业资质的设计单位开展林草资源调查设计工作。</t>
  </si>
  <si>
    <t>西区2025年度林草资源调查设计</t>
  </si>
  <si>
    <t>2025年林草执法监督平台图斑核查等工作</t>
  </si>
  <si>
    <t>厘清西区林草资源变化情况，保护发展西区林草资源</t>
  </si>
  <si>
    <t>维护西区生态安全，提高社会稳定性，保护西区林草资源可持续发展，全面查清并打击破坏林草资源违法行为，不断提高林草资源保护管理实效，实现山水林田湖草沙系统治理</t>
  </si>
  <si>
    <t>2025年完成</t>
  </si>
  <si>
    <t>依据与林业调查设计单位签订合同金额</t>
  </si>
  <si>
    <t>18万元</t>
  </si>
  <si>
    <t>提高群众收入</t>
  </si>
  <si>
    <t>开展林草资源调查设计工作，通过判读变化图斑，全面查清并打击破坏林草资源违法行为，增加罚没收入；林草资源得以保护发展，增加群众收入</t>
  </si>
  <si>
    <t>提高社会稳定性</t>
  </si>
  <si>
    <t>做好各项林草资源调查设计工作</t>
  </si>
  <si>
    <t>提升人居环境</t>
  </si>
  <si>
    <t>保护发展林草资源</t>
  </si>
  <si>
    <t>保护西区林草资源可持续发展</t>
  </si>
  <si>
    <t>表6-5</t>
  </si>
  <si>
    <t>林政执法经费</t>
  </si>
  <si>
    <t>保障林业行政执法工作有序开展。</t>
  </si>
  <si>
    <t>林业执法工作</t>
  </si>
  <si>
    <t>保障林政执法工作有序开展，落实森林资源管理及执法工作各项措施；保障森林保险工作有序开展，促进林业稳定发展</t>
  </si>
  <si>
    <t>营造良好社会环境</t>
  </si>
  <si>
    <t>依法查处打击各类涉林违法行为，保护我区森林资源安全；开展林业普法活动，提高全民保护森林资源安全的意识</t>
  </si>
  <si>
    <t>此项工作需长期开展</t>
  </si>
  <si>
    <t>成本控制</t>
  </si>
  <si>
    <t>通过对各类破坏森林资源违法案件的打击查处及普法宣传，提升全民保护森林资源的意识，保障林业建设成果，维护我区生态安全</t>
  </si>
  <si>
    <t>加强林地资源保护管理</t>
  </si>
  <si>
    <t>建立常态化的监督和执法机制，有利于及时发现、查处、整改破坏森林资源行为，保护西区森林资源</t>
  </si>
  <si>
    <t>保障林政执法工作有序开展，落实森林资源管理及执法工作各项措施</t>
  </si>
  <si>
    <t>提高森林资源管理水平，确保全区森林资源得到有效保护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</si>
  <si>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</si>
  <si>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</si>
  <si>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</si>
  <si>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</si>
  <si>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</si>
  <si>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</si>
  <si>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</si>
  <si>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完成生态修复保护任务</t>
  </si>
  <si>
    <t>完成林业重点项目建设,加强古树名木保护和林业有害生物防治，做好义务植树工作。</t>
  </si>
  <si>
    <t>完成森林资源保护任务</t>
  </si>
  <si>
    <t>扎实做好森林资源监管，严厉打击林业违法行为，推进林长制工作落实。</t>
  </si>
  <si>
    <r>
      <rPr>
        <sz val="9"/>
        <color theme="1"/>
        <rFont val="宋体"/>
        <charset val="134"/>
      </rPr>
      <t>完成</t>
    </r>
    <r>
      <rPr>
        <sz val="9"/>
        <color theme="1"/>
        <rFont val="Times New Roman"/>
        <charset val="134"/>
      </rPr>
      <t>2025</t>
    </r>
    <r>
      <rPr>
        <sz val="9"/>
        <color theme="1"/>
        <rFont val="宋体"/>
        <charset val="134"/>
      </rPr>
      <t>年森林防火任务</t>
    </r>
  </si>
  <si>
    <t>完成50人地方专业扑火队组建，实施计划烧除不低于7830亩，确保不发生重特大森林火灾。</t>
  </si>
  <si>
    <t>确保机关正常运转</t>
  </si>
  <si>
    <t>保障人员、公用经费，确保正常运转。</t>
  </si>
  <si>
    <t>年度单位整体支出预算</t>
  </si>
  <si>
    <t>资金总额</t>
  </si>
  <si>
    <r>
      <rPr>
        <sz val="11"/>
        <color indexed="8"/>
        <rFont val="宋体"/>
        <charset val="134"/>
        <scheme val="minor"/>
      </rPr>
      <t>46</t>
    </r>
    <r>
      <rPr>
        <sz val="11"/>
        <color indexed="8"/>
        <rFont val="宋体"/>
        <charset val="134"/>
        <scheme val="minor"/>
      </rPr>
      <t>6万元</t>
    </r>
  </si>
  <si>
    <t>年度总体目标</t>
  </si>
  <si>
    <t>全面完成西区承担市委市政府下达西区2025年林业发展目标任务。全面推动项目建设，确保2025年林业重点项目按进度完成。加强森林资源保护，完成市级对西区森林防火工作考核，确保西区不发生人为森林火灾和扑火人员伤亡事件。</t>
  </si>
  <si>
    <t>年度绩效指标</t>
  </si>
  <si>
    <t>指标值
（包含数字及文字描述）</t>
  </si>
  <si>
    <t>产出指标</t>
  </si>
  <si>
    <t>增大绿化面积，提高森林覆盖率，有序推进森林防火计划烧除。</t>
  </si>
  <si>
    <t>完成50人地方专业扑火队组建，实施计划烧除不低于7830亩，保护辖区10.6万亩林地，确保森林资源安全。</t>
  </si>
  <si>
    <t>基本支出。</t>
  </si>
  <si>
    <t>保障员工每月工工资、福利等发放及公用经费的合理支出。</t>
  </si>
  <si>
    <r>
      <rPr>
        <sz val="9"/>
        <color theme="1"/>
        <rFont val="宋体"/>
        <charset val="134"/>
        <scheme val="minor"/>
      </rPr>
      <t>营造良好社会环境</t>
    </r>
    <r>
      <rPr>
        <sz val="9"/>
        <rFont val="宋体"/>
        <charset val="134"/>
        <scheme val="minor"/>
      </rPr>
      <t>,降低森林火灾损失率，保证林地“一张图”的准确性和合理性。</t>
    </r>
  </si>
  <si>
    <t>着力做好森林防火工作,森林火灾损失率控制在0.9‰以内，扎实做好森林资源监管,保护好森林资源，确保不发生重特大森林火灾。</t>
  </si>
  <si>
    <t>加强生态修复保护。</t>
  </si>
  <si>
    <t>加强林业重点项目建设，促进15株古树健康生长，完成义务植树任务，做好林业有害生物防治工作。</t>
  </si>
  <si>
    <t>日常工作的有序开展。</t>
  </si>
  <si>
    <r>
      <rPr>
        <sz val="9"/>
        <color theme="1"/>
        <rFont val="宋体"/>
        <charset val="134"/>
        <scheme val="minor"/>
      </rPr>
      <t>提升职工办公的综合能力，全面完成西区承担市委市政府下达西区</t>
    </r>
    <r>
      <rPr>
        <sz val="9"/>
        <color theme="1"/>
        <rFont val="宋体"/>
        <charset val="134"/>
        <scheme val="minor"/>
      </rPr>
      <t>2025年林业发展目标任务。</t>
    </r>
  </si>
  <si>
    <t>按进度开展工作。</t>
  </si>
  <si>
    <r>
      <rPr>
        <sz val="9"/>
        <color theme="1"/>
        <rFont val="宋体"/>
        <charset val="134"/>
        <scheme val="minor"/>
      </rPr>
      <t>确保</t>
    </r>
    <r>
      <rPr>
        <sz val="9"/>
        <color theme="1"/>
        <rFont val="宋体"/>
        <charset val="134"/>
        <scheme val="minor"/>
      </rPr>
      <t>2025年林业重点项目按进度完成,确保2025年度西区森林防火工作各项任务全面完成。</t>
    </r>
  </si>
  <si>
    <t>开展防火、植树、造林、林业执法及林地调查设计所需经费</t>
  </si>
  <si>
    <t>森林防火、植被恢复义务植树、林业调查等项目共投入26万元。</t>
  </si>
  <si>
    <t>日常办公及人员工资经费保障</t>
  </si>
  <si>
    <r>
      <rPr>
        <sz val="9"/>
        <rFont val="宋体"/>
        <charset val="134"/>
        <scheme val="minor"/>
      </rPr>
      <t>日常办公及人员工资经费投入 4</t>
    </r>
    <r>
      <rPr>
        <sz val="9"/>
        <rFont val="宋体"/>
        <charset val="134"/>
        <scheme val="minor"/>
      </rPr>
      <t>40</t>
    </r>
    <r>
      <rPr>
        <sz val="9"/>
        <rFont val="宋体"/>
        <charset val="134"/>
        <scheme val="minor"/>
      </rPr>
      <t>万元</t>
    </r>
  </si>
  <si>
    <t>效益指标</t>
  </si>
  <si>
    <r>
      <rPr>
        <sz val="9"/>
        <color theme="1"/>
        <rFont val="宋体"/>
        <charset val="134"/>
        <scheme val="minor"/>
      </rPr>
      <t>全面推进森林防火工作顺利开展，有效保护森林资源</t>
    </r>
    <r>
      <rPr>
        <sz val="9"/>
        <color theme="1"/>
        <rFont val="宋体"/>
        <charset val="134"/>
        <scheme val="minor"/>
      </rPr>
      <t>,加快生态修复,改善人居环境。</t>
    </r>
  </si>
  <si>
    <t>抽样调查满意度达到基本满意及以上。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</si>
</sst>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7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theme="1"/>
      <name val="仿宋_GB2312"/>
      <charset val="134"/>
    </font>
    <font>
      <sz val="10"/>
      <color indexed="8"/>
      <name val="宋体"/>
      <charset val="134"/>
    </font>
    <font>
      <sz val="9"/>
      <name val="Times New Roman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000000"/>
      <name val="Dialog.plai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b/>
      <sz val="11"/>
      <name val="SimSun"/>
      <charset val="134"/>
    </font>
    <font>
      <sz val="11"/>
      <color rgb="FFFF0000"/>
      <name val="宋体"/>
      <charset val="134"/>
      <scheme val="minor"/>
    </font>
    <font>
      <sz val="11"/>
      <name val="Dialog.plain"/>
      <charset val="134"/>
    </font>
    <font>
      <b/>
      <sz val="11"/>
      <color indexed="8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FF0000"/>
      <name val="宋体"/>
      <charset val="134"/>
    </font>
    <font>
      <b/>
      <sz val="11"/>
      <color rgb="FFFF0000"/>
      <name val="宋体"/>
      <charset val="134"/>
    </font>
    <font>
      <sz val="9"/>
      <color rgb="FFFF0000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5" borderId="3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0" borderId="0"/>
    <xf numFmtId="0" fontId="9" fillId="9" borderId="40" applyNumberFormat="0" applyFont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/>
    <xf numFmtId="0" fontId="60" fillId="0" borderId="41" applyNumberFormat="0" applyFill="0" applyAlignment="0" applyProtection="0">
      <alignment vertical="center"/>
    </xf>
    <xf numFmtId="0" fontId="9" fillId="0" borderId="0"/>
    <xf numFmtId="0" fontId="61" fillId="0" borderId="41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2" fillId="13" borderId="43" applyNumberFormat="0" applyAlignment="0" applyProtection="0">
      <alignment vertical="center"/>
    </xf>
    <xf numFmtId="0" fontId="63" fillId="13" borderId="39" applyNumberFormat="0" applyAlignment="0" applyProtection="0">
      <alignment vertical="center"/>
    </xf>
    <xf numFmtId="0" fontId="64" fillId="14" borderId="44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65" fillId="0" borderId="45" applyNumberFormat="0" applyFill="0" applyAlignment="0" applyProtection="0">
      <alignment vertical="center"/>
    </xf>
    <xf numFmtId="0" fontId="66" fillId="0" borderId="46" applyNumberFormat="0" applyFill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" fillId="0" borderId="0"/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4" fillId="0" borderId="0"/>
    <xf numFmtId="0" fontId="50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9" fillId="0" borderId="0"/>
    <xf numFmtId="0" fontId="50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9" fillId="0" borderId="0"/>
    <xf numFmtId="0" fontId="1" fillId="0" borderId="0">
      <alignment vertical="center"/>
    </xf>
    <xf numFmtId="0" fontId="1" fillId="0" borderId="0">
      <alignment vertical="center"/>
    </xf>
  </cellStyleXfs>
  <cellXfs count="29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 applyProtection="1">
      <alignment horizontal="justify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4" fontId="6" fillId="0" borderId="14" xfId="0" applyNumberFormat="1" applyFont="1" applyFill="1" applyBorder="1" applyAlignment="1">
      <alignment horizontal="right" vertical="center" wrapText="1"/>
    </xf>
    <xf numFmtId="0" fontId="9" fillId="0" borderId="15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left" vertical="center"/>
    </xf>
    <xf numFmtId="3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3" fontId="15" fillId="0" borderId="5" xfId="0" applyNumberFormat="1" applyFont="1" applyFill="1" applyBorder="1" applyAlignment="1" applyProtection="1">
      <alignment horizontal="left" vertical="center"/>
    </xf>
    <xf numFmtId="49" fontId="15" fillId="0" borderId="5" xfId="0" applyNumberFormat="1" applyFont="1" applyFill="1" applyBorder="1" applyAlignment="1" applyProtection="1">
      <alignment horizontal="left" vertical="center" wrapText="1"/>
    </xf>
    <xf numFmtId="0" fontId="15" fillId="0" borderId="10" xfId="55" applyNumberFormat="1" applyFont="1" applyFill="1" applyBorder="1" applyAlignment="1" applyProtection="1">
      <alignment horizontal="center" vertical="center" wrapText="1"/>
    </xf>
    <xf numFmtId="0" fontId="15" fillId="0" borderId="19" xfId="55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18" xfId="0" applyNumberFormat="1" applyFont="1" applyFill="1" applyBorder="1" applyAlignment="1" applyProtection="1">
      <alignment horizontal="center" vertical="center" wrapText="1"/>
    </xf>
    <xf numFmtId="0" fontId="15" fillId="0" borderId="20" xfId="0" applyNumberFormat="1" applyFont="1" applyFill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center" vertical="center" wrapText="1"/>
    </xf>
    <xf numFmtId="0" fontId="15" fillId="0" borderId="21" xfId="0" applyNumberFormat="1" applyFont="1" applyFill="1" applyBorder="1" applyAlignment="1" applyProtection="1">
      <alignment horizontal="center" vertical="center"/>
    </xf>
    <xf numFmtId="0" fontId="15" fillId="2" borderId="10" xfId="0" applyNumberFormat="1" applyFont="1" applyFill="1" applyBorder="1" applyAlignment="1" applyProtection="1">
      <alignment horizontal="center" vertical="center" wrapText="1"/>
    </xf>
    <xf numFmtId="0" fontId="15" fillId="2" borderId="18" xfId="0" applyNumberFormat="1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15" fillId="2" borderId="19" xfId="0" applyNumberFormat="1" applyFont="1" applyFill="1" applyBorder="1" applyAlignment="1" applyProtection="1">
      <alignment horizontal="center" vertical="center" wrapText="1"/>
    </xf>
    <xf numFmtId="49" fontId="15" fillId="0" borderId="10" xfId="13" applyNumberFormat="1" applyFont="1" applyFill="1" applyBorder="1" applyAlignment="1" applyProtection="1">
      <alignment horizontal="center" vertical="center" wrapText="1"/>
    </xf>
    <xf numFmtId="49" fontId="15" fillId="0" borderId="19" xfId="13" applyNumberFormat="1" applyFont="1" applyFill="1" applyBorder="1" applyAlignment="1" applyProtection="1">
      <alignment horizontal="center" vertical="center" wrapText="1"/>
    </xf>
    <xf numFmtId="49" fontId="15" fillId="0" borderId="18" xfId="13" applyNumberFormat="1" applyFont="1" applyFill="1" applyBorder="1" applyAlignment="1" applyProtection="1">
      <alignment horizontal="center" vertical="center" wrapText="1"/>
    </xf>
    <xf numFmtId="0" fontId="15" fillId="0" borderId="23" xfId="0" applyNumberFormat="1" applyFont="1" applyFill="1" applyBorder="1" applyAlignment="1" applyProtection="1">
      <alignment horizontal="center" vertical="center"/>
    </xf>
    <xf numFmtId="49" fontId="15" fillId="0" borderId="10" xfId="0" applyNumberFormat="1" applyFont="1" applyFill="1" applyBorder="1" applyAlignment="1" applyProtection="1">
      <alignment horizontal="center" vertical="center" wrapText="1"/>
    </xf>
    <xf numFmtId="49" fontId="15" fillId="0" borderId="18" xfId="0" applyNumberFormat="1" applyFont="1" applyFill="1" applyBorder="1" applyAlignment="1" applyProtection="1">
      <alignment horizontal="center" vertical="center" wrapText="1"/>
    </xf>
    <xf numFmtId="0" fontId="15" fillId="0" borderId="10" xfId="13" applyNumberFormat="1" applyFont="1" applyFill="1" applyBorder="1" applyAlignment="1" applyProtection="1">
      <alignment horizontal="center" vertical="center" wrapText="1"/>
    </xf>
    <xf numFmtId="0" fontId="15" fillId="0" borderId="19" xfId="13" applyNumberFormat="1" applyFont="1" applyFill="1" applyBorder="1" applyAlignment="1" applyProtection="1">
      <alignment horizontal="center" vertical="center" wrapText="1"/>
    </xf>
    <xf numFmtId="49" fontId="15" fillId="0" borderId="5" xfId="13" applyNumberFormat="1" applyFont="1" applyFill="1" applyBorder="1" applyAlignment="1" applyProtection="1">
      <alignment horizontal="center" vertical="center" wrapText="1"/>
    </xf>
    <xf numFmtId="49" fontId="15" fillId="0" borderId="19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5" fillId="0" borderId="24" xfId="0" applyNumberFormat="1" applyFont="1" applyFill="1" applyBorder="1" applyAlignment="1" applyProtection="1">
      <alignment horizontal="center" vertical="center" wrapText="1"/>
    </xf>
    <xf numFmtId="49" fontId="15" fillId="0" borderId="25" xfId="0" applyNumberFormat="1" applyFont="1" applyFill="1" applyBorder="1" applyAlignment="1" applyProtection="1">
      <alignment horizontal="center" vertical="center" wrapText="1"/>
    </xf>
    <xf numFmtId="49" fontId="15" fillId="0" borderId="13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49" fontId="15" fillId="0" borderId="26" xfId="0" applyNumberFormat="1" applyFont="1" applyFill="1" applyBorder="1" applyAlignment="1" applyProtection="1">
      <alignment horizontal="center" vertical="center" wrapText="1"/>
    </xf>
    <xf numFmtId="49" fontId="15" fillId="0" borderId="27" xfId="0" applyNumberFormat="1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49" fontId="15" fillId="0" borderId="28" xfId="0" applyNumberFormat="1" applyFont="1" applyFill="1" applyBorder="1" applyAlignment="1" applyProtection="1">
      <alignment horizontal="center" vertical="center" wrapText="1"/>
    </xf>
    <xf numFmtId="49" fontId="15" fillId="0" borderId="29" xfId="0" applyNumberFormat="1" applyFont="1" applyFill="1" applyBorder="1" applyAlignment="1" applyProtection="1">
      <alignment horizontal="center" vertical="center" wrapText="1"/>
    </xf>
    <xf numFmtId="49" fontId="15" fillId="0" borderId="30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55" applyFont="1" applyFill="1" applyBorder="1" applyAlignment="1">
      <alignment horizontal="left" vertical="center" wrapText="1"/>
    </xf>
    <xf numFmtId="0" fontId="4" fillId="0" borderId="10" xfId="55" applyFont="1" applyFill="1" applyBorder="1" applyAlignment="1">
      <alignment horizontal="center" vertical="center" wrapText="1"/>
    </xf>
    <xf numFmtId="0" fontId="4" fillId="0" borderId="19" xfId="55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8" xfId="0" applyNumberFormat="1" applyFont="1" applyFill="1" applyBorder="1" applyAlignment="1" applyProtection="1">
      <alignment horizontal="center" vertical="center" wrapText="1"/>
    </xf>
    <xf numFmtId="0" fontId="15" fillId="0" borderId="20" xfId="0" applyNumberFormat="1" applyFont="1" applyFill="1" applyBorder="1" applyAlignment="1" applyProtection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15" fillId="0" borderId="23" xfId="0" applyNumberFormat="1" applyFont="1" applyFill="1" applyBorder="1" applyAlignment="1" applyProtection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31" xfId="0" applyFont="1" applyBorder="1">
      <alignment vertical="center"/>
    </xf>
    <xf numFmtId="0" fontId="14" fillId="0" borderId="31" xfId="0" applyFont="1" applyBorder="1" applyAlignment="1">
      <alignment horizontal="left" vertical="center"/>
    </xf>
    <xf numFmtId="0" fontId="18" fillId="0" borderId="16" xfId="0" applyFont="1" applyBorder="1">
      <alignment vertical="center"/>
    </xf>
    <xf numFmtId="0" fontId="23" fillId="0" borderId="5" xfId="0" applyFont="1" applyFill="1" applyBorder="1" applyAlignment="1">
      <alignment horizontal="center" vertical="center"/>
    </xf>
    <xf numFmtId="0" fontId="18" fillId="0" borderId="16" xfId="0" applyFont="1" applyBorder="1" applyAlignment="1">
      <alignment vertical="center" wrapText="1"/>
    </xf>
    <xf numFmtId="0" fontId="17" fillId="0" borderId="16" xfId="0" applyFont="1" applyBorder="1">
      <alignment vertical="center"/>
    </xf>
    <xf numFmtId="4" fontId="23" fillId="0" borderId="5" xfId="0" applyNumberFormat="1" applyFont="1" applyFill="1" applyBorder="1" applyAlignment="1">
      <alignment horizontal="right" vertical="center"/>
    </xf>
    <xf numFmtId="0" fontId="18" fillId="0" borderId="16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4" fontId="14" fillId="0" borderId="5" xfId="0" applyNumberFormat="1" applyFont="1" applyFill="1" applyBorder="1" applyAlignment="1">
      <alignment horizontal="right" vertical="center"/>
    </xf>
    <xf numFmtId="0" fontId="18" fillId="0" borderId="32" xfId="0" applyFont="1" applyBorder="1">
      <alignment vertical="center"/>
    </xf>
    <xf numFmtId="0" fontId="18" fillId="0" borderId="32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right" vertical="center" wrapText="1"/>
    </xf>
    <xf numFmtId="0" fontId="14" fillId="0" borderId="31" xfId="0" applyFont="1" applyBorder="1" applyAlignment="1">
      <alignment horizontal="center" vertical="center"/>
    </xf>
    <xf numFmtId="0" fontId="18" fillId="0" borderId="33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34" xfId="0" applyFont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left" vertical="center"/>
    </xf>
    <xf numFmtId="49" fontId="23" fillId="0" borderId="5" xfId="0" applyNumberFormat="1" applyFont="1" applyFill="1" applyBorder="1" applyAlignment="1">
      <alignment horizontal="center" vertical="center"/>
    </xf>
    <xf numFmtId="4" fontId="23" fillId="0" borderId="5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4" fontId="25" fillId="0" borderId="5" xfId="0" applyNumberFormat="1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8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8" fillId="0" borderId="1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31" xfId="0" applyFont="1" applyFill="1" applyBorder="1">
      <alignment vertical="center"/>
    </xf>
    <xf numFmtId="0" fontId="14" fillId="0" borderId="31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center" vertical="center"/>
    </xf>
    <xf numFmtId="0" fontId="18" fillId="0" borderId="33" xfId="0" applyFont="1" applyFill="1" applyBorder="1">
      <alignment vertical="center"/>
    </xf>
    <xf numFmtId="0" fontId="18" fillId="0" borderId="16" xfId="0" applyFont="1" applyFill="1" applyBorder="1" applyAlignment="1">
      <alignment vertical="center" wrapText="1"/>
    </xf>
    <xf numFmtId="0" fontId="18" fillId="0" borderId="17" xfId="0" applyFont="1" applyFill="1" applyBorder="1">
      <alignment vertical="center"/>
    </xf>
    <xf numFmtId="0" fontId="18" fillId="0" borderId="17" xfId="0" applyFont="1" applyFill="1" applyBorder="1" applyAlignment="1">
      <alignment vertical="center" wrapText="1"/>
    </xf>
    <xf numFmtId="0" fontId="17" fillId="0" borderId="16" xfId="0" applyFont="1" applyFill="1" applyBorder="1">
      <alignment vertical="center"/>
    </xf>
    <xf numFmtId="0" fontId="17" fillId="0" borderId="17" xfId="0" applyFont="1" applyFill="1" applyBorder="1" applyAlignment="1">
      <alignment vertical="center" wrapText="1"/>
    </xf>
    <xf numFmtId="0" fontId="23" fillId="0" borderId="5" xfId="0" applyFont="1" applyBorder="1" applyAlignment="1">
      <alignment horizontal="center" vertical="center"/>
    </xf>
    <xf numFmtId="4" fontId="26" fillId="0" borderId="5" xfId="0" applyNumberFormat="1" applyFont="1" applyBorder="1" applyAlignment="1">
      <alignment horizontal="right" vertical="center"/>
    </xf>
    <xf numFmtId="0" fontId="0" fillId="0" borderId="5" xfId="0" applyFont="1" applyFill="1" applyBorder="1">
      <alignment vertical="center"/>
    </xf>
    <xf numFmtId="4" fontId="23" fillId="0" borderId="23" xfId="0" applyNumberFormat="1" applyFont="1" applyFill="1" applyBorder="1" applyAlignment="1">
      <alignment horizontal="right" vertical="center"/>
    </xf>
    <xf numFmtId="0" fontId="18" fillId="0" borderId="32" xfId="0" applyFont="1" applyFill="1" applyBorder="1">
      <alignment vertical="center"/>
    </xf>
    <xf numFmtId="0" fontId="18" fillId="0" borderId="32" xfId="0" applyFont="1" applyFill="1" applyBorder="1" applyAlignment="1">
      <alignment vertical="center" wrapText="1"/>
    </xf>
    <xf numFmtId="0" fontId="18" fillId="0" borderId="34" xfId="0" applyFont="1" applyFill="1" applyBorder="1" applyAlignment="1">
      <alignment vertical="center" wrapText="1"/>
    </xf>
    <xf numFmtId="0" fontId="0" fillId="0" borderId="0" xfId="0">
      <alignment vertical="center"/>
    </xf>
    <xf numFmtId="0" fontId="25" fillId="0" borderId="1" xfId="0" applyFont="1" applyBorder="1">
      <alignment vertical="center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>
      <alignment vertical="center"/>
    </xf>
    <xf numFmtId="0" fontId="26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31" xfId="0" applyFont="1" applyBorder="1">
      <alignment vertical="center"/>
    </xf>
    <xf numFmtId="0" fontId="25" fillId="0" borderId="31" xfId="0" applyFont="1" applyBorder="1" applyAlignment="1">
      <alignment horizontal="left" vertical="center"/>
    </xf>
    <xf numFmtId="0" fontId="25" fillId="0" borderId="31" xfId="0" applyFont="1" applyBorder="1" applyAlignment="1">
      <alignment horizontal="right" vertical="center"/>
    </xf>
    <xf numFmtId="0" fontId="28" fillId="0" borderId="16" xfId="59" applyFont="1" applyBorder="1">
      <alignment vertical="center"/>
    </xf>
    <xf numFmtId="0" fontId="24" fillId="0" borderId="5" xfId="59" applyFont="1" applyBorder="1" applyAlignment="1">
      <alignment horizontal="center" vertical="center"/>
    </xf>
    <xf numFmtId="0" fontId="6" fillId="0" borderId="0" xfId="59" applyFont="1" applyAlignment="1">
      <alignment vertical="center" wrapText="1"/>
    </xf>
    <xf numFmtId="0" fontId="23" fillId="0" borderId="5" xfId="59" applyFont="1" applyBorder="1" applyAlignment="1">
      <alignment horizontal="center" vertical="center"/>
    </xf>
    <xf numFmtId="0" fontId="14" fillId="0" borderId="5" xfId="59" applyFont="1" applyFill="1" applyBorder="1" applyAlignment="1">
      <alignment horizontal="center" vertical="center"/>
    </xf>
    <xf numFmtId="4" fontId="24" fillId="0" borderId="5" xfId="59" applyNumberFormat="1" applyFont="1" applyBorder="1" applyAlignment="1">
      <alignment horizontal="right" vertical="center"/>
    </xf>
    <xf numFmtId="0" fontId="17" fillId="0" borderId="16" xfId="59" applyFont="1" applyBorder="1">
      <alignment vertical="center"/>
    </xf>
    <xf numFmtId="0" fontId="23" fillId="0" borderId="5" xfId="59" applyFont="1" applyFill="1" applyBorder="1" applyAlignment="1">
      <alignment horizontal="center" vertical="center"/>
    </xf>
    <xf numFmtId="4" fontId="23" fillId="0" borderId="5" xfId="59" applyNumberFormat="1" applyFont="1" applyBorder="1" applyAlignment="1">
      <alignment horizontal="right" vertical="center"/>
    </xf>
    <xf numFmtId="0" fontId="30" fillId="0" borderId="5" xfId="59" applyFont="1" applyBorder="1">
      <alignment vertical="center"/>
    </xf>
    <xf numFmtId="0" fontId="31" fillId="0" borderId="5" xfId="58" applyFont="1" applyBorder="1" applyAlignment="1">
      <alignment horizontal="left" vertical="center" wrapText="1"/>
    </xf>
    <xf numFmtId="4" fontId="32" fillId="0" borderId="5" xfId="58" applyNumberFormat="1" applyFont="1" applyBorder="1" applyAlignment="1">
      <alignment horizontal="right" vertical="center"/>
    </xf>
    <xf numFmtId="4" fontId="14" fillId="0" borderId="5" xfId="59" applyNumberFormat="1" applyFont="1" applyBorder="1" applyAlignment="1">
      <alignment horizontal="right" vertical="center"/>
    </xf>
    <xf numFmtId="0" fontId="1" fillId="0" borderId="0" xfId="59" applyFont="1">
      <alignment vertical="center"/>
    </xf>
    <xf numFmtId="49" fontId="23" fillId="0" borderId="5" xfId="59" applyNumberFormat="1" applyFont="1" applyBorder="1" applyAlignment="1">
      <alignment horizontal="center" vertical="center"/>
    </xf>
    <xf numFmtId="0" fontId="33" fillId="0" borderId="5" xfId="59" applyFont="1" applyBorder="1">
      <alignment vertical="center"/>
    </xf>
    <xf numFmtId="0" fontId="30" fillId="0" borderId="0" xfId="59" applyFont="1">
      <alignment vertical="center"/>
    </xf>
    <xf numFmtId="0" fontId="23" fillId="0" borderId="5" xfId="58" applyFont="1" applyBorder="1" applyAlignment="1">
      <alignment horizontal="center" vertical="center" wrapText="1"/>
    </xf>
    <xf numFmtId="4" fontId="34" fillId="0" borderId="5" xfId="58" applyNumberFormat="1" applyFont="1" applyBorder="1" applyAlignment="1">
      <alignment horizontal="right" vertical="center"/>
    </xf>
    <xf numFmtId="0" fontId="35" fillId="0" borderId="0" xfId="59" applyFont="1">
      <alignment vertical="center"/>
    </xf>
    <xf numFmtId="0" fontId="36" fillId="0" borderId="5" xfId="58" applyFont="1" applyBorder="1" applyAlignment="1">
      <alignment horizontal="left" vertical="center" wrapText="1"/>
    </xf>
    <xf numFmtId="0" fontId="37" fillId="0" borderId="0" xfId="59" applyFont="1">
      <alignment vertical="center"/>
    </xf>
    <xf numFmtId="0" fontId="24" fillId="0" borderId="5" xfId="58" applyFont="1" applyBorder="1" applyAlignment="1">
      <alignment horizontal="center" vertical="center" wrapText="1"/>
    </xf>
    <xf numFmtId="0" fontId="38" fillId="0" borderId="0" xfId="59" applyFont="1" applyBorder="1">
      <alignment vertical="center"/>
    </xf>
    <xf numFmtId="0" fontId="27" fillId="0" borderId="17" xfId="0" applyFont="1" applyBorder="1" applyAlignment="1">
      <alignment vertical="center" wrapText="1"/>
    </xf>
    <xf numFmtId="0" fontId="27" fillId="0" borderId="17" xfId="59" applyFont="1" applyBorder="1" applyAlignment="1">
      <alignment vertical="center" wrapText="1"/>
    </xf>
    <xf numFmtId="4" fontId="1" fillId="0" borderId="0" xfId="59" applyNumberFormat="1">
      <alignment vertical="center"/>
    </xf>
    <xf numFmtId="0" fontId="39" fillId="0" borderId="17" xfId="59" applyFont="1" applyBorder="1" applyAlignment="1">
      <alignment vertical="center" wrapText="1"/>
    </xf>
    <xf numFmtId="4" fontId="30" fillId="0" borderId="0" xfId="59" applyNumberFormat="1" applyFont="1">
      <alignment vertical="center"/>
    </xf>
    <xf numFmtId="4" fontId="37" fillId="0" borderId="0" xfId="59" applyNumberFormat="1" applyFont="1">
      <alignment vertical="center"/>
    </xf>
    <xf numFmtId="0" fontId="40" fillId="0" borderId="17" xfId="59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27" fillId="0" borderId="3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8" fillId="0" borderId="16" xfId="0" applyFont="1" applyBorder="1" applyAlignment="1">
      <alignment vertical="center" wrapText="1"/>
    </xf>
    <xf numFmtId="0" fontId="38" fillId="0" borderId="16" xfId="0" applyFont="1" applyBorder="1">
      <alignment vertical="center"/>
    </xf>
    <xf numFmtId="4" fontId="24" fillId="0" borderId="5" xfId="0" applyNumberFormat="1" applyFont="1" applyBorder="1" applyAlignment="1">
      <alignment horizontal="right" vertical="center"/>
    </xf>
    <xf numFmtId="49" fontId="23" fillId="0" borderId="5" xfId="0" applyNumberFormat="1" applyFont="1" applyBorder="1" applyAlignment="1">
      <alignment horizontal="center" vertical="center"/>
    </xf>
    <xf numFmtId="4" fontId="41" fillId="0" borderId="5" xfId="0" applyNumberFormat="1" applyFont="1" applyBorder="1" applyAlignment="1">
      <alignment horizontal="right" vertical="center"/>
    </xf>
    <xf numFmtId="0" fontId="28" fillId="0" borderId="17" xfId="0" applyFont="1" applyBorder="1">
      <alignment vertical="center"/>
    </xf>
    <xf numFmtId="0" fontId="28" fillId="0" borderId="17" xfId="0" applyFont="1" applyBorder="1" applyAlignment="1">
      <alignment vertical="center" wrapText="1"/>
    </xf>
    <xf numFmtId="0" fontId="38" fillId="0" borderId="17" xfId="0" applyFont="1" applyBorder="1" applyAlignment="1">
      <alignment vertical="center" wrapText="1"/>
    </xf>
    <xf numFmtId="4" fontId="25" fillId="0" borderId="5" xfId="0" applyNumberFormat="1" applyFont="1" applyBorder="1" applyAlignment="1">
      <alignment horizontal="right" vertical="center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1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26" fillId="0" borderId="35" xfId="0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0" fontId="14" fillId="0" borderId="31" xfId="0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23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49" fontId="23" fillId="0" borderId="5" xfId="0" applyNumberFormat="1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42" fillId="0" borderId="16" xfId="0" applyFont="1" applyBorder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vertical="center" wrapText="1"/>
    </xf>
    <xf numFmtId="0" fontId="18" fillId="0" borderId="34" xfId="0" applyFont="1" applyBorder="1">
      <alignment vertical="center"/>
    </xf>
    <xf numFmtId="0" fontId="18" fillId="0" borderId="31" xfId="0" applyFont="1" applyBorder="1" applyAlignment="1">
      <alignment vertical="center" wrapText="1"/>
    </xf>
    <xf numFmtId="4" fontId="14" fillId="0" borderId="5" xfId="0" applyNumberFormat="1" applyFont="1" applyBorder="1" applyAlignment="1">
      <alignment horizontal="right" vertical="center"/>
    </xf>
    <xf numFmtId="4" fontId="32" fillId="0" borderId="5" xfId="0" applyNumberFormat="1" applyFont="1" applyBorder="1" applyAlignment="1">
      <alignment horizontal="right" vertical="center"/>
    </xf>
    <xf numFmtId="0" fontId="18" fillId="0" borderId="5" xfId="0" applyFont="1" applyBorder="1">
      <alignment vertical="center"/>
    </xf>
    <xf numFmtId="4" fontId="43" fillId="0" borderId="5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right" vertical="center" wrapText="1"/>
    </xf>
    <xf numFmtId="0" fontId="6" fillId="0" borderId="16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44" fillId="0" borderId="1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6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/>
    </xf>
    <xf numFmtId="0" fontId="45" fillId="0" borderId="1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vertical="center"/>
    </xf>
    <xf numFmtId="0" fontId="25" fillId="0" borderId="31" xfId="0" applyFont="1" applyFill="1" applyBorder="1" applyAlignment="1">
      <alignment horizontal="left" vertical="center"/>
    </xf>
    <xf numFmtId="0" fontId="27" fillId="0" borderId="31" xfId="0" applyFont="1" applyFill="1" applyBorder="1" applyAlignment="1">
      <alignment vertical="center" wrapText="1"/>
    </xf>
    <xf numFmtId="0" fontId="26" fillId="0" borderId="31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vertical="center"/>
    </xf>
    <xf numFmtId="0" fontId="25" fillId="0" borderId="5" xfId="0" applyFont="1" applyFill="1" applyBorder="1" applyAlignment="1">
      <alignment horizontal="left" vertical="center"/>
    </xf>
    <xf numFmtId="4" fontId="25" fillId="0" borderId="5" xfId="0" applyNumberFormat="1" applyFont="1" applyFill="1" applyBorder="1" applyAlignment="1">
      <alignment horizontal="right" vertical="center"/>
    </xf>
    <xf numFmtId="4" fontId="24" fillId="0" borderId="5" xfId="0" applyNumberFormat="1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left" vertical="center" wrapText="1"/>
    </xf>
    <xf numFmtId="4" fontId="46" fillId="0" borderId="36" xfId="0" applyNumberFormat="1" applyFont="1" applyBorder="1" applyAlignment="1">
      <alignment horizontal="right" vertical="center"/>
    </xf>
    <xf numFmtId="4" fontId="25" fillId="0" borderId="19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4" fontId="26" fillId="0" borderId="37" xfId="0" applyNumberFormat="1" applyFont="1" applyBorder="1" applyAlignment="1">
      <alignment horizontal="right" vertical="center"/>
    </xf>
    <xf numFmtId="0" fontId="27" fillId="0" borderId="3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33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27" fillId="0" borderId="34" xfId="0" applyFont="1" applyFill="1" applyBorder="1" applyAlignment="1">
      <alignment vertical="center" wrapText="1"/>
    </xf>
    <xf numFmtId="0" fontId="41" fillId="0" borderId="5" xfId="0" applyFont="1" applyBorder="1" applyAlignment="1">
      <alignment horizontal="right" vertical="center"/>
    </xf>
    <xf numFmtId="4" fontId="41" fillId="0" borderId="5" xfId="0" applyNumberFormat="1" applyFont="1" applyFill="1" applyBorder="1" applyAlignment="1">
      <alignment horizontal="right" vertical="center"/>
    </xf>
    <xf numFmtId="0" fontId="37" fillId="0" borderId="5" xfId="0" applyFont="1" applyBorder="1">
      <alignment vertical="center"/>
    </xf>
    <xf numFmtId="0" fontId="41" fillId="0" borderId="5" xfId="0" applyFont="1" applyFill="1" applyBorder="1" applyAlignment="1">
      <alignment horizontal="right" vertical="center"/>
    </xf>
    <xf numFmtId="0" fontId="0" fillId="0" borderId="5" xfId="0" applyBorder="1">
      <alignment vertical="center"/>
    </xf>
    <xf numFmtId="0" fontId="26" fillId="0" borderId="5" xfId="0" applyFont="1" applyBorder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41" fillId="0" borderId="36" xfId="0" applyFont="1" applyBorder="1" applyAlignment="1">
      <alignment horizontal="right" vertical="center"/>
    </xf>
    <xf numFmtId="0" fontId="18" fillId="0" borderId="1" xfId="0" applyFont="1" applyFill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0" fontId="24" fillId="0" borderId="35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vertical="center" wrapText="1"/>
    </xf>
    <xf numFmtId="0" fontId="47" fillId="0" borderId="17" xfId="0" applyFont="1" applyFill="1" applyBorder="1" applyAlignment="1">
      <alignment vertical="center" wrapText="1"/>
    </xf>
    <xf numFmtId="0" fontId="47" fillId="0" borderId="16" xfId="0" applyFont="1" applyFill="1" applyBorder="1" applyAlignment="1">
      <alignment vertical="center" wrapText="1"/>
    </xf>
    <xf numFmtId="0" fontId="47" fillId="0" borderId="5" xfId="0" applyFont="1" applyFill="1" applyBorder="1" applyAlignment="1">
      <alignment vertical="center" wrapText="1"/>
    </xf>
    <xf numFmtId="0" fontId="48" fillId="0" borderId="16" xfId="0" applyFont="1" applyFill="1" applyBorder="1" applyAlignment="1">
      <alignment vertical="center" wrapText="1"/>
    </xf>
    <xf numFmtId="0" fontId="48" fillId="0" borderId="17" xfId="0" applyFont="1" applyFill="1" applyBorder="1" applyAlignment="1">
      <alignment vertical="center" wrapText="1"/>
    </xf>
    <xf numFmtId="0" fontId="47" fillId="0" borderId="32" xfId="0" applyFont="1" applyFill="1" applyBorder="1" applyAlignment="1">
      <alignment vertical="center" wrapText="1"/>
    </xf>
    <xf numFmtId="0" fontId="27" fillId="0" borderId="3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常规 6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4" xfId="56"/>
    <cellStyle name="常规 3" xfId="57"/>
    <cellStyle name="常规 4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C8" sqref="C8"/>
    </sheetView>
  </sheetViews>
  <sheetFormatPr defaultColWidth="9" defaultRowHeight="14.25" outlineLevelRow="2"/>
  <cols>
    <col min="1" max="1" width="123.125" style="296" customWidth="1"/>
    <col min="2" max="16384" width="9" style="296"/>
  </cols>
  <sheetData>
    <row r="1" ht="137.1" customHeight="1" spans="1:1">
      <c r="A1" s="297" t="s">
        <v>0</v>
      </c>
    </row>
    <row r="2" ht="96" customHeight="1" spans="1:1">
      <c r="A2" s="297" t="s">
        <v>1</v>
      </c>
    </row>
    <row r="3" ht="60" customHeight="1" spans="1:1">
      <c r="A3" s="298">
        <v>45737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0833333333333" customWidth="1"/>
    <col min="2" max="2" width="11.875" customWidth="1"/>
    <col min="3" max="3" width="28.875" customWidth="1"/>
    <col min="4" max="9" width="14.75" customWidth="1"/>
    <col min="10" max="10" width="1.50833333333333" customWidth="1"/>
    <col min="11" max="11" width="9.75" customWidth="1"/>
  </cols>
  <sheetData>
    <row r="1" ht="24.95" customHeight="1" spans="1:10">
      <c r="A1" s="106"/>
      <c r="B1" s="2"/>
      <c r="C1" s="107"/>
      <c r="D1" s="108"/>
      <c r="E1" s="108"/>
      <c r="F1" s="108"/>
      <c r="G1" s="108"/>
      <c r="H1" s="108"/>
      <c r="I1" s="124" t="s">
        <v>238</v>
      </c>
      <c r="J1" s="111"/>
    </row>
    <row r="2" ht="22.7" customHeight="1" spans="1:10">
      <c r="A2" s="106"/>
      <c r="B2" s="3" t="s">
        <v>239</v>
      </c>
      <c r="C2" s="3"/>
      <c r="D2" s="3"/>
      <c r="E2" s="3"/>
      <c r="F2" s="3"/>
      <c r="G2" s="3"/>
      <c r="H2" s="3"/>
      <c r="I2" s="3"/>
      <c r="J2" s="111" t="s">
        <v>3</v>
      </c>
    </row>
    <row r="3" ht="19.5" customHeight="1" spans="1:10">
      <c r="A3" s="109"/>
      <c r="B3" s="110" t="s">
        <v>5</v>
      </c>
      <c r="C3" s="110"/>
      <c r="D3" s="125"/>
      <c r="E3" s="125"/>
      <c r="F3" s="125"/>
      <c r="G3" s="125"/>
      <c r="H3" s="125"/>
      <c r="I3" s="125" t="s">
        <v>6</v>
      </c>
      <c r="J3" s="126"/>
    </row>
    <row r="4" ht="24.4" customHeight="1" spans="1:10">
      <c r="A4" s="111"/>
      <c r="B4" s="112" t="s">
        <v>240</v>
      </c>
      <c r="C4" s="112" t="s">
        <v>71</v>
      </c>
      <c r="D4" s="112" t="s">
        <v>241</v>
      </c>
      <c r="E4" s="112"/>
      <c r="F4" s="112"/>
      <c r="G4" s="112"/>
      <c r="H4" s="112"/>
      <c r="I4" s="112"/>
      <c r="J4" s="127"/>
    </row>
    <row r="5" ht="24.4" customHeight="1" spans="1:10">
      <c r="A5" s="113"/>
      <c r="B5" s="112"/>
      <c r="C5" s="112"/>
      <c r="D5" s="112" t="s">
        <v>59</v>
      </c>
      <c r="E5" s="132" t="s">
        <v>242</v>
      </c>
      <c r="F5" s="112" t="s">
        <v>243</v>
      </c>
      <c r="G5" s="112"/>
      <c r="H5" s="112"/>
      <c r="I5" s="112" t="s">
        <v>194</v>
      </c>
      <c r="J5" s="127"/>
    </row>
    <row r="6" ht="24.4" customHeight="1" spans="1:10">
      <c r="A6" s="113"/>
      <c r="B6" s="112"/>
      <c r="C6" s="112"/>
      <c r="D6" s="112"/>
      <c r="E6" s="132"/>
      <c r="F6" s="112" t="s">
        <v>167</v>
      </c>
      <c r="G6" s="112" t="s">
        <v>244</v>
      </c>
      <c r="H6" s="112" t="s">
        <v>245</v>
      </c>
      <c r="I6" s="112"/>
      <c r="J6" s="128"/>
    </row>
    <row r="7" ht="22.7" customHeight="1" spans="1:10">
      <c r="A7" s="114"/>
      <c r="B7" s="112"/>
      <c r="C7" s="112" t="s">
        <v>72</v>
      </c>
      <c r="D7" s="135">
        <f>SUM(D8)</f>
        <v>340000</v>
      </c>
      <c r="E7" s="135"/>
      <c r="F7" s="135">
        <f t="shared" ref="F7:I7" si="0">SUM(F8)</f>
        <v>325000</v>
      </c>
      <c r="G7" s="135"/>
      <c r="H7" s="135">
        <f t="shared" si="0"/>
        <v>325000</v>
      </c>
      <c r="I7" s="135">
        <f t="shared" si="0"/>
        <v>15000</v>
      </c>
      <c r="J7" s="129"/>
    </row>
    <row r="8" s="105" customFormat="1" ht="22.7" customHeight="1" spans="1:10">
      <c r="A8" s="136"/>
      <c r="B8" s="117">
        <v>121</v>
      </c>
      <c r="C8" s="117" t="s">
        <v>0</v>
      </c>
      <c r="D8" s="135">
        <f>E8+F8+I8</f>
        <v>340000</v>
      </c>
      <c r="E8" s="135"/>
      <c r="F8" s="135">
        <f>G8+H8</f>
        <v>325000</v>
      </c>
      <c r="G8" s="135"/>
      <c r="H8" s="137">
        <v>325000</v>
      </c>
      <c r="I8" s="137">
        <v>15000</v>
      </c>
      <c r="J8" s="139"/>
    </row>
    <row r="9" ht="22.7" customHeight="1" spans="1:10">
      <c r="A9" s="114"/>
      <c r="B9" s="112"/>
      <c r="C9" s="112"/>
      <c r="D9" s="115"/>
      <c r="E9" s="115"/>
      <c r="F9" s="115"/>
      <c r="G9" s="115"/>
      <c r="H9" s="115"/>
      <c r="I9" s="115"/>
      <c r="J9" s="129"/>
    </row>
    <row r="10" ht="22.7" customHeight="1" spans="1:10">
      <c r="A10" s="114"/>
      <c r="B10" s="112"/>
      <c r="C10" s="112"/>
      <c r="D10" s="115"/>
      <c r="E10" s="115"/>
      <c r="F10" s="115"/>
      <c r="G10" s="115"/>
      <c r="H10" s="115"/>
      <c r="I10" s="115"/>
      <c r="J10" s="129"/>
    </row>
    <row r="11" ht="22.7" customHeight="1" spans="1:10">
      <c r="A11" s="114"/>
      <c r="B11" s="112"/>
      <c r="C11" s="112"/>
      <c r="D11" s="115"/>
      <c r="E11" s="115"/>
      <c r="F11" s="115"/>
      <c r="G11" s="115"/>
      <c r="H11" s="115"/>
      <c r="I11" s="115"/>
      <c r="J11" s="129"/>
    </row>
    <row r="12" ht="22.7" customHeight="1" spans="1:10">
      <c r="A12" s="114"/>
      <c r="B12" s="112"/>
      <c r="C12" s="112"/>
      <c r="D12" s="115"/>
      <c r="E12" s="115"/>
      <c r="F12" s="115"/>
      <c r="G12" s="115"/>
      <c r="H12" s="115"/>
      <c r="I12" s="115"/>
      <c r="J12" s="129"/>
    </row>
    <row r="13" ht="22.7" customHeight="1" spans="1:10">
      <c r="A13" s="114"/>
      <c r="B13" s="112"/>
      <c r="C13" s="112"/>
      <c r="D13" s="115"/>
      <c r="E13" s="115"/>
      <c r="F13" s="115"/>
      <c r="G13" s="115"/>
      <c r="H13" s="115"/>
      <c r="I13" s="115"/>
      <c r="J13" s="129"/>
    </row>
    <row r="14" ht="22.7" customHeight="1" spans="1:10">
      <c r="A14" s="114"/>
      <c r="B14" s="112"/>
      <c r="C14" s="112"/>
      <c r="D14" s="115"/>
      <c r="E14" s="115"/>
      <c r="F14" s="115"/>
      <c r="G14" s="115"/>
      <c r="H14" s="115"/>
      <c r="I14" s="115"/>
      <c r="J14" s="129"/>
    </row>
    <row r="15" ht="22.7" customHeight="1" spans="1:10">
      <c r="A15" s="114"/>
      <c r="B15" s="112"/>
      <c r="C15" s="112"/>
      <c r="D15" s="115"/>
      <c r="E15" s="115"/>
      <c r="F15" s="115"/>
      <c r="G15" s="115"/>
      <c r="H15" s="115"/>
      <c r="I15" s="115"/>
      <c r="J15" s="129"/>
    </row>
    <row r="16" ht="22.7" customHeight="1" spans="1:10">
      <c r="A16" s="114"/>
      <c r="B16" s="112"/>
      <c r="C16" s="112"/>
      <c r="D16" s="115"/>
      <c r="E16" s="115"/>
      <c r="F16" s="115"/>
      <c r="G16" s="115"/>
      <c r="H16" s="115"/>
      <c r="I16" s="115"/>
      <c r="J16" s="129"/>
    </row>
    <row r="17" spans="2:9">
      <c r="B17" s="138"/>
      <c r="C17" s="138"/>
      <c r="D17" s="138"/>
      <c r="E17" s="138"/>
      <c r="F17" s="138"/>
      <c r="G17" s="138"/>
      <c r="H17" s="138"/>
      <c r="I17" s="138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9" sqref="E9:E11"/>
    </sheetView>
  </sheetViews>
  <sheetFormatPr defaultColWidth="10" defaultRowHeight="13.5"/>
  <cols>
    <col min="1" max="1" width="1.50833333333333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0833333333333" customWidth="1"/>
    <col min="11" max="12" width="9.75" customWidth="1"/>
  </cols>
  <sheetData>
    <row r="1" ht="24.95" customHeight="1" spans="1:10">
      <c r="A1" s="106"/>
      <c r="B1" s="2"/>
      <c r="C1" s="2"/>
      <c r="D1" s="2"/>
      <c r="E1" s="107"/>
      <c r="F1" s="107"/>
      <c r="G1" s="108"/>
      <c r="H1" s="108"/>
      <c r="I1" s="124" t="s">
        <v>246</v>
      </c>
      <c r="J1" s="111"/>
    </row>
    <row r="2" ht="22.7" customHeight="1" spans="1:10">
      <c r="A2" s="106"/>
      <c r="B2" s="3" t="s">
        <v>247</v>
      </c>
      <c r="C2" s="3"/>
      <c r="D2" s="3"/>
      <c r="E2" s="3"/>
      <c r="F2" s="3"/>
      <c r="G2" s="3"/>
      <c r="H2" s="3"/>
      <c r="I2" s="3"/>
      <c r="J2" s="111"/>
    </row>
    <row r="3" ht="19.5" customHeight="1" spans="1:10">
      <c r="A3" s="109"/>
      <c r="B3" s="110" t="s">
        <v>5</v>
      </c>
      <c r="C3" s="110"/>
      <c r="D3" s="110"/>
      <c r="E3" s="110"/>
      <c r="F3" s="110"/>
      <c r="G3" s="109"/>
      <c r="H3" s="109"/>
      <c r="I3" s="125" t="s">
        <v>6</v>
      </c>
      <c r="J3" s="126"/>
    </row>
    <row r="4" ht="24.4" customHeight="1" spans="1:10">
      <c r="A4" s="111"/>
      <c r="B4" s="112" t="s">
        <v>9</v>
      </c>
      <c r="C4" s="112"/>
      <c r="D4" s="112"/>
      <c r="E4" s="112"/>
      <c r="F4" s="112"/>
      <c r="G4" s="112" t="s">
        <v>248</v>
      </c>
      <c r="H4" s="112"/>
      <c r="I4" s="112"/>
      <c r="J4" s="127"/>
    </row>
    <row r="5" ht="24.4" customHeight="1" spans="1:10">
      <c r="A5" s="113"/>
      <c r="B5" s="112" t="s">
        <v>79</v>
      </c>
      <c r="C5" s="112"/>
      <c r="D5" s="112"/>
      <c r="E5" s="112" t="s">
        <v>70</v>
      </c>
      <c r="F5" s="112" t="s">
        <v>71</v>
      </c>
      <c r="G5" s="112" t="s">
        <v>59</v>
      </c>
      <c r="H5" s="112" t="s">
        <v>75</v>
      </c>
      <c r="I5" s="112" t="s">
        <v>76</v>
      </c>
      <c r="J5" s="127"/>
    </row>
    <row r="6" ht="24.4" customHeight="1" spans="1:10">
      <c r="A6" s="113"/>
      <c r="B6" s="112" t="s">
        <v>80</v>
      </c>
      <c r="C6" s="112" t="s">
        <v>81</v>
      </c>
      <c r="D6" s="112" t="s">
        <v>82</v>
      </c>
      <c r="E6" s="112"/>
      <c r="F6" s="112"/>
      <c r="G6" s="112"/>
      <c r="H6" s="112"/>
      <c r="I6" s="112"/>
      <c r="J6" s="128"/>
    </row>
    <row r="7" ht="22.7" customHeight="1" spans="1:10">
      <c r="A7" s="114"/>
      <c r="B7" s="112"/>
      <c r="C7" s="112"/>
      <c r="D7" s="112"/>
      <c r="E7" s="112"/>
      <c r="F7" s="112" t="s">
        <v>72</v>
      </c>
      <c r="G7" s="115">
        <f>G9</f>
        <v>50000</v>
      </c>
      <c r="H7" s="115"/>
      <c r="I7" s="115">
        <f>I9</f>
        <v>50000</v>
      </c>
      <c r="J7" s="129"/>
    </row>
    <row r="8" ht="22.7" customHeight="1" spans="1:10">
      <c r="A8" s="114"/>
      <c r="B8" s="112"/>
      <c r="C8" s="112"/>
      <c r="D8" s="112"/>
      <c r="E8" s="117">
        <v>121</v>
      </c>
      <c r="F8" s="117" t="s">
        <v>249</v>
      </c>
      <c r="G8" s="115">
        <f>SUM(H8:I8)</f>
        <v>0</v>
      </c>
      <c r="H8" s="115"/>
      <c r="I8" s="115"/>
      <c r="J8" s="129"/>
    </row>
    <row r="9" ht="22.7" customHeight="1" spans="1:10">
      <c r="A9" s="114"/>
      <c r="B9" s="112">
        <v>212</v>
      </c>
      <c r="C9" s="112"/>
      <c r="D9" s="112"/>
      <c r="E9" s="117">
        <v>121</v>
      </c>
      <c r="F9" s="133" t="s">
        <v>100</v>
      </c>
      <c r="G9" s="115">
        <v>50000</v>
      </c>
      <c r="H9" s="115"/>
      <c r="I9" s="115">
        <f>I10</f>
        <v>50000</v>
      </c>
      <c r="J9" s="129"/>
    </row>
    <row r="10" ht="22.7" customHeight="1" spans="1:10">
      <c r="A10" s="114"/>
      <c r="B10" s="112">
        <v>212</v>
      </c>
      <c r="C10" s="134" t="s">
        <v>101</v>
      </c>
      <c r="D10" s="112"/>
      <c r="E10" s="117">
        <v>121</v>
      </c>
      <c r="F10" s="133" t="s">
        <v>102</v>
      </c>
      <c r="G10" s="115">
        <v>50000</v>
      </c>
      <c r="H10" s="115"/>
      <c r="I10" s="115">
        <f>I11</f>
        <v>50000</v>
      </c>
      <c r="J10" s="129"/>
    </row>
    <row r="11" ht="22.7" customHeight="1" spans="1:10">
      <c r="A11" s="114"/>
      <c r="B11" s="112">
        <v>212</v>
      </c>
      <c r="C11" s="134" t="s">
        <v>101</v>
      </c>
      <c r="D11" s="134" t="s">
        <v>88</v>
      </c>
      <c r="E11" s="117">
        <v>121</v>
      </c>
      <c r="F11" s="133" t="s">
        <v>104</v>
      </c>
      <c r="G11" s="115">
        <v>50000</v>
      </c>
      <c r="H11" s="115"/>
      <c r="I11" s="120">
        <v>50000</v>
      </c>
      <c r="J11" s="129"/>
    </row>
    <row r="12" ht="22.7" customHeight="1" spans="1:10">
      <c r="A12" s="114"/>
      <c r="B12" s="112"/>
      <c r="C12" s="112"/>
      <c r="D12" s="112"/>
      <c r="E12" s="112"/>
      <c r="F12" s="112"/>
      <c r="G12" s="115"/>
      <c r="H12" s="115"/>
      <c r="I12" s="115"/>
      <c r="J12" s="129"/>
    </row>
    <row r="13" ht="22.7" customHeight="1" spans="1:10">
      <c r="A13" s="114"/>
      <c r="B13" s="112"/>
      <c r="C13" s="112"/>
      <c r="D13" s="112"/>
      <c r="E13" s="112"/>
      <c r="F13" s="112"/>
      <c r="G13" s="115"/>
      <c r="H13" s="115"/>
      <c r="I13" s="115"/>
      <c r="J13" s="129"/>
    </row>
    <row r="14" ht="22.7" customHeight="1" spans="1:10">
      <c r="A14" s="114"/>
      <c r="B14" s="112"/>
      <c r="C14" s="112"/>
      <c r="D14" s="112"/>
      <c r="E14" s="112"/>
      <c r="F14" s="112"/>
      <c r="G14" s="115"/>
      <c r="H14" s="115"/>
      <c r="I14" s="115"/>
      <c r="J14" s="129"/>
    </row>
    <row r="15" ht="22.7" customHeight="1" spans="1:10">
      <c r="A15" s="114"/>
      <c r="B15" s="112"/>
      <c r="C15" s="112"/>
      <c r="D15" s="112"/>
      <c r="E15" s="112"/>
      <c r="F15" s="112"/>
      <c r="G15" s="115"/>
      <c r="H15" s="115"/>
      <c r="I15" s="115"/>
      <c r="J15" s="129"/>
    </row>
    <row r="16" ht="22.7" customHeight="1" spans="1:10">
      <c r="A16" s="113"/>
      <c r="B16" s="119"/>
      <c r="C16" s="119"/>
      <c r="D16" s="119"/>
      <c r="E16" s="119"/>
      <c r="F16" s="119" t="s">
        <v>23</v>
      </c>
      <c r="G16" s="120"/>
      <c r="H16" s="120"/>
      <c r="I16" s="120"/>
      <c r="J16" s="127"/>
    </row>
    <row r="17" ht="22.7" customHeight="1" spans="1:10">
      <c r="A17" s="113"/>
      <c r="B17" s="119"/>
      <c r="C17" s="119"/>
      <c r="D17" s="119"/>
      <c r="E17" s="119"/>
      <c r="F17" s="119" t="s">
        <v>23</v>
      </c>
      <c r="G17" s="120"/>
      <c r="H17" s="120"/>
      <c r="I17" s="120"/>
      <c r="J17" s="127"/>
    </row>
    <row r="19" spans="2:9">
      <c r="B19" s="123"/>
      <c r="C19" s="123"/>
      <c r="D19" s="123"/>
      <c r="E19" s="123"/>
      <c r="F19" s="123"/>
      <c r="G19" s="123"/>
      <c r="H19" s="123"/>
      <c r="I19" s="123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0833333333333" customWidth="1"/>
    <col min="2" max="2" width="12.25" customWidth="1"/>
    <col min="3" max="3" width="29.75" customWidth="1"/>
    <col min="4" max="9" width="14.5083333333333" customWidth="1"/>
    <col min="10" max="10" width="1.50833333333333" customWidth="1"/>
    <col min="11" max="11" width="9.75" customWidth="1"/>
  </cols>
  <sheetData>
    <row r="1" ht="24.95" customHeight="1" spans="1:10">
      <c r="A1" s="106"/>
      <c r="B1" s="2"/>
      <c r="C1" s="107"/>
      <c r="D1" s="108"/>
      <c r="E1" s="108"/>
      <c r="F1" s="108"/>
      <c r="G1" s="108"/>
      <c r="H1" s="108"/>
      <c r="I1" s="124" t="s">
        <v>250</v>
      </c>
      <c r="J1" s="111"/>
    </row>
    <row r="2" ht="22.7" customHeight="1" spans="1:10">
      <c r="A2" s="106"/>
      <c r="B2" s="3" t="s">
        <v>251</v>
      </c>
      <c r="C2" s="3"/>
      <c r="D2" s="3"/>
      <c r="E2" s="3"/>
      <c r="F2" s="3"/>
      <c r="G2" s="3"/>
      <c r="H2" s="3"/>
      <c r="I2" s="3"/>
      <c r="J2" s="111" t="s">
        <v>3</v>
      </c>
    </row>
    <row r="3" ht="19.5" customHeight="1" spans="1:10">
      <c r="A3" s="109"/>
      <c r="B3" s="110" t="s">
        <v>5</v>
      </c>
      <c r="C3" s="110"/>
      <c r="D3" s="125"/>
      <c r="E3" s="125"/>
      <c r="F3" s="125"/>
      <c r="G3" s="125"/>
      <c r="H3" s="125"/>
      <c r="I3" s="125" t="s">
        <v>6</v>
      </c>
      <c r="J3" s="126"/>
    </row>
    <row r="4" ht="24.4" customHeight="1" spans="1:10">
      <c r="A4" s="111"/>
      <c r="B4" s="112" t="s">
        <v>240</v>
      </c>
      <c r="C4" s="112" t="s">
        <v>71</v>
      </c>
      <c r="D4" s="112" t="s">
        <v>241</v>
      </c>
      <c r="E4" s="112"/>
      <c r="F4" s="112"/>
      <c r="G4" s="112"/>
      <c r="H4" s="112"/>
      <c r="I4" s="112"/>
      <c r="J4" s="127"/>
    </row>
    <row r="5" ht="24.4" customHeight="1" spans="1:10">
      <c r="A5" s="113"/>
      <c r="B5" s="112"/>
      <c r="C5" s="112"/>
      <c r="D5" s="112" t="s">
        <v>59</v>
      </c>
      <c r="E5" s="132" t="s">
        <v>242</v>
      </c>
      <c r="F5" s="112" t="s">
        <v>243</v>
      </c>
      <c r="G5" s="112"/>
      <c r="H5" s="112"/>
      <c r="I5" s="112" t="s">
        <v>194</v>
      </c>
      <c r="J5" s="127"/>
    </row>
    <row r="6" ht="24.4" customHeight="1" spans="1:10">
      <c r="A6" s="113"/>
      <c r="B6" s="112"/>
      <c r="C6" s="112"/>
      <c r="D6" s="112"/>
      <c r="E6" s="132"/>
      <c r="F6" s="112" t="s">
        <v>167</v>
      </c>
      <c r="G6" s="112" t="s">
        <v>244</v>
      </c>
      <c r="H6" s="112" t="s">
        <v>245</v>
      </c>
      <c r="I6" s="112"/>
      <c r="J6" s="128"/>
    </row>
    <row r="7" ht="22.7" customHeight="1" spans="1:10">
      <c r="A7" s="114"/>
      <c r="B7" s="112"/>
      <c r="C7" s="112" t="s">
        <v>72</v>
      </c>
      <c r="D7" s="115"/>
      <c r="E7" s="115"/>
      <c r="F7" s="115"/>
      <c r="G7" s="115"/>
      <c r="H7" s="115"/>
      <c r="I7" s="115"/>
      <c r="J7" s="129"/>
    </row>
    <row r="8" ht="22.7" customHeight="1" spans="1:10">
      <c r="A8" s="114"/>
      <c r="B8" s="117">
        <v>121</v>
      </c>
      <c r="C8" s="117" t="s">
        <v>0</v>
      </c>
      <c r="D8" s="115"/>
      <c r="E8" s="115"/>
      <c r="F8" s="115"/>
      <c r="G8" s="115"/>
      <c r="H8" s="115"/>
      <c r="I8" s="115"/>
      <c r="J8" s="129"/>
    </row>
    <row r="9" ht="22.7" customHeight="1" spans="1:10">
      <c r="A9" s="114"/>
      <c r="B9" s="112"/>
      <c r="C9" s="112"/>
      <c r="D9" s="115"/>
      <c r="E9" s="115"/>
      <c r="F9" s="115"/>
      <c r="G9" s="115"/>
      <c r="H9" s="115"/>
      <c r="I9" s="115"/>
      <c r="J9" s="129"/>
    </row>
    <row r="10" ht="22.7" customHeight="1" spans="1:10">
      <c r="A10" s="114"/>
      <c r="B10" s="112"/>
      <c r="C10" s="112"/>
      <c r="D10" s="115"/>
      <c r="E10" s="115"/>
      <c r="F10" s="115"/>
      <c r="G10" s="115"/>
      <c r="H10" s="115"/>
      <c r="I10" s="115"/>
      <c r="J10" s="129"/>
    </row>
    <row r="11" ht="22.7" customHeight="1" spans="1:10">
      <c r="A11" s="114"/>
      <c r="B11" s="112"/>
      <c r="C11" s="112"/>
      <c r="D11" s="115"/>
      <c r="E11" s="115"/>
      <c r="F11" s="115"/>
      <c r="G11" s="115"/>
      <c r="H11" s="115"/>
      <c r="I11" s="115"/>
      <c r="J11" s="129"/>
    </row>
    <row r="12" ht="22.7" customHeight="1" spans="1:10">
      <c r="A12" s="114"/>
      <c r="B12" s="117"/>
      <c r="C12" s="117"/>
      <c r="D12" s="115"/>
      <c r="E12" s="115"/>
      <c r="F12" s="115"/>
      <c r="G12" s="115"/>
      <c r="H12" s="115"/>
      <c r="I12" s="115"/>
      <c r="J12" s="129"/>
    </row>
    <row r="13" ht="22.7" customHeight="1" spans="1:10">
      <c r="A13" s="114"/>
      <c r="B13" s="112"/>
      <c r="C13" s="112"/>
      <c r="D13" s="115"/>
      <c r="E13" s="115"/>
      <c r="F13" s="115"/>
      <c r="G13" s="115"/>
      <c r="H13" s="115"/>
      <c r="I13" s="115"/>
      <c r="J13" s="129"/>
    </row>
    <row r="14" ht="22.7" customHeight="1" spans="1:10">
      <c r="A14" s="114"/>
      <c r="B14" s="112"/>
      <c r="C14" s="112"/>
      <c r="D14" s="115"/>
      <c r="E14" s="115"/>
      <c r="F14" s="115"/>
      <c r="G14" s="115"/>
      <c r="H14" s="115"/>
      <c r="I14" s="115"/>
      <c r="J14" s="129"/>
    </row>
    <row r="15" ht="22.7" customHeight="1" spans="1:10">
      <c r="A15" s="114"/>
      <c r="B15" s="112"/>
      <c r="C15" s="112"/>
      <c r="D15" s="115"/>
      <c r="E15" s="115"/>
      <c r="F15" s="115"/>
      <c r="G15" s="115"/>
      <c r="H15" s="115"/>
      <c r="I15" s="115"/>
      <c r="J15" s="129"/>
    </row>
    <row r="16" ht="22.7" customHeight="1" spans="1:10">
      <c r="A16" s="114"/>
      <c r="B16" s="112"/>
      <c r="C16" s="112"/>
      <c r="D16" s="115"/>
      <c r="E16" s="115"/>
      <c r="F16" s="115"/>
      <c r="G16" s="115"/>
      <c r="H16" s="115"/>
      <c r="I16" s="115"/>
      <c r="J16" s="129"/>
    </row>
    <row r="17" ht="22.7" customHeight="1" spans="1:10">
      <c r="A17" s="114"/>
      <c r="B17" s="112"/>
      <c r="C17" s="112"/>
      <c r="D17" s="115"/>
      <c r="E17" s="115"/>
      <c r="F17" s="115"/>
      <c r="G17" s="115"/>
      <c r="H17" s="115"/>
      <c r="I17" s="115"/>
      <c r="J17" s="129"/>
    </row>
    <row r="19" spans="2:9">
      <c r="B19" s="123" t="s">
        <v>252</v>
      </c>
      <c r="C19" s="123"/>
      <c r="D19" s="123"/>
      <c r="E19" s="123"/>
      <c r="F19" s="123"/>
      <c r="G19" s="123"/>
      <c r="H19" s="123"/>
      <c r="I19" s="123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0833333333333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0833333333333" customWidth="1"/>
    <col min="11" max="12" width="9.75" customWidth="1"/>
  </cols>
  <sheetData>
    <row r="1" ht="24.95" customHeight="1" spans="1:10">
      <c r="A1" s="106"/>
      <c r="B1" s="2"/>
      <c r="C1" s="2"/>
      <c r="D1" s="2"/>
      <c r="E1" s="107"/>
      <c r="F1" s="107"/>
      <c r="G1" s="108"/>
      <c r="H1" s="108"/>
      <c r="I1" s="124" t="s">
        <v>253</v>
      </c>
      <c r="J1" s="111"/>
    </row>
    <row r="2" ht="22.7" customHeight="1" spans="1:10">
      <c r="A2" s="106"/>
      <c r="B2" s="3" t="s">
        <v>254</v>
      </c>
      <c r="C2" s="3"/>
      <c r="D2" s="3"/>
      <c r="E2" s="3"/>
      <c r="F2" s="3"/>
      <c r="G2" s="3"/>
      <c r="H2" s="3"/>
      <c r="I2" s="3"/>
      <c r="J2" s="111" t="s">
        <v>3</v>
      </c>
    </row>
    <row r="3" ht="19.5" customHeight="1" spans="1:10">
      <c r="A3" s="109"/>
      <c r="B3" s="110" t="s">
        <v>5</v>
      </c>
      <c r="C3" s="110"/>
      <c r="D3" s="110"/>
      <c r="E3" s="110"/>
      <c r="F3" s="110"/>
      <c r="G3" s="109"/>
      <c r="H3" s="109"/>
      <c r="I3" s="125" t="s">
        <v>6</v>
      </c>
      <c r="J3" s="126"/>
    </row>
    <row r="4" ht="24.4" customHeight="1" spans="1:10">
      <c r="A4" s="111"/>
      <c r="B4" s="112" t="s">
        <v>9</v>
      </c>
      <c r="C4" s="112"/>
      <c r="D4" s="112"/>
      <c r="E4" s="112"/>
      <c r="F4" s="112"/>
      <c r="G4" s="112" t="s">
        <v>255</v>
      </c>
      <c r="H4" s="112"/>
      <c r="I4" s="112"/>
      <c r="J4" s="127"/>
    </row>
    <row r="5" ht="24.4" customHeight="1" spans="1:10">
      <c r="A5" s="113"/>
      <c r="B5" s="112" t="s">
        <v>79</v>
      </c>
      <c r="C5" s="112"/>
      <c r="D5" s="112"/>
      <c r="E5" s="112" t="s">
        <v>70</v>
      </c>
      <c r="F5" s="112" t="s">
        <v>71</v>
      </c>
      <c r="G5" s="112" t="s">
        <v>59</v>
      </c>
      <c r="H5" s="112" t="s">
        <v>75</v>
      </c>
      <c r="I5" s="112" t="s">
        <v>76</v>
      </c>
      <c r="J5" s="127"/>
    </row>
    <row r="6" ht="24.4" customHeight="1" spans="1:10">
      <c r="A6" s="113"/>
      <c r="B6" s="112" t="s">
        <v>80</v>
      </c>
      <c r="C6" s="112" t="s">
        <v>81</v>
      </c>
      <c r="D6" s="112" t="s">
        <v>82</v>
      </c>
      <c r="E6" s="112"/>
      <c r="F6" s="112"/>
      <c r="G6" s="112"/>
      <c r="H6" s="112"/>
      <c r="I6" s="112"/>
      <c r="J6" s="128"/>
    </row>
    <row r="7" ht="22.7" customHeight="1" spans="1:10">
      <c r="A7" s="114"/>
      <c r="B7" s="112"/>
      <c r="C7" s="112"/>
      <c r="D7" s="112"/>
      <c r="E7" s="112"/>
      <c r="F7" s="112" t="s">
        <v>72</v>
      </c>
      <c r="G7" s="115"/>
      <c r="H7" s="115"/>
      <c r="I7" s="115"/>
      <c r="J7" s="129"/>
    </row>
    <row r="8" s="105" customFormat="1" ht="22.7" customHeight="1" spans="1:10">
      <c r="A8" s="116"/>
      <c r="B8" s="117"/>
      <c r="C8" s="117"/>
      <c r="D8" s="117"/>
      <c r="E8" s="117">
        <v>121</v>
      </c>
      <c r="F8" s="117" t="s">
        <v>249</v>
      </c>
      <c r="G8" s="118"/>
      <c r="H8" s="118"/>
      <c r="I8" s="118"/>
      <c r="J8" s="130"/>
    </row>
    <row r="9" ht="22.7" customHeight="1" spans="1:10">
      <c r="A9" s="113"/>
      <c r="B9" s="119"/>
      <c r="C9" s="119"/>
      <c r="D9" s="119"/>
      <c r="E9" s="119"/>
      <c r="F9" s="119"/>
      <c r="G9" s="120"/>
      <c r="H9" s="120"/>
      <c r="I9" s="120"/>
      <c r="J9" s="127"/>
    </row>
    <row r="10" ht="22.7" customHeight="1" spans="1:10">
      <c r="A10" s="113"/>
      <c r="B10" s="119"/>
      <c r="C10" s="119"/>
      <c r="D10" s="119"/>
      <c r="E10" s="119"/>
      <c r="F10" s="119"/>
      <c r="G10" s="120"/>
      <c r="H10" s="120"/>
      <c r="I10" s="120"/>
      <c r="J10" s="127"/>
    </row>
    <row r="11" ht="22.7" customHeight="1" spans="1:10">
      <c r="A11" s="113"/>
      <c r="B11" s="119"/>
      <c r="C11" s="119"/>
      <c r="D11" s="119"/>
      <c r="E11" s="119"/>
      <c r="F11" s="119"/>
      <c r="G11" s="120"/>
      <c r="H11" s="120"/>
      <c r="I11" s="120"/>
      <c r="J11" s="127"/>
    </row>
    <row r="12" ht="22.7" customHeight="1" spans="1:10">
      <c r="A12" s="113"/>
      <c r="B12" s="119"/>
      <c r="C12" s="119"/>
      <c r="D12" s="119"/>
      <c r="E12" s="119"/>
      <c r="F12" s="119"/>
      <c r="G12" s="120"/>
      <c r="H12" s="120"/>
      <c r="I12" s="120"/>
      <c r="J12" s="127"/>
    </row>
    <row r="13" ht="22.7" customHeight="1" spans="1:10">
      <c r="A13" s="113"/>
      <c r="B13" s="119"/>
      <c r="C13" s="119"/>
      <c r="D13" s="119"/>
      <c r="E13" s="119"/>
      <c r="F13" s="119"/>
      <c r="G13" s="120"/>
      <c r="H13" s="120"/>
      <c r="I13" s="120"/>
      <c r="J13" s="127"/>
    </row>
    <row r="14" ht="22.7" customHeight="1" spans="1:10">
      <c r="A14" s="113"/>
      <c r="B14" s="119"/>
      <c r="C14" s="119"/>
      <c r="D14" s="119"/>
      <c r="E14" s="119"/>
      <c r="F14" s="119"/>
      <c r="G14" s="120"/>
      <c r="H14" s="120"/>
      <c r="I14" s="120"/>
      <c r="J14" s="127"/>
    </row>
    <row r="15" ht="22.7" customHeight="1" spans="1:10">
      <c r="A15" s="113"/>
      <c r="B15" s="119"/>
      <c r="C15" s="119"/>
      <c r="D15" s="119"/>
      <c r="E15" s="119"/>
      <c r="F15" s="119"/>
      <c r="G15" s="120"/>
      <c r="H15" s="120"/>
      <c r="I15" s="120"/>
      <c r="J15" s="127"/>
    </row>
    <row r="16" ht="22.7" customHeight="1" spans="1:10">
      <c r="A16" s="113"/>
      <c r="B16" s="119"/>
      <c r="C16" s="119"/>
      <c r="D16" s="119"/>
      <c r="E16" s="119"/>
      <c r="F16" s="119" t="s">
        <v>23</v>
      </c>
      <c r="G16" s="120"/>
      <c r="H16" s="120"/>
      <c r="I16" s="120"/>
      <c r="J16" s="127"/>
    </row>
    <row r="17" ht="22.7" customHeight="1" spans="1:10">
      <c r="A17" s="113"/>
      <c r="B17" s="119"/>
      <c r="C17" s="119"/>
      <c r="D17" s="119"/>
      <c r="E17" s="119"/>
      <c r="F17" s="119" t="s">
        <v>256</v>
      </c>
      <c r="G17" s="120"/>
      <c r="H17" s="120"/>
      <c r="I17" s="120"/>
      <c r="J17" s="128"/>
    </row>
    <row r="18" ht="9.75" customHeight="1" spans="1:10">
      <c r="A18" s="121"/>
      <c r="B18" s="122"/>
      <c r="C18" s="122"/>
      <c r="D18" s="122"/>
      <c r="E18" s="122"/>
      <c r="F18" s="121"/>
      <c r="G18" s="121"/>
      <c r="H18" s="121"/>
      <c r="I18" s="121"/>
      <c r="J18" s="131"/>
    </row>
    <row r="19" spans="2:9">
      <c r="B19" s="123" t="s">
        <v>252</v>
      </c>
      <c r="C19" s="123"/>
      <c r="D19" s="123"/>
      <c r="E19" s="123"/>
      <c r="F19" s="123"/>
      <c r="G19" s="123"/>
      <c r="H19" s="123"/>
      <c r="I19" s="123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1" sqref="G11:J11"/>
    </sheetView>
  </sheetViews>
  <sheetFormatPr defaultColWidth="9" defaultRowHeight="13.5"/>
  <cols>
    <col min="1" max="1" width="9" style="1"/>
    <col min="2" max="2" width="12.5083333333333" style="1" customWidth="1"/>
    <col min="3" max="3" width="9" style="35"/>
    <col min="4" max="4" width="11.125" style="1" customWidth="1"/>
    <col min="5" max="5" width="10.25" style="1" customWidth="1"/>
    <col min="6" max="6" width="12.625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7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257</v>
      </c>
    </row>
    <row r="2" ht="24" customHeight="1" spans="2:13">
      <c r="B2" s="36" t="s">
        <v>258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ht="24.95" customHeight="1" spans="2:13">
      <c r="B3" s="38" t="s">
        <v>259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ht="24.95" customHeight="1" spans="2:13">
      <c r="B4" s="39" t="s">
        <v>260</v>
      </c>
      <c r="C4" s="92" t="s">
        <v>261</v>
      </c>
      <c r="D4" s="92"/>
      <c r="E4" s="92"/>
      <c r="F4" s="92"/>
      <c r="G4" s="92"/>
      <c r="H4" s="92"/>
      <c r="I4" s="92"/>
      <c r="J4" s="92"/>
      <c r="K4" s="61"/>
      <c r="L4" s="61"/>
      <c r="M4" s="61"/>
    </row>
    <row r="5" ht="24.95" customHeight="1" spans="2:13">
      <c r="B5" s="39" t="s">
        <v>262</v>
      </c>
      <c r="C5" s="92" t="s">
        <v>0</v>
      </c>
      <c r="D5" s="92"/>
      <c r="E5" s="92"/>
      <c r="F5" s="92"/>
      <c r="G5" s="92"/>
      <c r="H5" s="92"/>
      <c r="I5" s="92"/>
      <c r="J5" s="92"/>
      <c r="K5" s="61"/>
      <c r="L5" s="61"/>
      <c r="M5" s="61"/>
    </row>
    <row r="6" ht="24.95" customHeight="1" spans="2:13">
      <c r="B6" s="42" t="s">
        <v>263</v>
      </c>
      <c r="C6" s="43" t="s">
        <v>264</v>
      </c>
      <c r="D6" s="43"/>
      <c r="E6" s="43"/>
      <c r="F6" s="44">
        <v>1</v>
      </c>
      <c r="G6" s="44"/>
      <c r="H6" s="44"/>
      <c r="I6" s="44"/>
      <c r="J6" s="44"/>
      <c r="K6" s="61"/>
      <c r="L6" s="61"/>
      <c r="M6" s="61"/>
    </row>
    <row r="7" ht="24.95" customHeight="1" spans="2:13">
      <c r="B7" s="45"/>
      <c r="C7" s="43" t="s">
        <v>265</v>
      </c>
      <c r="D7" s="43"/>
      <c r="E7" s="43"/>
      <c r="F7" s="44">
        <v>1</v>
      </c>
      <c r="G7" s="44"/>
      <c r="H7" s="44"/>
      <c r="I7" s="44"/>
      <c r="J7" s="44"/>
      <c r="K7" s="61"/>
      <c r="L7" s="61"/>
      <c r="M7" s="61"/>
    </row>
    <row r="8" ht="24.95" customHeight="1" spans="2:13">
      <c r="B8" s="45"/>
      <c r="C8" s="43" t="s">
        <v>266</v>
      </c>
      <c r="D8" s="43"/>
      <c r="E8" s="43"/>
      <c r="F8" s="46"/>
      <c r="G8" s="46"/>
      <c r="H8" s="46"/>
      <c r="I8" s="46"/>
      <c r="J8" s="46"/>
      <c r="K8" s="61"/>
      <c r="L8" s="61"/>
      <c r="M8" s="61"/>
    </row>
    <row r="9" ht="24.95" customHeight="1" spans="2:13">
      <c r="B9" s="42" t="s">
        <v>267</v>
      </c>
      <c r="C9" s="47" t="s">
        <v>268</v>
      </c>
      <c r="D9" s="47"/>
      <c r="E9" s="47"/>
      <c r="F9" s="47"/>
      <c r="G9" s="47"/>
      <c r="H9" s="47"/>
      <c r="I9" s="47"/>
      <c r="J9" s="47"/>
      <c r="K9" s="61"/>
      <c r="L9" s="61"/>
      <c r="M9" s="61"/>
    </row>
    <row r="10" ht="24.95" customHeight="1" spans="2:13">
      <c r="B10" s="42"/>
      <c r="C10" s="47"/>
      <c r="D10" s="47"/>
      <c r="E10" s="47"/>
      <c r="F10" s="47"/>
      <c r="G10" s="47"/>
      <c r="H10" s="47"/>
      <c r="I10" s="47"/>
      <c r="J10" s="47"/>
      <c r="K10" s="61"/>
      <c r="L10" s="61"/>
      <c r="M10" s="61"/>
    </row>
    <row r="11" ht="24.95" customHeight="1" spans="2:13">
      <c r="B11" s="45" t="s">
        <v>269</v>
      </c>
      <c r="C11" s="39" t="s">
        <v>270</v>
      </c>
      <c r="D11" s="39" t="s">
        <v>271</v>
      </c>
      <c r="E11" s="43" t="s">
        <v>272</v>
      </c>
      <c r="F11" s="43"/>
      <c r="G11" s="43" t="s">
        <v>273</v>
      </c>
      <c r="H11" s="43"/>
      <c r="I11" s="43"/>
      <c r="J11" s="43"/>
      <c r="K11" s="61"/>
      <c r="L11" s="61"/>
      <c r="M11" s="61"/>
    </row>
    <row r="12" ht="24.95" customHeight="1" spans="2:13">
      <c r="B12" s="45"/>
      <c r="C12" s="45" t="s">
        <v>274</v>
      </c>
      <c r="D12" s="45" t="s">
        <v>275</v>
      </c>
      <c r="E12" s="93" t="s">
        <v>276</v>
      </c>
      <c r="F12" s="94"/>
      <c r="G12" s="93" t="s">
        <v>277</v>
      </c>
      <c r="H12" s="94"/>
      <c r="I12" s="94"/>
      <c r="J12" s="94"/>
      <c r="K12" s="61"/>
      <c r="L12" s="61"/>
      <c r="M12" s="61"/>
    </row>
    <row r="13" ht="39.95" customHeight="1" spans="2:13">
      <c r="B13" s="45"/>
      <c r="C13" s="45"/>
      <c r="D13" s="52" t="s">
        <v>278</v>
      </c>
      <c r="E13" s="95" t="s">
        <v>279</v>
      </c>
      <c r="F13" s="95"/>
      <c r="G13" s="93" t="s">
        <v>280</v>
      </c>
      <c r="H13" s="94"/>
      <c r="I13" s="94"/>
      <c r="J13" s="94"/>
      <c r="L13" s="61"/>
      <c r="M13" s="61"/>
    </row>
    <row r="14" ht="39.95" customHeight="1" spans="2:13">
      <c r="B14" s="45"/>
      <c r="C14" s="45"/>
      <c r="D14" s="67"/>
      <c r="E14" s="96" t="s">
        <v>281</v>
      </c>
      <c r="F14" s="97"/>
      <c r="G14" s="98" t="s">
        <v>282</v>
      </c>
      <c r="H14" s="99"/>
      <c r="I14" s="99"/>
      <c r="J14" s="104"/>
      <c r="L14" s="61"/>
      <c r="M14" s="61"/>
    </row>
    <row r="15" ht="24" customHeight="1" spans="2:13">
      <c r="B15" s="45"/>
      <c r="C15" s="45"/>
      <c r="D15" s="45" t="s">
        <v>283</v>
      </c>
      <c r="E15" s="93" t="s">
        <v>284</v>
      </c>
      <c r="F15" s="94"/>
      <c r="G15" s="93" t="s">
        <v>285</v>
      </c>
      <c r="H15" s="94"/>
      <c r="I15" s="94"/>
      <c r="J15" s="94"/>
      <c r="L15" s="61"/>
      <c r="M15" s="61"/>
    </row>
    <row r="16" ht="24" customHeight="1" spans="2:13">
      <c r="B16" s="45"/>
      <c r="C16" s="45"/>
      <c r="D16" s="45" t="s">
        <v>286</v>
      </c>
      <c r="E16" s="95" t="s">
        <v>287</v>
      </c>
      <c r="F16" s="95"/>
      <c r="G16" s="93" t="s">
        <v>288</v>
      </c>
      <c r="H16" s="94"/>
      <c r="I16" s="94"/>
      <c r="J16" s="94"/>
      <c r="L16" s="61"/>
      <c r="M16" s="61"/>
    </row>
    <row r="17" ht="28.5" customHeight="1" spans="2:10">
      <c r="B17" s="45"/>
      <c r="C17" s="52" t="s">
        <v>289</v>
      </c>
      <c r="D17" s="42" t="s">
        <v>290</v>
      </c>
      <c r="E17" s="93" t="s">
        <v>291</v>
      </c>
      <c r="F17" s="94"/>
      <c r="G17" s="93" t="s">
        <v>292</v>
      </c>
      <c r="H17" s="94"/>
      <c r="I17" s="94"/>
      <c r="J17" s="94"/>
    </row>
    <row r="18" ht="28.5" customHeight="1" spans="2:10">
      <c r="B18" s="45"/>
      <c r="C18" s="54"/>
      <c r="D18" s="100" t="s">
        <v>293</v>
      </c>
      <c r="E18" s="101" t="s">
        <v>294</v>
      </c>
      <c r="F18" s="102"/>
      <c r="G18" s="98" t="s">
        <v>295</v>
      </c>
      <c r="H18" s="99"/>
      <c r="I18" s="99"/>
      <c r="J18" s="104"/>
    </row>
    <row r="19" ht="28.5" customHeight="1" spans="2:10">
      <c r="B19" s="45"/>
      <c r="C19" s="54"/>
      <c r="D19" s="103"/>
      <c r="E19" s="101" t="s">
        <v>296</v>
      </c>
      <c r="F19" s="102"/>
      <c r="G19" s="98" t="s">
        <v>297</v>
      </c>
      <c r="H19" s="99"/>
      <c r="I19" s="99"/>
      <c r="J19" s="104"/>
    </row>
    <row r="20" ht="28.5" customHeight="1" spans="2:10">
      <c r="B20" s="45"/>
      <c r="C20" s="54"/>
      <c r="D20" s="42" t="s">
        <v>298</v>
      </c>
      <c r="E20" s="98" t="s">
        <v>299</v>
      </c>
      <c r="F20" s="104"/>
      <c r="G20" s="98" t="s">
        <v>299</v>
      </c>
      <c r="H20" s="99"/>
      <c r="I20" s="99"/>
      <c r="J20" s="104"/>
    </row>
    <row r="21" ht="28.5" customHeight="1" spans="2:10">
      <c r="B21" s="45"/>
      <c r="C21" s="67"/>
      <c r="D21" s="42" t="s">
        <v>300</v>
      </c>
      <c r="E21" s="98" t="s">
        <v>301</v>
      </c>
      <c r="F21" s="104"/>
      <c r="G21" s="98" t="s">
        <v>301</v>
      </c>
      <c r="H21" s="99"/>
      <c r="I21" s="99"/>
      <c r="J21" s="104"/>
    </row>
    <row r="22" ht="48.95" customHeight="1" spans="2:10">
      <c r="B22" s="45"/>
      <c r="C22" s="45" t="s">
        <v>302</v>
      </c>
      <c r="D22" s="42" t="s">
        <v>303</v>
      </c>
      <c r="E22" s="93" t="s">
        <v>304</v>
      </c>
      <c r="F22" s="94"/>
      <c r="G22" s="93" t="s">
        <v>305</v>
      </c>
      <c r="H22" s="94"/>
      <c r="I22" s="94"/>
      <c r="J22" s="94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6"/>
    <mergeCell ref="C17:C21"/>
    <mergeCell ref="D13:D14"/>
    <mergeCell ref="D18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6"/>
  <sheetViews>
    <sheetView workbookViewId="0">
      <selection activeCell="F7" sqref="F7:J7"/>
    </sheetView>
  </sheetViews>
  <sheetFormatPr defaultColWidth="9" defaultRowHeight="13.5"/>
  <cols>
    <col min="1" max="1" width="3.75" customWidth="1"/>
    <col min="2" max="2" width="13.125" style="1" customWidth="1"/>
    <col min="3" max="3" width="9" style="35"/>
    <col min="4" max="4" width="12" style="1" customWidth="1"/>
    <col min="5" max="5" width="9.625" style="1" customWidth="1"/>
    <col min="6" max="6" width="12.625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7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5"/>
      <c r="J1" s="1" t="s">
        <v>306</v>
      </c>
    </row>
    <row r="2" s="1" customFormat="1" ht="24" customHeight="1" spans="2:13">
      <c r="B2" s="36" t="s">
        <v>258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4.95" customHeight="1" spans="2:13">
      <c r="B3" s="38" t="s">
        <v>259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4.95" customHeight="1" spans="2:13">
      <c r="B4" s="39" t="s">
        <v>260</v>
      </c>
      <c r="C4" s="75" t="s">
        <v>307</v>
      </c>
      <c r="D4" s="76"/>
      <c r="E4" s="76"/>
      <c r="F4" s="76"/>
      <c r="G4" s="76"/>
      <c r="H4" s="76"/>
      <c r="I4" s="76"/>
      <c r="J4" s="87"/>
      <c r="K4" s="61"/>
      <c r="L4" s="61"/>
      <c r="M4" s="61"/>
    </row>
    <row r="5" s="1" customFormat="1" ht="24.95" customHeight="1" spans="2:13">
      <c r="B5" s="39" t="s">
        <v>262</v>
      </c>
      <c r="C5" s="75" t="s">
        <v>0</v>
      </c>
      <c r="D5" s="76"/>
      <c r="E5" s="76"/>
      <c r="F5" s="76"/>
      <c r="G5" s="76"/>
      <c r="H5" s="76"/>
      <c r="I5" s="76"/>
      <c r="J5" s="87"/>
      <c r="K5" s="61"/>
      <c r="L5" s="61"/>
      <c r="M5" s="61"/>
    </row>
    <row r="6" s="1" customFormat="1" ht="24.95" customHeight="1" spans="2:13">
      <c r="B6" s="42" t="s">
        <v>263</v>
      </c>
      <c r="C6" s="43" t="s">
        <v>264</v>
      </c>
      <c r="D6" s="43"/>
      <c r="E6" s="43"/>
      <c r="F6" s="44">
        <v>5</v>
      </c>
      <c r="G6" s="44"/>
      <c r="H6" s="44"/>
      <c r="I6" s="44"/>
      <c r="J6" s="44"/>
      <c r="K6" s="61"/>
      <c r="L6" s="61"/>
      <c r="M6" s="61"/>
    </row>
    <row r="7" s="1" customFormat="1" ht="24.95" customHeight="1" spans="2:13">
      <c r="B7" s="45"/>
      <c r="C7" s="43" t="s">
        <v>265</v>
      </c>
      <c r="D7" s="43"/>
      <c r="E7" s="43"/>
      <c r="F7" s="44">
        <v>5</v>
      </c>
      <c r="G7" s="44"/>
      <c r="H7" s="44"/>
      <c r="I7" s="44"/>
      <c r="J7" s="44"/>
      <c r="K7" s="61"/>
      <c r="L7" s="61"/>
      <c r="M7" s="61"/>
    </row>
    <row r="8" s="1" customFormat="1" ht="24.95" customHeight="1" spans="2:13">
      <c r="B8" s="45"/>
      <c r="C8" s="43" t="s">
        <v>266</v>
      </c>
      <c r="D8" s="43"/>
      <c r="E8" s="43"/>
      <c r="F8" s="46"/>
      <c r="G8" s="46"/>
      <c r="H8" s="46"/>
      <c r="I8" s="46"/>
      <c r="J8" s="46"/>
      <c r="K8" s="61"/>
      <c r="L8" s="61"/>
      <c r="M8" s="61"/>
    </row>
    <row r="9" s="1" customFormat="1" ht="24.95" customHeight="1" spans="2:13">
      <c r="B9" s="42" t="s">
        <v>267</v>
      </c>
      <c r="C9" s="47" t="s">
        <v>308</v>
      </c>
      <c r="D9" s="47"/>
      <c r="E9" s="47"/>
      <c r="F9" s="47"/>
      <c r="G9" s="47"/>
      <c r="H9" s="47"/>
      <c r="I9" s="47"/>
      <c r="J9" s="47"/>
      <c r="K9" s="61"/>
      <c r="L9" s="61"/>
      <c r="M9" s="61"/>
    </row>
    <row r="10" s="1" customFormat="1" ht="24.95" customHeight="1" spans="2:13">
      <c r="B10" s="42"/>
      <c r="C10" s="47"/>
      <c r="D10" s="47"/>
      <c r="E10" s="47"/>
      <c r="F10" s="47"/>
      <c r="G10" s="47"/>
      <c r="H10" s="47"/>
      <c r="I10" s="47"/>
      <c r="J10" s="47"/>
      <c r="K10" s="61"/>
      <c r="L10" s="61"/>
      <c r="M10" s="61"/>
    </row>
    <row r="11" s="1" customFormat="1" ht="24.95" customHeight="1" spans="2:13">
      <c r="B11" s="45" t="s">
        <v>269</v>
      </c>
      <c r="C11" s="39" t="s">
        <v>270</v>
      </c>
      <c r="D11" s="39" t="s">
        <v>271</v>
      </c>
      <c r="E11" s="43" t="s">
        <v>272</v>
      </c>
      <c r="F11" s="43"/>
      <c r="G11" s="43" t="s">
        <v>273</v>
      </c>
      <c r="H11" s="43"/>
      <c r="I11" s="43"/>
      <c r="J11" s="43"/>
      <c r="K11" s="61"/>
      <c r="L11" s="61"/>
      <c r="M11" s="61"/>
    </row>
    <row r="12" s="1" customFormat="1" ht="36.95" customHeight="1" spans="2:13">
      <c r="B12" s="45"/>
      <c r="C12" s="52" t="s">
        <v>274</v>
      </c>
      <c r="D12" s="45" t="s">
        <v>275</v>
      </c>
      <c r="E12" s="42" t="s">
        <v>309</v>
      </c>
      <c r="F12" s="42"/>
      <c r="G12" s="42" t="s">
        <v>310</v>
      </c>
      <c r="H12" s="42"/>
      <c r="I12" s="42"/>
      <c r="J12" s="42"/>
      <c r="K12" s="61"/>
      <c r="L12" s="61"/>
      <c r="M12" s="61"/>
    </row>
    <row r="13" s="1" customFormat="1" ht="36.95" customHeight="1" spans="2:13">
      <c r="B13" s="45"/>
      <c r="C13" s="54"/>
      <c r="D13" s="45"/>
      <c r="E13" s="50" t="s">
        <v>311</v>
      </c>
      <c r="F13" s="53"/>
      <c r="G13" s="50" t="s">
        <v>312</v>
      </c>
      <c r="H13" s="51"/>
      <c r="I13" s="51"/>
      <c r="J13" s="53"/>
      <c r="K13" s="61"/>
      <c r="L13" s="61"/>
      <c r="M13" s="61"/>
    </row>
    <row r="14" s="1" customFormat="1" ht="36.95" customHeight="1" spans="2:13">
      <c r="B14" s="45"/>
      <c r="C14" s="54"/>
      <c r="D14" s="45"/>
      <c r="E14" s="42" t="s">
        <v>313</v>
      </c>
      <c r="F14" s="42"/>
      <c r="G14" s="42" t="s">
        <v>314</v>
      </c>
      <c r="H14" s="42"/>
      <c r="I14" s="42"/>
      <c r="J14" s="42"/>
      <c r="K14" s="74"/>
      <c r="L14" s="61"/>
      <c r="M14" s="61"/>
    </row>
    <row r="15" s="1" customFormat="1" ht="36.95" customHeight="1" spans="2:13">
      <c r="B15" s="45"/>
      <c r="C15" s="54"/>
      <c r="D15" s="52" t="s">
        <v>278</v>
      </c>
      <c r="E15" s="50" t="s">
        <v>315</v>
      </c>
      <c r="F15" s="53"/>
      <c r="G15" s="50" t="s">
        <v>316</v>
      </c>
      <c r="H15" s="51"/>
      <c r="I15" s="51"/>
      <c r="J15" s="53"/>
      <c r="K15" s="74"/>
      <c r="L15" s="61"/>
      <c r="M15" s="61"/>
    </row>
    <row r="16" s="1" customFormat="1" ht="36.95" customHeight="1" spans="2:13">
      <c r="B16" s="45"/>
      <c r="C16" s="54"/>
      <c r="D16" s="67"/>
      <c r="E16" s="42" t="s">
        <v>317</v>
      </c>
      <c r="F16" s="42"/>
      <c r="G16" s="42" t="s">
        <v>318</v>
      </c>
      <c r="H16" s="42"/>
      <c r="I16" s="42"/>
      <c r="J16" s="42"/>
      <c r="K16" s="74"/>
      <c r="L16" s="61"/>
      <c r="M16" s="61"/>
    </row>
    <row r="17" s="1" customFormat="1" ht="36.95" customHeight="1" spans="2:13">
      <c r="B17" s="45"/>
      <c r="C17" s="54"/>
      <c r="D17" s="45" t="s">
        <v>283</v>
      </c>
      <c r="E17" s="42" t="s">
        <v>319</v>
      </c>
      <c r="F17" s="42"/>
      <c r="G17" s="42" t="s">
        <v>320</v>
      </c>
      <c r="H17" s="42"/>
      <c r="I17" s="42"/>
      <c r="J17" s="42"/>
      <c r="L17" s="61"/>
      <c r="M17" s="61"/>
    </row>
    <row r="18" s="1" customFormat="1" ht="36.95" customHeight="1" spans="2:13">
      <c r="B18" s="45"/>
      <c r="C18" s="54"/>
      <c r="D18" s="52" t="s">
        <v>286</v>
      </c>
      <c r="E18" s="68" t="s">
        <v>321</v>
      </c>
      <c r="F18" s="73"/>
      <c r="G18" s="77" t="s">
        <v>322</v>
      </c>
      <c r="H18" s="78"/>
      <c r="I18" s="78"/>
      <c r="J18" s="88"/>
      <c r="L18" s="61"/>
      <c r="M18" s="61"/>
    </row>
    <row r="19" s="1" customFormat="1" ht="36.95" customHeight="1" spans="2:13">
      <c r="B19" s="45"/>
      <c r="C19" s="54"/>
      <c r="D19" s="54"/>
      <c r="E19" s="68" t="s">
        <v>323</v>
      </c>
      <c r="F19" s="73"/>
      <c r="G19" s="79" t="s">
        <v>324</v>
      </c>
      <c r="H19" s="80"/>
      <c r="I19" s="80"/>
      <c r="J19" s="89"/>
      <c r="L19" s="61"/>
      <c r="M19" s="61"/>
    </row>
    <row r="20" s="1" customFormat="1" ht="36.95" customHeight="1" spans="2:13">
      <c r="B20" s="45"/>
      <c r="C20" s="67"/>
      <c r="D20" s="67"/>
      <c r="E20" s="68" t="s">
        <v>325</v>
      </c>
      <c r="F20" s="73"/>
      <c r="G20" s="81" t="s">
        <v>326</v>
      </c>
      <c r="H20" s="82"/>
      <c r="I20" s="82"/>
      <c r="J20" s="90"/>
      <c r="L20" s="61"/>
      <c r="M20" s="61"/>
    </row>
    <row r="21" s="1" customFormat="1" ht="36.95" customHeight="1" spans="2:13">
      <c r="B21" s="45"/>
      <c r="C21" s="52" t="s">
        <v>289</v>
      </c>
      <c r="D21" s="83" t="s">
        <v>293</v>
      </c>
      <c r="E21" s="84" t="s">
        <v>294</v>
      </c>
      <c r="F21" s="84"/>
      <c r="G21" s="85" t="s">
        <v>327</v>
      </c>
      <c r="H21" s="86"/>
      <c r="I21" s="86"/>
      <c r="J21" s="91"/>
      <c r="L21" s="61"/>
      <c r="M21" s="61"/>
    </row>
    <row r="22" s="1" customFormat="1" ht="36.95" customHeight="1" spans="2:13">
      <c r="B22" s="45"/>
      <c r="C22" s="54"/>
      <c r="D22" s="83"/>
      <c r="E22" s="84" t="s">
        <v>296</v>
      </c>
      <c r="F22" s="84"/>
      <c r="G22" s="85" t="s">
        <v>328</v>
      </c>
      <c r="H22" s="86"/>
      <c r="I22" s="86"/>
      <c r="J22" s="91"/>
      <c r="L22" s="61"/>
      <c r="M22" s="61"/>
    </row>
    <row r="23" s="1" customFormat="1" ht="36.95" customHeight="1" spans="2:13">
      <c r="B23" s="45"/>
      <c r="C23" s="54"/>
      <c r="D23" s="83"/>
      <c r="E23" s="84" t="s">
        <v>329</v>
      </c>
      <c r="F23" s="84"/>
      <c r="G23" s="85" t="s">
        <v>330</v>
      </c>
      <c r="H23" s="86"/>
      <c r="I23" s="86"/>
      <c r="J23" s="91"/>
      <c r="L23" s="61"/>
      <c r="M23" s="61"/>
    </row>
    <row r="24" s="1" customFormat="1" ht="36.95" customHeight="1" spans="2:10">
      <c r="B24" s="45"/>
      <c r="C24" s="54"/>
      <c r="D24" s="42" t="s">
        <v>298</v>
      </c>
      <c r="E24" s="50" t="s">
        <v>331</v>
      </c>
      <c r="F24" s="53"/>
      <c r="G24" s="50" t="s">
        <v>332</v>
      </c>
      <c r="H24" s="51"/>
      <c r="I24" s="51"/>
      <c r="J24" s="53"/>
    </row>
    <row r="25" s="1" customFormat="1" ht="36.95" customHeight="1" spans="2:10">
      <c r="B25" s="45"/>
      <c r="C25" s="67"/>
      <c r="D25" s="42" t="s">
        <v>300</v>
      </c>
      <c r="E25" s="50" t="s">
        <v>333</v>
      </c>
      <c r="F25" s="53"/>
      <c r="G25" s="50" t="s">
        <v>333</v>
      </c>
      <c r="H25" s="51"/>
      <c r="I25" s="51"/>
      <c r="J25" s="53"/>
    </row>
    <row r="26" s="1" customFormat="1" ht="36.95" customHeight="1" spans="2:10">
      <c r="B26" s="45"/>
      <c r="C26" s="45" t="s">
        <v>302</v>
      </c>
      <c r="D26" s="42" t="s">
        <v>303</v>
      </c>
      <c r="E26" s="42" t="s">
        <v>304</v>
      </c>
      <c r="F26" s="42"/>
      <c r="G26" s="42" t="s">
        <v>334</v>
      </c>
      <c r="H26" s="42"/>
      <c r="I26" s="42"/>
      <c r="J26" s="42"/>
    </row>
  </sheetData>
  <mergeCells count="5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B6:B8"/>
    <mergeCell ref="B9:B10"/>
    <mergeCell ref="B11:B26"/>
    <mergeCell ref="C12:C20"/>
    <mergeCell ref="C21:C25"/>
    <mergeCell ref="D12:D14"/>
    <mergeCell ref="D15:D16"/>
    <mergeCell ref="D18:D20"/>
    <mergeCell ref="D21:D2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3" workbookViewId="0">
      <selection activeCell="F7" sqref="F7:J7"/>
    </sheetView>
  </sheetViews>
  <sheetFormatPr defaultColWidth="9" defaultRowHeight="13.5"/>
  <cols>
    <col min="1" max="1" width="3.75" customWidth="1"/>
    <col min="2" max="2" width="13.125" style="1" customWidth="1"/>
    <col min="3" max="3" width="9" style="35"/>
    <col min="4" max="4" width="9" style="1"/>
    <col min="5" max="5" width="9.625" style="1" customWidth="1"/>
    <col min="6" max="6" width="12.625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7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5"/>
      <c r="J1" s="1" t="s">
        <v>335</v>
      </c>
    </row>
    <row r="2" s="1" customFormat="1" ht="24" customHeight="1" spans="2:13">
      <c r="B2" s="36" t="s">
        <v>258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4.95" customHeight="1" spans="2:13">
      <c r="B3" s="38" t="s">
        <v>259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4.95" customHeight="1" spans="2:13">
      <c r="B4" s="39" t="s">
        <v>260</v>
      </c>
      <c r="C4" s="40" t="s">
        <v>336</v>
      </c>
      <c r="D4" s="41"/>
      <c r="E4" s="41"/>
      <c r="F4" s="41"/>
      <c r="G4" s="41"/>
      <c r="H4" s="41"/>
      <c r="I4" s="41"/>
      <c r="J4" s="60"/>
      <c r="K4" s="61"/>
      <c r="L4" s="61"/>
      <c r="M4" s="61"/>
    </row>
    <row r="5" s="1" customFormat="1" ht="24.95" customHeight="1" spans="2:13">
      <c r="B5" s="39" t="s">
        <v>262</v>
      </c>
      <c r="C5" s="40" t="s">
        <v>0</v>
      </c>
      <c r="D5" s="41"/>
      <c r="E5" s="41"/>
      <c r="F5" s="41"/>
      <c r="G5" s="41"/>
      <c r="H5" s="41"/>
      <c r="I5" s="41"/>
      <c r="J5" s="60"/>
      <c r="K5" s="61"/>
      <c r="L5" s="61"/>
      <c r="M5" s="61"/>
    </row>
    <row r="6" s="1" customFormat="1" ht="24.95" customHeight="1" spans="2:13">
      <c r="B6" s="42" t="s">
        <v>263</v>
      </c>
      <c r="C6" s="43" t="s">
        <v>264</v>
      </c>
      <c r="D6" s="43"/>
      <c r="E6" s="43"/>
      <c r="F6" s="44">
        <v>1</v>
      </c>
      <c r="G6" s="44"/>
      <c r="H6" s="44"/>
      <c r="I6" s="44"/>
      <c r="J6" s="44"/>
      <c r="K6" s="61"/>
      <c r="L6" s="61"/>
      <c r="M6" s="61"/>
    </row>
    <row r="7" s="1" customFormat="1" ht="24.95" customHeight="1" spans="2:13">
      <c r="B7" s="45"/>
      <c r="C7" s="43" t="s">
        <v>265</v>
      </c>
      <c r="D7" s="43"/>
      <c r="E7" s="43"/>
      <c r="F7" s="44">
        <v>1</v>
      </c>
      <c r="G7" s="44"/>
      <c r="H7" s="44"/>
      <c r="I7" s="44"/>
      <c r="J7" s="44"/>
      <c r="K7" s="61"/>
      <c r="L7" s="61"/>
      <c r="M7" s="61"/>
    </row>
    <row r="8" s="1" customFormat="1" ht="24.95" customHeight="1" spans="2:13">
      <c r="B8" s="45"/>
      <c r="C8" s="43" t="s">
        <v>266</v>
      </c>
      <c r="D8" s="43"/>
      <c r="E8" s="43"/>
      <c r="F8" s="46"/>
      <c r="G8" s="46"/>
      <c r="H8" s="46"/>
      <c r="I8" s="46"/>
      <c r="J8" s="46"/>
      <c r="K8" s="61"/>
      <c r="L8" s="61"/>
      <c r="M8" s="61"/>
    </row>
    <row r="9" s="1" customFormat="1" ht="24.95" customHeight="1" spans="2:13">
      <c r="B9" s="42" t="s">
        <v>267</v>
      </c>
      <c r="C9" s="47" t="s">
        <v>337</v>
      </c>
      <c r="D9" s="47"/>
      <c r="E9" s="47"/>
      <c r="F9" s="47"/>
      <c r="G9" s="47"/>
      <c r="H9" s="47"/>
      <c r="I9" s="47"/>
      <c r="J9" s="47"/>
      <c r="K9" s="61"/>
      <c r="L9" s="61"/>
      <c r="M9" s="61"/>
    </row>
    <row r="10" s="1" customFormat="1" ht="24.95" customHeight="1" spans="2:13">
      <c r="B10" s="42"/>
      <c r="C10" s="47"/>
      <c r="D10" s="47"/>
      <c r="E10" s="47"/>
      <c r="F10" s="47"/>
      <c r="G10" s="47"/>
      <c r="H10" s="47"/>
      <c r="I10" s="47"/>
      <c r="J10" s="47"/>
      <c r="K10" s="61"/>
      <c r="L10" s="61"/>
      <c r="M10" s="61"/>
    </row>
    <row r="11" s="1" customFormat="1" ht="24.95" customHeight="1" spans="2:13">
      <c r="B11" s="45" t="s">
        <v>269</v>
      </c>
      <c r="C11" s="39" t="s">
        <v>270</v>
      </c>
      <c r="D11" s="39" t="s">
        <v>271</v>
      </c>
      <c r="E11" s="43" t="s">
        <v>272</v>
      </c>
      <c r="F11" s="43"/>
      <c r="G11" s="43" t="s">
        <v>273</v>
      </c>
      <c r="H11" s="43"/>
      <c r="I11" s="43"/>
      <c r="J11" s="43"/>
      <c r="K11" s="61"/>
      <c r="L11" s="61"/>
      <c r="M11" s="61"/>
    </row>
    <row r="12" s="1" customFormat="1" ht="30.95" customHeight="1" spans="2:13">
      <c r="B12" s="45"/>
      <c r="C12" s="45" t="s">
        <v>274</v>
      </c>
      <c r="D12" s="45" t="s">
        <v>275</v>
      </c>
      <c r="E12" s="50" t="s">
        <v>338</v>
      </c>
      <c r="F12" s="53"/>
      <c r="G12" s="68" t="s">
        <v>339</v>
      </c>
      <c r="H12" s="69"/>
      <c r="I12" s="69"/>
      <c r="J12" s="73"/>
      <c r="K12" s="61"/>
      <c r="L12" s="61"/>
      <c r="M12" s="61"/>
    </row>
    <row r="13" s="1" customFormat="1" ht="30.95" customHeight="1" spans="2:13">
      <c r="B13" s="45"/>
      <c r="C13" s="45"/>
      <c r="D13" s="45"/>
      <c r="E13" s="50" t="s">
        <v>340</v>
      </c>
      <c r="F13" s="53"/>
      <c r="G13" s="68" t="s">
        <v>341</v>
      </c>
      <c r="H13" s="69"/>
      <c r="I13" s="69"/>
      <c r="J13" s="73"/>
      <c r="K13" s="74"/>
      <c r="L13" s="74"/>
      <c r="M13" s="74"/>
    </row>
    <row r="14" s="1" customFormat="1" ht="30.95" customHeight="1" spans="2:10">
      <c r="B14" s="45"/>
      <c r="C14" s="45"/>
      <c r="D14" s="45" t="s">
        <v>278</v>
      </c>
      <c r="E14" s="42" t="s">
        <v>342</v>
      </c>
      <c r="F14" s="42"/>
      <c r="G14" s="42" t="s">
        <v>343</v>
      </c>
      <c r="H14" s="42"/>
      <c r="I14" s="42"/>
      <c r="J14" s="42"/>
    </row>
    <row r="15" s="1" customFormat="1" ht="30.95" customHeight="1" spans="2:10">
      <c r="B15" s="45"/>
      <c r="C15" s="45"/>
      <c r="D15" s="52" t="s">
        <v>283</v>
      </c>
      <c r="E15" s="64" t="s">
        <v>344</v>
      </c>
      <c r="F15" s="65"/>
      <c r="G15" s="50" t="s">
        <v>345</v>
      </c>
      <c r="H15" s="51"/>
      <c r="I15" s="51"/>
      <c r="J15" s="53"/>
    </row>
    <row r="16" s="1" customFormat="1" ht="30.95" customHeight="1" spans="2:10">
      <c r="B16" s="45"/>
      <c r="C16" s="45"/>
      <c r="D16" s="54"/>
      <c r="E16" s="70" t="s">
        <v>346</v>
      </c>
      <c r="F16" s="71"/>
      <c r="G16" s="50" t="s">
        <v>347</v>
      </c>
      <c r="H16" s="51"/>
      <c r="I16" s="51"/>
      <c r="J16" s="53"/>
    </row>
    <row r="17" s="1" customFormat="1" ht="30.95" customHeight="1" spans="2:10">
      <c r="B17" s="45"/>
      <c r="C17" s="45"/>
      <c r="D17" s="67"/>
      <c r="E17" s="70" t="s">
        <v>348</v>
      </c>
      <c r="F17" s="71"/>
      <c r="G17" s="42" t="s">
        <v>349</v>
      </c>
      <c r="H17" s="42"/>
      <c r="I17" s="42"/>
      <c r="J17" s="42"/>
    </row>
    <row r="18" s="1" customFormat="1" ht="30.95" customHeight="1" spans="2:10">
      <c r="B18" s="45"/>
      <c r="C18" s="45"/>
      <c r="D18" s="45" t="s">
        <v>286</v>
      </c>
      <c r="E18" s="64" t="s">
        <v>336</v>
      </c>
      <c r="F18" s="65"/>
      <c r="G18" s="42" t="s">
        <v>288</v>
      </c>
      <c r="H18" s="42"/>
      <c r="I18" s="42"/>
      <c r="J18" s="42"/>
    </row>
    <row r="19" s="1" customFormat="1" ht="30.95" customHeight="1" spans="2:10">
      <c r="B19" s="45"/>
      <c r="C19" s="52" t="s">
        <v>289</v>
      </c>
      <c r="D19" s="42" t="s">
        <v>293</v>
      </c>
      <c r="E19" s="42" t="s">
        <v>350</v>
      </c>
      <c r="F19" s="42"/>
      <c r="G19" s="64" t="s">
        <v>351</v>
      </c>
      <c r="H19" s="66"/>
      <c r="I19" s="66"/>
      <c r="J19" s="65"/>
    </row>
    <row r="20" s="1" customFormat="1" ht="30.95" customHeight="1" spans="2:10">
      <c r="B20" s="45"/>
      <c r="C20" s="54"/>
      <c r="D20" s="42" t="s">
        <v>298</v>
      </c>
      <c r="E20" s="72" t="s">
        <v>352</v>
      </c>
      <c r="F20" s="72"/>
      <c r="G20" s="72" t="s">
        <v>353</v>
      </c>
      <c r="H20" s="72"/>
      <c r="I20" s="72"/>
      <c r="J20" s="72"/>
    </row>
    <row r="21" s="1" customFormat="1" ht="30.95" customHeight="1" spans="2:10">
      <c r="B21" s="45"/>
      <c r="C21" s="67"/>
      <c r="D21" s="42" t="s">
        <v>300</v>
      </c>
      <c r="E21" s="72" t="s">
        <v>354</v>
      </c>
      <c r="F21" s="72"/>
      <c r="G21" s="42" t="s">
        <v>355</v>
      </c>
      <c r="H21" s="42"/>
      <c r="I21" s="42"/>
      <c r="J21" s="42"/>
    </row>
    <row r="22" s="1" customFormat="1" ht="30.95" customHeight="1" spans="2:10">
      <c r="B22" s="45"/>
      <c r="C22" s="45" t="s">
        <v>302</v>
      </c>
      <c r="D22" s="42" t="s">
        <v>303</v>
      </c>
      <c r="E22" s="42" t="s">
        <v>304</v>
      </c>
      <c r="F22" s="42"/>
      <c r="G22" s="42" t="s">
        <v>334</v>
      </c>
      <c r="H22" s="42"/>
      <c r="I22" s="42"/>
      <c r="J22" s="42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8"/>
    <mergeCell ref="C19:C21"/>
    <mergeCell ref="D12:D13"/>
    <mergeCell ref="D15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F7" sqref="F7:J7"/>
    </sheetView>
  </sheetViews>
  <sheetFormatPr defaultColWidth="9" defaultRowHeight="13.5"/>
  <cols>
    <col min="1" max="1" width="3.75" customWidth="1"/>
    <col min="2" max="2" width="13.125" style="1" customWidth="1"/>
    <col min="3" max="3" width="9" style="35"/>
    <col min="4" max="4" width="9" style="1"/>
    <col min="5" max="5" width="9.625" style="1" customWidth="1"/>
    <col min="6" max="6" width="12.625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7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5"/>
      <c r="J1" s="1" t="s">
        <v>356</v>
      </c>
    </row>
    <row r="2" s="1" customFormat="1" ht="24" customHeight="1" spans="2:13">
      <c r="B2" s="36" t="s">
        <v>258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4.95" customHeight="1" spans="2:13">
      <c r="B3" s="38" t="s">
        <v>259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4.95" customHeight="1" spans="2:13">
      <c r="B4" s="39" t="s">
        <v>260</v>
      </c>
      <c r="C4" s="40" t="s">
        <v>357</v>
      </c>
      <c r="D4" s="41"/>
      <c r="E4" s="41"/>
      <c r="F4" s="41"/>
      <c r="G4" s="41"/>
      <c r="H4" s="41"/>
      <c r="I4" s="41"/>
      <c r="J4" s="60"/>
      <c r="K4" s="61"/>
      <c r="L4" s="61"/>
      <c r="M4" s="61"/>
    </row>
    <row r="5" s="1" customFormat="1" ht="24.95" customHeight="1" spans="2:13">
      <c r="B5" s="39" t="s">
        <v>262</v>
      </c>
      <c r="C5" s="40" t="s">
        <v>0</v>
      </c>
      <c r="D5" s="41"/>
      <c r="E5" s="41"/>
      <c r="F5" s="41"/>
      <c r="G5" s="41"/>
      <c r="H5" s="41"/>
      <c r="I5" s="41"/>
      <c r="J5" s="60"/>
      <c r="K5" s="61"/>
      <c r="L5" s="61"/>
      <c r="M5" s="61"/>
    </row>
    <row r="6" s="1" customFormat="1" ht="24.95" customHeight="1" spans="2:13">
      <c r="B6" s="42" t="s">
        <v>263</v>
      </c>
      <c r="C6" s="43" t="s">
        <v>264</v>
      </c>
      <c r="D6" s="43"/>
      <c r="E6" s="43"/>
      <c r="F6" s="44">
        <v>18</v>
      </c>
      <c r="G6" s="44"/>
      <c r="H6" s="44"/>
      <c r="I6" s="44"/>
      <c r="J6" s="44"/>
      <c r="K6" s="61"/>
      <c r="L6" s="61"/>
      <c r="M6" s="61"/>
    </row>
    <row r="7" s="1" customFormat="1" ht="24.95" customHeight="1" spans="2:13">
      <c r="B7" s="45"/>
      <c r="C7" s="43" t="s">
        <v>265</v>
      </c>
      <c r="D7" s="43"/>
      <c r="E7" s="43"/>
      <c r="F7" s="44">
        <v>18</v>
      </c>
      <c r="G7" s="44"/>
      <c r="H7" s="44"/>
      <c r="I7" s="44"/>
      <c r="J7" s="44"/>
      <c r="K7" s="61"/>
      <c r="L7" s="61"/>
      <c r="M7" s="61"/>
    </row>
    <row r="8" s="1" customFormat="1" ht="24.95" customHeight="1" spans="2:13">
      <c r="B8" s="45"/>
      <c r="C8" s="43" t="s">
        <v>266</v>
      </c>
      <c r="D8" s="43"/>
      <c r="E8" s="43"/>
      <c r="F8" s="46"/>
      <c r="G8" s="46"/>
      <c r="H8" s="46"/>
      <c r="I8" s="46"/>
      <c r="J8" s="46"/>
      <c r="K8" s="61"/>
      <c r="L8" s="61"/>
      <c r="M8" s="61"/>
    </row>
    <row r="9" s="1" customFormat="1" ht="24.95" customHeight="1" spans="2:13">
      <c r="B9" s="42" t="s">
        <v>267</v>
      </c>
      <c r="C9" s="47" t="s">
        <v>358</v>
      </c>
      <c r="D9" s="47"/>
      <c r="E9" s="47"/>
      <c r="F9" s="47"/>
      <c r="G9" s="47"/>
      <c r="H9" s="47"/>
      <c r="I9" s="47"/>
      <c r="J9" s="47"/>
      <c r="K9" s="61"/>
      <c r="L9" s="61"/>
      <c r="M9" s="61"/>
    </row>
    <row r="10" s="1" customFormat="1" ht="24.95" customHeight="1" spans="2:13">
      <c r="B10" s="42"/>
      <c r="C10" s="47"/>
      <c r="D10" s="47"/>
      <c r="E10" s="47"/>
      <c r="F10" s="47"/>
      <c r="G10" s="47"/>
      <c r="H10" s="47"/>
      <c r="I10" s="47"/>
      <c r="J10" s="47"/>
      <c r="K10" s="61"/>
      <c r="L10" s="61"/>
      <c r="M10" s="61"/>
    </row>
    <row r="11" s="1" customFormat="1" ht="24.95" customHeight="1" spans="2:13">
      <c r="B11" s="45" t="s">
        <v>269</v>
      </c>
      <c r="C11" s="39" t="s">
        <v>270</v>
      </c>
      <c r="D11" s="39" t="s">
        <v>271</v>
      </c>
      <c r="E11" s="43" t="s">
        <v>272</v>
      </c>
      <c r="F11" s="43"/>
      <c r="G11" s="43" t="s">
        <v>273</v>
      </c>
      <c r="H11" s="43"/>
      <c r="I11" s="43"/>
      <c r="J11" s="43"/>
      <c r="K11" s="61"/>
      <c r="L11" s="61"/>
      <c r="M11" s="61"/>
    </row>
    <row r="12" s="1" customFormat="1" ht="30.95" customHeight="1" spans="2:13">
      <c r="B12" s="45"/>
      <c r="C12" s="45" t="s">
        <v>274</v>
      </c>
      <c r="D12" s="45" t="s">
        <v>275</v>
      </c>
      <c r="E12" s="50" t="s">
        <v>359</v>
      </c>
      <c r="F12" s="53"/>
      <c r="G12" s="50" t="s">
        <v>360</v>
      </c>
      <c r="H12" s="51"/>
      <c r="I12" s="51"/>
      <c r="J12" s="53"/>
      <c r="K12" s="61"/>
      <c r="L12" s="61"/>
      <c r="M12" s="61"/>
    </row>
    <row r="13" s="1" customFormat="1" ht="41.1" customHeight="1" spans="2:10">
      <c r="B13" s="45"/>
      <c r="C13" s="45"/>
      <c r="D13" s="45" t="s">
        <v>278</v>
      </c>
      <c r="E13" s="50" t="s">
        <v>361</v>
      </c>
      <c r="F13" s="53"/>
      <c r="G13" s="42" t="s">
        <v>362</v>
      </c>
      <c r="H13" s="42"/>
      <c r="I13" s="42"/>
      <c r="J13" s="42"/>
    </row>
    <row r="14" s="1" customFormat="1" ht="30.95" customHeight="1" spans="2:10">
      <c r="B14" s="45"/>
      <c r="C14" s="45"/>
      <c r="D14" s="52" t="s">
        <v>283</v>
      </c>
      <c r="E14" s="64" t="s">
        <v>363</v>
      </c>
      <c r="F14" s="65"/>
      <c r="G14" s="50" t="s">
        <v>363</v>
      </c>
      <c r="H14" s="51"/>
      <c r="I14" s="51"/>
      <c r="J14" s="53"/>
    </row>
    <row r="15" s="1" customFormat="1" ht="30.95" customHeight="1" spans="2:10">
      <c r="B15" s="45"/>
      <c r="C15" s="45"/>
      <c r="D15" s="45" t="s">
        <v>286</v>
      </c>
      <c r="E15" s="50" t="s">
        <v>364</v>
      </c>
      <c r="F15" s="53"/>
      <c r="G15" s="42" t="s">
        <v>365</v>
      </c>
      <c r="H15" s="42"/>
      <c r="I15" s="42"/>
      <c r="J15" s="42"/>
    </row>
    <row r="16" s="1" customFormat="1" ht="48.75" customHeight="1" spans="2:10">
      <c r="B16" s="45"/>
      <c r="C16" s="52" t="s">
        <v>289</v>
      </c>
      <c r="D16" s="42" t="s">
        <v>290</v>
      </c>
      <c r="E16" s="50" t="s">
        <v>366</v>
      </c>
      <c r="F16" s="53"/>
      <c r="G16" s="64" t="s">
        <v>367</v>
      </c>
      <c r="H16" s="66"/>
      <c r="I16" s="66"/>
      <c r="J16" s="65"/>
    </row>
    <row r="17" s="1" customFormat="1" ht="30.95" customHeight="1" spans="2:10">
      <c r="B17" s="45"/>
      <c r="C17" s="54"/>
      <c r="D17" s="42" t="s">
        <v>293</v>
      </c>
      <c r="E17" s="50" t="s">
        <v>368</v>
      </c>
      <c r="F17" s="53"/>
      <c r="G17" s="50" t="s">
        <v>369</v>
      </c>
      <c r="H17" s="51"/>
      <c r="I17" s="51"/>
      <c r="J17" s="53"/>
    </row>
    <row r="18" s="1" customFormat="1" ht="30.95" customHeight="1" spans="2:10">
      <c r="B18" s="45"/>
      <c r="C18" s="54"/>
      <c r="D18" s="42" t="s">
        <v>298</v>
      </c>
      <c r="E18" s="50" t="s">
        <v>331</v>
      </c>
      <c r="F18" s="53"/>
      <c r="G18" s="50" t="s">
        <v>370</v>
      </c>
      <c r="H18" s="51"/>
      <c r="I18" s="51"/>
      <c r="J18" s="53"/>
    </row>
    <row r="19" s="1" customFormat="1" ht="30.95" customHeight="1" spans="2:10">
      <c r="B19" s="45"/>
      <c r="C19" s="67"/>
      <c r="D19" s="42" t="s">
        <v>300</v>
      </c>
      <c r="E19" s="50" t="s">
        <v>371</v>
      </c>
      <c r="F19" s="53"/>
      <c r="G19" s="50" t="s">
        <v>372</v>
      </c>
      <c r="H19" s="51"/>
      <c r="I19" s="51"/>
      <c r="J19" s="53"/>
    </row>
    <row r="20" s="1" customFormat="1" ht="30.95" customHeight="1" spans="2:10">
      <c r="B20" s="45"/>
      <c r="C20" s="45" t="s">
        <v>302</v>
      </c>
      <c r="D20" s="42" t="s">
        <v>303</v>
      </c>
      <c r="E20" s="42" t="s">
        <v>304</v>
      </c>
      <c r="F20" s="42"/>
      <c r="G20" s="42" t="s">
        <v>334</v>
      </c>
      <c r="H20" s="42"/>
      <c r="I20" s="42"/>
      <c r="J20" s="4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L18" sqref="L18"/>
    </sheetView>
  </sheetViews>
  <sheetFormatPr defaultColWidth="9" defaultRowHeight="13.5"/>
  <cols>
    <col min="1" max="1" width="3.75" customWidth="1"/>
    <col min="2" max="2" width="13.125" style="1" customWidth="1"/>
    <col min="3" max="3" width="9" style="35"/>
    <col min="4" max="4" width="9" style="1"/>
    <col min="5" max="5" width="9.625" style="1" customWidth="1"/>
    <col min="6" max="6" width="12.625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7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5"/>
      <c r="J1" s="1" t="s">
        <v>373</v>
      </c>
    </row>
    <row r="2" s="1" customFormat="1" ht="24" customHeight="1" spans="2:13">
      <c r="B2" s="36" t="s">
        <v>258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4.95" customHeight="1" spans="2:13">
      <c r="B3" s="38" t="s">
        <v>259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4.95" customHeight="1" spans="2:13">
      <c r="B4" s="39" t="s">
        <v>260</v>
      </c>
      <c r="C4" s="40" t="s">
        <v>374</v>
      </c>
      <c r="D4" s="41"/>
      <c r="E4" s="41"/>
      <c r="F4" s="41"/>
      <c r="G4" s="41"/>
      <c r="H4" s="41"/>
      <c r="I4" s="41"/>
      <c r="J4" s="60"/>
      <c r="K4" s="61"/>
      <c r="L4" s="61"/>
      <c r="M4" s="61"/>
    </row>
    <row r="5" s="1" customFormat="1" ht="24.95" customHeight="1" spans="2:13">
      <c r="B5" s="39" t="s">
        <v>262</v>
      </c>
      <c r="C5" s="40" t="s">
        <v>0</v>
      </c>
      <c r="D5" s="41"/>
      <c r="E5" s="41"/>
      <c r="F5" s="41"/>
      <c r="G5" s="41"/>
      <c r="H5" s="41"/>
      <c r="I5" s="41"/>
      <c r="J5" s="60"/>
      <c r="K5" s="61"/>
      <c r="L5" s="61"/>
      <c r="M5" s="61"/>
    </row>
    <row r="6" s="1" customFormat="1" ht="24.95" customHeight="1" spans="2:13">
      <c r="B6" s="42" t="s">
        <v>263</v>
      </c>
      <c r="C6" s="43" t="s">
        <v>264</v>
      </c>
      <c r="D6" s="43"/>
      <c r="E6" s="43"/>
      <c r="F6" s="44">
        <v>1</v>
      </c>
      <c r="G6" s="44"/>
      <c r="H6" s="44"/>
      <c r="I6" s="44"/>
      <c r="J6" s="44"/>
      <c r="K6" s="61"/>
      <c r="L6" s="61"/>
      <c r="M6" s="61"/>
    </row>
    <row r="7" s="1" customFormat="1" ht="24.95" customHeight="1" spans="2:13">
      <c r="B7" s="45"/>
      <c r="C7" s="43" t="s">
        <v>265</v>
      </c>
      <c r="D7" s="43"/>
      <c r="E7" s="43"/>
      <c r="F7" s="44">
        <v>1</v>
      </c>
      <c r="G7" s="44"/>
      <c r="H7" s="44"/>
      <c r="I7" s="44"/>
      <c r="J7" s="44"/>
      <c r="K7" s="61"/>
      <c r="L7" s="61"/>
      <c r="M7" s="61"/>
    </row>
    <row r="8" s="1" customFormat="1" ht="24.95" customHeight="1" spans="2:13">
      <c r="B8" s="45"/>
      <c r="C8" s="43" t="s">
        <v>266</v>
      </c>
      <c r="D8" s="43"/>
      <c r="E8" s="43"/>
      <c r="F8" s="46"/>
      <c r="G8" s="46"/>
      <c r="H8" s="46"/>
      <c r="I8" s="46"/>
      <c r="J8" s="46"/>
      <c r="K8" s="61"/>
      <c r="L8" s="61"/>
      <c r="M8" s="61"/>
    </row>
    <row r="9" s="1" customFormat="1" ht="24.95" customHeight="1" spans="2:13">
      <c r="B9" s="42" t="s">
        <v>267</v>
      </c>
      <c r="C9" s="47" t="s">
        <v>375</v>
      </c>
      <c r="D9" s="47"/>
      <c r="E9" s="47"/>
      <c r="F9" s="47"/>
      <c r="G9" s="47"/>
      <c r="H9" s="47"/>
      <c r="I9" s="47"/>
      <c r="J9" s="47"/>
      <c r="K9" s="61"/>
      <c r="L9" s="61"/>
      <c r="M9" s="61"/>
    </row>
    <row r="10" s="1" customFormat="1" ht="24.95" customHeight="1" spans="2:13">
      <c r="B10" s="42"/>
      <c r="C10" s="47"/>
      <c r="D10" s="47"/>
      <c r="E10" s="47"/>
      <c r="F10" s="47"/>
      <c r="G10" s="47"/>
      <c r="H10" s="47"/>
      <c r="I10" s="47"/>
      <c r="J10" s="47"/>
      <c r="K10" s="61"/>
      <c r="L10" s="61"/>
      <c r="M10" s="61"/>
    </row>
    <row r="11" s="1" customFormat="1" ht="24.95" customHeight="1" spans="2:13">
      <c r="B11" s="45" t="s">
        <v>269</v>
      </c>
      <c r="C11" s="39" t="s">
        <v>270</v>
      </c>
      <c r="D11" s="39" t="s">
        <v>271</v>
      </c>
      <c r="E11" s="43" t="s">
        <v>272</v>
      </c>
      <c r="F11" s="43"/>
      <c r="G11" s="43" t="s">
        <v>273</v>
      </c>
      <c r="H11" s="43"/>
      <c r="I11" s="43"/>
      <c r="J11" s="43"/>
      <c r="K11" s="61"/>
      <c r="L11" s="61"/>
      <c r="M11" s="61"/>
    </row>
    <row r="12" s="1" customFormat="1" ht="36.75" customHeight="1" spans="2:13">
      <c r="B12" s="45"/>
      <c r="C12" s="45" t="s">
        <v>274</v>
      </c>
      <c r="D12" s="45" t="s">
        <v>275</v>
      </c>
      <c r="E12" s="48" t="s">
        <v>376</v>
      </c>
      <c r="F12" s="49"/>
      <c r="G12" s="50" t="s">
        <v>377</v>
      </c>
      <c r="H12" s="51"/>
      <c r="I12" s="51"/>
      <c r="J12" s="53"/>
      <c r="K12" s="61"/>
      <c r="L12" s="61"/>
      <c r="M12" s="61"/>
    </row>
    <row r="13" s="1" customFormat="1" ht="36.75" customHeight="1" spans="2:10">
      <c r="B13" s="45"/>
      <c r="C13" s="45"/>
      <c r="D13" s="45" t="s">
        <v>278</v>
      </c>
      <c r="E13" s="48" t="s">
        <v>378</v>
      </c>
      <c r="F13" s="49"/>
      <c r="G13" s="42" t="s">
        <v>379</v>
      </c>
      <c r="H13" s="42"/>
      <c r="I13" s="42"/>
      <c r="J13" s="42"/>
    </row>
    <row r="14" s="1" customFormat="1" ht="36.75" customHeight="1" spans="2:10">
      <c r="B14" s="45"/>
      <c r="C14" s="45"/>
      <c r="D14" s="52" t="s">
        <v>283</v>
      </c>
      <c r="E14" s="48" t="s">
        <v>319</v>
      </c>
      <c r="F14" s="49"/>
      <c r="G14" s="50" t="s">
        <v>380</v>
      </c>
      <c r="H14" s="51"/>
      <c r="I14" s="51"/>
      <c r="J14" s="53"/>
    </row>
    <row r="15" s="1" customFormat="1" ht="36.75" customHeight="1" spans="2:11">
      <c r="B15" s="45"/>
      <c r="C15" s="45"/>
      <c r="D15" s="45" t="s">
        <v>286</v>
      </c>
      <c r="E15" s="48" t="s">
        <v>381</v>
      </c>
      <c r="F15" s="49"/>
      <c r="G15" s="42" t="s">
        <v>288</v>
      </c>
      <c r="H15" s="42"/>
      <c r="I15" s="42"/>
      <c r="J15" s="42"/>
      <c r="K15" s="62"/>
    </row>
    <row r="16" s="1" customFormat="1" ht="36.75" customHeight="1" spans="2:10">
      <c r="B16" s="45"/>
      <c r="C16" s="52" t="s">
        <v>289</v>
      </c>
      <c r="D16" s="42" t="s">
        <v>293</v>
      </c>
      <c r="E16" s="50" t="s">
        <v>368</v>
      </c>
      <c r="F16" s="53"/>
      <c r="G16" s="50" t="s">
        <v>382</v>
      </c>
      <c r="H16" s="51"/>
      <c r="I16" s="51"/>
      <c r="J16" s="53"/>
    </row>
    <row r="17" s="1" customFormat="1" ht="36.75" customHeight="1" spans="2:10">
      <c r="B17" s="45"/>
      <c r="C17" s="54"/>
      <c r="D17" s="42" t="s">
        <v>298</v>
      </c>
      <c r="E17" s="50" t="s">
        <v>383</v>
      </c>
      <c r="F17" s="53"/>
      <c r="G17" s="50" t="s">
        <v>384</v>
      </c>
      <c r="H17" s="51"/>
      <c r="I17" s="51"/>
      <c r="J17" s="53"/>
    </row>
    <row r="18" s="1" customFormat="1" ht="36.75" customHeight="1" spans="2:10">
      <c r="B18" s="45"/>
      <c r="C18" s="54"/>
      <c r="D18" s="42" t="s">
        <v>300</v>
      </c>
      <c r="E18" s="50" t="s">
        <v>385</v>
      </c>
      <c r="F18" s="53"/>
      <c r="G18" s="55" t="s">
        <v>386</v>
      </c>
      <c r="H18" s="56"/>
      <c r="I18" s="56"/>
      <c r="J18" s="63"/>
    </row>
    <row r="19" s="1" customFormat="1" ht="36.75" customHeight="1" spans="2:10">
      <c r="B19" s="45"/>
      <c r="C19" s="45" t="s">
        <v>302</v>
      </c>
      <c r="D19" s="42" t="s">
        <v>303</v>
      </c>
      <c r="E19" s="42" t="s">
        <v>304</v>
      </c>
      <c r="F19" s="42"/>
      <c r="G19" s="42" t="s">
        <v>334</v>
      </c>
      <c r="H19" s="42"/>
      <c r="I19" s="42"/>
      <c r="J19" s="42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32"/>
  <sheetViews>
    <sheetView topLeftCell="A7" workbookViewId="0">
      <selection activeCell="G29" sqref="G2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3.75" style="1" customWidth="1"/>
    <col min="8" max="8" width="14.375" style="1" customWidth="1"/>
    <col min="9" max="9" width="11" style="1" customWidth="1"/>
    <col min="10" max="16372" width="10" style="1"/>
  </cols>
  <sheetData>
    <row r="1" ht="24.95" customHeight="1" spans="2:9">
      <c r="B1" s="2"/>
      <c r="I1" s="1" t="s">
        <v>387</v>
      </c>
    </row>
    <row r="2" ht="27" customHeight="1" spans="2:9">
      <c r="B2" s="3" t="s">
        <v>388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389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390</v>
      </c>
      <c r="C4" s="6"/>
      <c r="D4" s="6"/>
      <c r="E4" s="7" t="s">
        <v>0</v>
      </c>
      <c r="F4" s="7"/>
      <c r="G4" s="7"/>
      <c r="H4" s="7"/>
      <c r="I4" s="7"/>
    </row>
    <row r="5" ht="26.45" customHeight="1" spans="2:9">
      <c r="B5" s="6" t="s">
        <v>391</v>
      </c>
      <c r="C5" s="6" t="s">
        <v>392</v>
      </c>
      <c r="D5" s="8"/>
      <c r="E5" s="9" t="s">
        <v>393</v>
      </c>
      <c r="F5" s="9"/>
      <c r="G5" s="9"/>
      <c r="H5" s="9"/>
      <c r="I5" s="9"/>
    </row>
    <row r="6" ht="26.45" customHeight="1" spans="2:9">
      <c r="B6" s="6"/>
      <c r="C6" s="10" t="s">
        <v>394</v>
      </c>
      <c r="D6" s="11"/>
      <c r="E6" s="12" t="s">
        <v>395</v>
      </c>
      <c r="F6" s="12"/>
      <c r="G6" s="12"/>
      <c r="H6" s="12"/>
      <c r="I6" s="12"/>
    </row>
    <row r="7" ht="26.45" customHeight="1" spans="2:9">
      <c r="B7" s="6"/>
      <c r="C7" s="13" t="s">
        <v>396</v>
      </c>
      <c r="D7" s="14"/>
      <c r="E7" s="12" t="s">
        <v>397</v>
      </c>
      <c r="F7" s="12"/>
      <c r="G7" s="12"/>
      <c r="H7" s="12"/>
      <c r="I7" s="12"/>
    </row>
    <row r="8" ht="26.45" customHeight="1" spans="2:9">
      <c r="B8" s="6"/>
      <c r="C8" s="10" t="s">
        <v>398</v>
      </c>
      <c r="D8" s="11"/>
      <c r="E8" s="12" t="s">
        <v>399</v>
      </c>
      <c r="F8" s="12"/>
      <c r="G8" s="12"/>
      <c r="H8" s="12"/>
      <c r="I8" s="12"/>
    </row>
    <row r="9" ht="26.45" customHeight="1" spans="2:9">
      <c r="B9" s="6"/>
      <c r="C9" s="10" t="s">
        <v>400</v>
      </c>
      <c r="D9" s="15"/>
      <c r="E9" s="16" t="s">
        <v>401</v>
      </c>
      <c r="F9" s="16"/>
      <c r="G9" s="16"/>
      <c r="H9" s="16"/>
      <c r="I9" s="16"/>
    </row>
    <row r="10" ht="26.45" customHeight="1" spans="2:9">
      <c r="B10" s="6"/>
      <c r="C10" s="6" t="s">
        <v>402</v>
      </c>
      <c r="D10" s="6"/>
      <c r="E10" s="17"/>
      <c r="F10" s="17"/>
      <c r="G10" s="18" t="s">
        <v>403</v>
      </c>
      <c r="H10" s="18" t="s">
        <v>265</v>
      </c>
      <c r="I10" s="17" t="s">
        <v>266</v>
      </c>
    </row>
    <row r="11" ht="26.45" customHeight="1" spans="2:9">
      <c r="B11" s="6"/>
      <c r="C11" s="6"/>
      <c r="D11" s="6"/>
      <c r="E11" s="6"/>
      <c r="F11" s="8"/>
      <c r="G11" s="19" t="s">
        <v>404</v>
      </c>
      <c r="H11" s="19" t="s">
        <v>404</v>
      </c>
      <c r="I11" s="32"/>
    </row>
    <row r="12" ht="42.95" customHeight="1" spans="2:9">
      <c r="B12" s="7" t="s">
        <v>405</v>
      </c>
      <c r="C12" s="20" t="s">
        <v>406</v>
      </c>
      <c r="D12" s="21"/>
      <c r="E12" s="21"/>
      <c r="F12" s="21"/>
      <c r="G12" s="21"/>
      <c r="H12" s="22"/>
      <c r="I12" s="33"/>
    </row>
    <row r="13" ht="26.45" customHeight="1" spans="2:9">
      <c r="B13" s="23" t="s">
        <v>407</v>
      </c>
      <c r="C13" s="23" t="s">
        <v>270</v>
      </c>
      <c r="D13" s="23" t="s">
        <v>271</v>
      </c>
      <c r="E13" s="23"/>
      <c r="F13" s="23" t="s">
        <v>272</v>
      </c>
      <c r="G13" s="23"/>
      <c r="H13" s="23" t="s">
        <v>408</v>
      </c>
      <c r="I13" s="23"/>
    </row>
    <row r="14" ht="39.95" customHeight="1" spans="2:9">
      <c r="B14" s="23"/>
      <c r="C14" s="24" t="s">
        <v>409</v>
      </c>
      <c r="D14" s="24" t="s">
        <v>275</v>
      </c>
      <c r="E14" s="24"/>
      <c r="F14" s="25" t="s">
        <v>410</v>
      </c>
      <c r="G14" s="26"/>
      <c r="H14" s="25" t="s">
        <v>411</v>
      </c>
      <c r="I14" s="26"/>
    </row>
    <row r="15" ht="26.45" customHeight="1" spans="2:9">
      <c r="B15" s="23"/>
      <c r="C15" s="24"/>
      <c r="D15" s="24"/>
      <c r="E15" s="24"/>
      <c r="F15" s="25" t="s">
        <v>412</v>
      </c>
      <c r="G15" s="26"/>
      <c r="H15" s="27" t="s">
        <v>413</v>
      </c>
      <c r="I15" s="28"/>
    </row>
    <row r="16" ht="48" customHeight="1" spans="2:9">
      <c r="B16" s="23"/>
      <c r="C16" s="24"/>
      <c r="D16" s="24" t="s">
        <v>278</v>
      </c>
      <c r="E16" s="24"/>
      <c r="F16" s="27" t="s">
        <v>414</v>
      </c>
      <c r="G16" s="28"/>
      <c r="H16" s="27" t="s">
        <v>415</v>
      </c>
      <c r="I16" s="27"/>
    </row>
    <row r="17" ht="39" customHeight="1" spans="2:9">
      <c r="B17" s="23"/>
      <c r="C17" s="24"/>
      <c r="D17" s="24"/>
      <c r="E17" s="24"/>
      <c r="F17" s="27" t="s">
        <v>416</v>
      </c>
      <c r="G17" s="27"/>
      <c r="H17" s="27" t="s">
        <v>417</v>
      </c>
      <c r="I17" s="27"/>
    </row>
    <row r="18" ht="38.1" customHeight="1" spans="2:9">
      <c r="B18" s="23"/>
      <c r="C18" s="24"/>
      <c r="D18" s="24"/>
      <c r="E18" s="24"/>
      <c r="F18" s="27" t="s">
        <v>418</v>
      </c>
      <c r="G18" s="27"/>
      <c r="H18" s="27" t="s">
        <v>419</v>
      </c>
      <c r="I18" s="27"/>
    </row>
    <row r="19" ht="38.1" customHeight="1" spans="2:9">
      <c r="B19" s="23"/>
      <c r="C19" s="24"/>
      <c r="D19" s="24" t="s">
        <v>283</v>
      </c>
      <c r="E19" s="24"/>
      <c r="F19" s="27" t="s">
        <v>420</v>
      </c>
      <c r="G19" s="27"/>
      <c r="H19" s="27" t="s">
        <v>421</v>
      </c>
      <c r="I19" s="27"/>
    </row>
    <row r="20" ht="26.45" customHeight="1" spans="2:9">
      <c r="B20" s="23"/>
      <c r="C20" s="24"/>
      <c r="D20" s="24"/>
      <c r="E20" s="24"/>
      <c r="F20" s="27" t="s">
        <v>420</v>
      </c>
      <c r="G20" s="27"/>
      <c r="H20" s="27" t="s">
        <v>413</v>
      </c>
      <c r="I20" s="27"/>
    </row>
    <row r="21" ht="26.45" customHeight="1" spans="2:9">
      <c r="B21" s="23"/>
      <c r="C21" s="24"/>
      <c r="D21" s="24" t="s">
        <v>286</v>
      </c>
      <c r="E21" s="24"/>
      <c r="F21" s="29" t="s">
        <v>422</v>
      </c>
      <c r="G21" s="30"/>
      <c r="H21" s="23" t="s">
        <v>423</v>
      </c>
      <c r="I21" s="23"/>
    </row>
    <row r="22" ht="26.45" customHeight="1" spans="2:9">
      <c r="B22" s="23"/>
      <c r="C22" s="24"/>
      <c r="D22" s="24"/>
      <c r="E22" s="24"/>
      <c r="F22" s="29" t="s">
        <v>424</v>
      </c>
      <c r="G22" s="30"/>
      <c r="H22" s="24" t="s">
        <v>425</v>
      </c>
      <c r="I22" s="24"/>
    </row>
    <row r="23" ht="36" customHeight="1" spans="2:9">
      <c r="B23" s="23"/>
      <c r="C23" s="24" t="s">
        <v>426</v>
      </c>
      <c r="D23" s="24" t="s">
        <v>293</v>
      </c>
      <c r="E23" s="24"/>
      <c r="F23" s="27" t="s">
        <v>427</v>
      </c>
      <c r="G23" s="27"/>
      <c r="H23" s="27" t="s">
        <v>427</v>
      </c>
      <c r="I23" s="27"/>
    </row>
    <row r="24" ht="26.1" customHeight="1" spans="2:9">
      <c r="B24" s="23"/>
      <c r="C24" s="24" t="s">
        <v>302</v>
      </c>
      <c r="D24" s="24" t="s">
        <v>303</v>
      </c>
      <c r="E24" s="24"/>
      <c r="F24" s="27" t="s">
        <v>428</v>
      </c>
      <c r="G24" s="27"/>
      <c r="H24" s="27" t="s">
        <v>428</v>
      </c>
      <c r="I24" s="27"/>
    </row>
    <row r="25" ht="16.35" customHeight="1" spans="2:3">
      <c r="B25" s="31"/>
      <c r="C25" s="31"/>
    </row>
    <row r="26" ht="16.35" customHeight="1" spans="2:2">
      <c r="B26" s="31"/>
    </row>
    <row r="27" ht="16.35" customHeight="1" spans="2:12">
      <c r="B27" s="31"/>
      <c r="L27" s="34"/>
    </row>
    <row r="28" ht="16.35" customHeight="1" spans="2:2">
      <c r="B28" s="31"/>
    </row>
    <row r="29" ht="16.35" customHeight="1" spans="2:9">
      <c r="B29" s="31"/>
      <c r="C29" s="31"/>
      <c r="D29" s="31"/>
      <c r="E29" s="31"/>
      <c r="F29" s="31"/>
      <c r="G29" s="31"/>
      <c r="H29" s="31"/>
      <c r="I29" s="31"/>
    </row>
    <row r="30" ht="16.35" customHeight="1" spans="2:9">
      <c r="B30" s="31"/>
      <c r="C30" s="31"/>
      <c r="D30" s="31"/>
      <c r="E30" s="31"/>
      <c r="F30" s="31"/>
      <c r="G30" s="31"/>
      <c r="H30" s="31"/>
      <c r="I30" s="31"/>
    </row>
    <row r="31" ht="16.35" customHeight="1" spans="2:9">
      <c r="B31" s="31"/>
      <c r="C31" s="31"/>
      <c r="D31" s="31"/>
      <c r="E31" s="31"/>
      <c r="F31" s="31"/>
      <c r="G31" s="31"/>
      <c r="H31" s="31"/>
      <c r="I31" s="31"/>
    </row>
    <row r="32" ht="16.35" customHeight="1" spans="2:9">
      <c r="B32" s="31"/>
      <c r="C32" s="31"/>
      <c r="D32" s="31"/>
      <c r="E32" s="31"/>
      <c r="F32" s="31"/>
      <c r="G32" s="31"/>
      <c r="H32" s="31"/>
      <c r="I32" s="31"/>
    </row>
  </sheetData>
  <mergeCells count="5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B5:B11"/>
    <mergeCell ref="B13:B24"/>
    <mergeCell ref="C14:C22"/>
    <mergeCell ref="D19:E20"/>
    <mergeCell ref="C10:F11"/>
    <mergeCell ref="D14:E15"/>
    <mergeCell ref="D16:E18"/>
    <mergeCell ref="D21:E22"/>
  </mergeCells>
  <printOptions horizontalCentered="1"/>
  <pageMargins left="0.393055555555556" right="0.59027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G29" sqref="G29"/>
    </sheetView>
  </sheetViews>
  <sheetFormatPr defaultColWidth="10" defaultRowHeight="13.5" outlineLevelCol="5"/>
  <cols>
    <col min="1" max="1" width="1.50833333333333" style="245" customWidth="1"/>
    <col min="2" max="2" width="41" style="245" customWidth="1"/>
    <col min="3" max="3" width="16.375" style="245" customWidth="1"/>
    <col min="4" max="4" width="41" style="245" customWidth="1"/>
    <col min="5" max="5" width="16.375" style="245" customWidth="1"/>
    <col min="6" max="6" width="1.50833333333333" style="245" customWidth="1"/>
    <col min="7" max="16384" width="10" style="245"/>
  </cols>
  <sheetData>
    <row r="1" ht="14.25" customHeight="1" spans="1:6">
      <c r="A1" s="246"/>
      <c r="B1" s="247"/>
      <c r="C1" s="249"/>
      <c r="D1" s="248"/>
      <c r="E1" s="247" t="s">
        <v>2</v>
      </c>
      <c r="F1" s="269" t="s">
        <v>3</v>
      </c>
    </row>
    <row r="2" ht="19.9" customHeight="1" spans="1:6">
      <c r="A2" s="248"/>
      <c r="B2" s="251" t="s">
        <v>4</v>
      </c>
      <c r="C2" s="251"/>
      <c r="D2" s="251"/>
      <c r="E2" s="251"/>
      <c r="F2" s="269"/>
    </row>
    <row r="3" ht="17.1" customHeight="1" spans="1:6">
      <c r="A3" s="252"/>
      <c r="B3" s="253" t="s">
        <v>5</v>
      </c>
      <c r="C3" s="254"/>
      <c r="D3" s="254"/>
      <c r="E3" s="255" t="s">
        <v>6</v>
      </c>
      <c r="F3" s="270"/>
    </row>
    <row r="4" ht="21.4" customHeight="1" spans="1:6">
      <c r="A4" s="256"/>
      <c r="B4" s="257" t="s">
        <v>7</v>
      </c>
      <c r="C4" s="257"/>
      <c r="D4" s="257" t="s">
        <v>8</v>
      </c>
      <c r="E4" s="257"/>
      <c r="F4" s="271"/>
    </row>
    <row r="5" ht="21.4" customHeight="1" spans="1:6">
      <c r="A5" s="256"/>
      <c r="B5" s="257" t="s">
        <v>9</v>
      </c>
      <c r="C5" s="257" t="s">
        <v>10</v>
      </c>
      <c r="D5" s="257" t="s">
        <v>9</v>
      </c>
      <c r="E5" s="257" t="s">
        <v>10</v>
      </c>
      <c r="F5" s="271"/>
    </row>
    <row r="6" ht="19.9" customHeight="1" spans="1:6">
      <c r="A6" s="258"/>
      <c r="B6" s="262" t="s">
        <v>11</v>
      </c>
      <c r="C6" s="214">
        <v>4609986.56</v>
      </c>
      <c r="D6" s="262" t="s">
        <v>12</v>
      </c>
      <c r="E6" s="260"/>
      <c r="F6" s="272"/>
    </row>
    <row r="7" ht="19.9" customHeight="1" spans="1:6">
      <c r="A7" s="258"/>
      <c r="B7" s="262" t="s">
        <v>13</v>
      </c>
      <c r="C7" s="214">
        <v>50000</v>
      </c>
      <c r="D7" s="262" t="s">
        <v>14</v>
      </c>
      <c r="E7" s="260"/>
      <c r="F7" s="272"/>
    </row>
    <row r="8" ht="19.9" customHeight="1" spans="1:6">
      <c r="A8" s="258"/>
      <c r="B8" s="262" t="s">
        <v>15</v>
      </c>
      <c r="C8" s="260"/>
      <c r="D8" s="262" t="s">
        <v>16</v>
      </c>
      <c r="E8" s="260"/>
      <c r="F8" s="272"/>
    </row>
    <row r="9" ht="19.9" customHeight="1" spans="1:6">
      <c r="A9" s="258"/>
      <c r="B9" s="262" t="s">
        <v>17</v>
      </c>
      <c r="C9" s="260"/>
      <c r="D9" s="262" t="s">
        <v>18</v>
      </c>
      <c r="E9" s="260"/>
      <c r="F9" s="272"/>
    </row>
    <row r="10" ht="19.9" customHeight="1" spans="1:6">
      <c r="A10" s="258"/>
      <c r="B10" s="262" t="s">
        <v>19</v>
      </c>
      <c r="C10" s="260"/>
      <c r="D10" s="262" t="s">
        <v>20</v>
      </c>
      <c r="E10" s="260"/>
      <c r="F10" s="272"/>
    </row>
    <row r="11" ht="19.9" customHeight="1" spans="1:6">
      <c r="A11" s="258"/>
      <c r="B11" s="262" t="s">
        <v>21</v>
      </c>
      <c r="C11" s="260"/>
      <c r="D11" s="262" t="s">
        <v>22</v>
      </c>
      <c r="E11" s="260"/>
      <c r="F11" s="272"/>
    </row>
    <row r="12" ht="19.9" customHeight="1" spans="1:6">
      <c r="A12" s="258"/>
      <c r="B12" s="262" t="s">
        <v>23</v>
      </c>
      <c r="C12" s="260"/>
      <c r="D12" s="262" t="s">
        <v>24</v>
      </c>
      <c r="E12" s="260"/>
      <c r="F12" s="272"/>
    </row>
    <row r="13" ht="19.9" customHeight="1" spans="1:6">
      <c r="A13" s="258"/>
      <c r="B13" s="262" t="s">
        <v>23</v>
      </c>
      <c r="C13" s="260"/>
      <c r="D13" s="262" t="s">
        <v>25</v>
      </c>
      <c r="E13" s="214">
        <v>502148.41</v>
      </c>
      <c r="F13" s="272"/>
    </row>
    <row r="14" ht="19.9" customHeight="1" spans="1:6">
      <c r="A14" s="258"/>
      <c r="B14" s="262" t="s">
        <v>23</v>
      </c>
      <c r="C14" s="260"/>
      <c r="D14" s="262" t="s">
        <v>26</v>
      </c>
      <c r="E14" s="260"/>
      <c r="F14" s="272"/>
    </row>
    <row r="15" ht="19.9" customHeight="1" spans="1:6">
      <c r="A15" s="258"/>
      <c r="B15" s="262" t="s">
        <v>23</v>
      </c>
      <c r="C15" s="260"/>
      <c r="D15" s="262" t="s">
        <v>27</v>
      </c>
      <c r="E15" s="214">
        <v>222321.65</v>
      </c>
      <c r="F15" s="272"/>
    </row>
    <row r="16" ht="19.9" customHeight="1" spans="1:6">
      <c r="A16" s="258"/>
      <c r="B16" s="262" t="s">
        <v>23</v>
      </c>
      <c r="C16" s="260"/>
      <c r="D16" s="262" t="s">
        <v>28</v>
      </c>
      <c r="E16" s="260"/>
      <c r="F16" s="272"/>
    </row>
    <row r="17" ht="19.9" customHeight="1" spans="1:6">
      <c r="A17" s="258"/>
      <c r="B17" s="262" t="s">
        <v>23</v>
      </c>
      <c r="C17" s="260"/>
      <c r="D17" s="262" t="s">
        <v>29</v>
      </c>
      <c r="E17" s="214">
        <v>50000</v>
      </c>
      <c r="F17" s="272"/>
    </row>
    <row r="18" ht="19.9" customHeight="1" spans="1:6">
      <c r="A18" s="258"/>
      <c r="B18" s="262" t="s">
        <v>23</v>
      </c>
      <c r="C18" s="260"/>
      <c r="D18" s="262" t="s">
        <v>30</v>
      </c>
      <c r="E18" s="214">
        <v>3603901.5</v>
      </c>
      <c r="F18" s="272"/>
    </row>
    <row r="19" ht="19.9" customHeight="1" spans="1:6">
      <c r="A19" s="258"/>
      <c r="B19" s="262" t="s">
        <v>23</v>
      </c>
      <c r="C19" s="260"/>
      <c r="D19" s="262" t="s">
        <v>31</v>
      </c>
      <c r="E19" s="260"/>
      <c r="F19" s="272"/>
    </row>
    <row r="20" ht="19.9" customHeight="1" spans="1:6">
      <c r="A20" s="258"/>
      <c r="B20" s="262" t="s">
        <v>23</v>
      </c>
      <c r="C20" s="260"/>
      <c r="D20" s="262" t="s">
        <v>32</v>
      </c>
      <c r="E20" s="260"/>
      <c r="F20" s="272"/>
    </row>
    <row r="21" ht="19.9" customHeight="1" spans="1:6">
      <c r="A21" s="258"/>
      <c r="B21" s="262" t="s">
        <v>23</v>
      </c>
      <c r="C21" s="260"/>
      <c r="D21" s="262" t="s">
        <v>33</v>
      </c>
      <c r="E21" s="260"/>
      <c r="F21" s="272"/>
    </row>
    <row r="22" ht="19.9" customHeight="1" spans="1:6">
      <c r="A22" s="258"/>
      <c r="B22" s="262" t="s">
        <v>23</v>
      </c>
      <c r="C22" s="260"/>
      <c r="D22" s="262" t="s">
        <v>34</v>
      </c>
      <c r="E22" s="260"/>
      <c r="F22" s="272"/>
    </row>
    <row r="23" ht="19.9" customHeight="1" spans="1:6">
      <c r="A23" s="258"/>
      <c r="B23" s="262" t="s">
        <v>23</v>
      </c>
      <c r="C23" s="260"/>
      <c r="D23" s="262" t="s">
        <v>35</v>
      </c>
      <c r="E23" s="260"/>
      <c r="F23" s="272"/>
    </row>
    <row r="24" ht="19.9" customHeight="1" spans="1:6">
      <c r="A24" s="258"/>
      <c r="B24" s="262" t="s">
        <v>23</v>
      </c>
      <c r="C24" s="260"/>
      <c r="D24" s="262" t="s">
        <v>36</v>
      </c>
      <c r="E24" s="260"/>
      <c r="F24" s="272"/>
    </row>
    <row r="25" ht="19.9" customHeight="1" spans="1:6">
      <c r="A25" s="258"/>
      <c r="B25" s="262" t="s">
        <v>23</v>
      </c>
      <c r="C25" s="260"/>
      <c r="D25" s="262" t="s">
        <v>37</v>
      </c>
      <c r="E25" s="214">
        <v>281615</v>
      </c>
      <c r="F25" s="272"/>
    </row>
    <row r="26" ht="19.9" customHeight="1" spans="1:6">
      <c r="A26" s="258"/>
      <c r="B26" s="262" t="s">
        <v>23</v>
      </c>
      <c r="C26" s="260"/>
      <c r="D26" s="262" t="s">
        <v>38</v>
      </c>
      <c r="E26" s="260"/>
      <c r="F26" s="272"/>
    </row>
    <row r="27" ht="19.9" customHeight="1" spans="1:6">
      <c r="A27" s="258"/>
      <c r="B27" s="262" t="s">
        <v>23</v>
      </c>
      <c r="C27" s="260"/>
      <c r="D27" s="262" t="s">
        <v>39</v>
      </c>
      <c r="E27" s="260"/>
      <c r="F27" s="272"/>
    </row>
    <row r="28" ht="19.9" customHeight="1" spans="1:6">
      <c r="A28" s="258"/>
      <c r="B28" s="262" t="s">
        <v>23</v>
      </c>
      <c r="C28" s="260"/>
      <c r="D28" s="262" t="s">
        <v>40</v>
      </c>
      <c r="E28" s="260"/>
      <c r="F28" s="272"/>
    </row>
    <row r="29" ht="19.9" customHeight="1" spans="1:6">
      <c r="A29" s="258"/>
      <c r="B29" s="262" t="s">
        <v>23</v>
      </c>
      <c r="C29" s="260"/>
      <c r="D29" s="262" t="s">
        <v>41</v>
      </c>
      <c r="E29" s="260"/>
      <c r="F29" s="272"/>
    </row>
    <row r="30" ht="19.9" customHeight="1" spans="1:6">
      <c r="A30" s="258"/>
      <c r="B30" s="262" t="s">
        <v>23</v>
      </c>
      <c r="C30" s="260"/>
      <c r="D30" s="262" t="s">
        <v>42</v>
      </c>
      <c r="E30" s="260"/>
      <c r="F30" s="272"/>
    </row>
    <row r="31" ht="19.9" customHeight="1" spans="1:6">
      <c r="A31" s="258"/>
      <c r="B31" s="262" t="s">
        <v>23</v>
      </c>
      <c r="C31" s="260"/>
      <c r="D31" s="262" t="s">
        <v>43</v>
      </c>
      <c r="E31" s="260"/>
      <c r="F31" s="272"/>
    </row>
    <row r="32" ht="19.9" customHeight="1" spans="1:6">
      <c r="A32" s="258"/>
      <c r="B32" s="262" t="s">
        <v>23</v>
      </c>
      <c r="C32" s="260"/>
      <c r="D32" s="262" t="s">
        <v>44</v>
      </c>
      <c r="E32" s="260"/>
      <c r="F32" s="272"/>
    </row>
    <row r="33" ht="19.9" customHeight="1" spans="1:6">
      <c r="A33" s="258"/>
      <c r="B33" s="262" t="s">
        <v>23</v>
      </c>
      <c r="C33" s="260"/>
      <c r="D33" s="262" t="s">
        <v>45</v>
      </c>
      <c r="E33" s="260"/>
      <c r="F33" s="272"/>
    </row>
    <row r="34" ht="19.9" customHeight="1" spans="1:6">
      <c r="A34" s="258"/>
      <c r="B34" s="262" t="s">
        <v>23</v>
      </c>
      <c r="C34" s="260"/>
      <c r="D34" s="262" t="s">
        <v>46</v>
      </c>
      <c r="E34" s="260"/>
      <c r="F34" s="272"/>
    </row>
    <row r="35" ht="19.9" customHeight="1" spans="1:6">
      <c r="A35" s="258"/>
      <c r="B35" s="262" t="s">
        <v>23</v>
      </c>
      <c r="C35" s="260"/>
      <c r="D35" s="262" t="s">
        <v>47</v>
      </c>
      <c r="E35" s="260"/>
      <c r="F35" s="272"/>
    </row>
    <row r="36" ht="19.9" customHeight="1" spans="1:6">
      <c r="A36" s="286"/>
      <c r="B36" s="287" t="s">
        <v>48</v>
      </c>
      <c r="C36" s="261">
        <f>SUM(C6:C8)</f>
        <v>4659986.56</v>
      </c>
      <c r="D36" s="287" t="s">
        <v>49</v>
      </c>
      <c r="E36" s="261">
        <f>SUM(E6:E35)</f>
        <v>4659986.56</v>
      </c>
      <c r="F36" s="288"/>
    </row>
    <row r="37" ht="19.9" customHeight="1" spans="1:6">
      <c r="A37" s="258"/>
      <c r="B37" s="259" t="s">
        <v>50</v>
      </c>
      <c r="C37" s="260"/>
      <c r="D37" s="259" t="s">
        <v>51</v>
      </c>
      <c r="E37" s="260"/>
      <c r="F37" s="289"/>
    </row>
    <row r="38" ht="19.9" customHeight="1" spans="1:6">
      <c r="A38" s="290"/>
      <c r="B38" s="259" t="s">
        <v>52</v>
      </c>
      <c r="C38" s="260"/>
      <c r="D38" s="259" t="s">
        <v>53</v>
      </c>
      <c r="E38" s="260"/>
      <c r="F38" s="289"/>
    </row>
    <row r="39" ht="19.9" customHeight="1" spans="1:6">
      <c r="A39" s="290"/>
      <c r="B39" s="291"/>
      <c r="C39" s="291"/>
      <c r="D39" s="259" t="s">
        <v>54</v>
      </c>
      <c r="E39" s="260"/>
      <c r="F39" s="289"/>
    </row>
    <row r="40" ht="19.9" customHeight="1" spans="1:6">
      <c r="A40" s="292"/>
      <c r="B40" s="257" t="s">
        <v>55</v>
      </c>
      <c r="C40" s="261">
        <f>C36</f>
        <v>4659986.56</v>
      </c>
      <c r="D40" s="257" t="s">
        <v>56</v>
      </c>
      <c r="E40" s="261">
        <f>E36</f>
        <v>4659986.56</v>
      </c>
      <c r="F40" s="293"/>
    </row>
    <row r="41" ht="8.45" customHeight="1" spans="1:6">
      <c r="A41" s="267"/>
      <c r="B41" s="267"/>
      <c r="C41" s="294"/>
      <c r="D41" s="294"/>
      <c r="E41" s="267"/>
      <c r="F41" s="29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0833333333333" style="140" customWidth="1"/>
    <col min="2" max="2" width="16.875" style="140" customWidth="1"/>
    <col min="3" max="3" width="31.875" style="140" customWidth="1"/>
    <col min="4" max="4" width="15.75" style="140" customWidth="1"/>
    <col min="5" max="5" width="13" style="140" customWidth="1"/>
    <col min="6" max="6" width="15.75" style="140" customWidth="1"/>
    <col min="7" max="14" width="13" style="140" customWidth="1"/>
    <col min="15" max="15" width="1.50833333333333" style="140" customWidth="1"/>
    <col min="16" max="16" width="9.75" style="140" customWidth="1"/>
    <col min="17" max="16384" width="10" style="140"/>
  </cols>
  <sheetData>
    <row r="1" ht="24.95" customHeight="1" spans="1:15">
      <c r="A1" s="141"/>
      <c r="B1" s="2"/>
      <c r="C1" s="31"/>
      <c r="D1" s="283"/>
      <c r="E1" s="283"/>
      <c r="F1" s="283"/>
      <c r="G1" s="31"/>
      <c r="H1" s="31"/>
      <c r="I1" s="31"/>
      <c r="L1" s="31"/>
      <c r="M1" s="31"/>
      <c r="N1" s="142" t="s">
        <v>57</v>
      </c>
      <c r="O1" s="143"/>
    </row>
    <row r="2" ht="22.7" customHeight="1" spans="1:15">
      <c r="A2" s="141"/>
      <c r="B2" s="144" t="s">
        <v>58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3" t="s">
        <v>3</v>
      </c>
    </row>
    <row r="3" ht="19.5" customHeight="1" spans="1:15">
      <c r="A3" s="145"/>
      <c r="B3" s="146" t="s">
        <v>5</v>
      </c>
      <c r="C3" s="146"/>
      <c r="D3" s="145"/>
      <c r="E3" s="145"/>
      <c r="F3" s="284"/>
      <c r="G3" s="145"/>
      <c r="H3" s="284"/>
      <c r="I3" s="284"/>
      <c r="J3" s="284"/>
      <c r="K3" s="284"/>
      <c r="L3" s="284"/>
      <c r="M3" s="284"/>
      <c r="N3" s="147" t="s">
        <v>6</v>
      </c>
      <c r="O3" s="148"/>
    </row>
    <row r="4" ht="24.4" customHeight="1" spans="1:15">
      <c r="A4" s="149"/>
      <c r="B4" s="132" t="s">
        <v>9</v>
      </c>
      <c r="C4" s="132"/>
      <c r="D4" s="132" t="s">
        <v>59</v>
      </c>
      <c r="E4" s="132" t="s">
        <v>60</v>
      </c>
      <c r="F4" s="132" t="s">
        <v>61</v>
      </c>
      <c r="G4" s="132" t="s">
        <v>62</v>
      </c>
      <c r="H4" s="132" t="s">
        <v>63</v>
      </c>
      <c r="I4" s="132" t="s">
        <v>64</v>
      </c>
      <c r="J4" s="132" t="s">
        <v>65</v>
      </c>
      <c r="K4" s="132" t="s">
        <v>66</v>
      </c>
      <c r="L4" s="132" t="s">
        <v>67</v>
      </c>
      <c r="M4" s="132" t="s">
        <v>68</v>
      </c>
      <c r="N4" s="132" t="s">
        <v>69</v>
      </c>
      <c r="O4" s="151"/>
    </row>
    <row r="5" ht="24.4" customHeight="1" spans="1:15">
      <c r="A5" s="149"/>
      <c r="B5" s="132" t="s">
        <v>70</v>
      </c>
      <c r="C5" s="285" t="s">
        <v>71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51"/>
    </row>
    <row r="6" ht="24.4" customHeight="1" spans="1:15">
      <c r="A6" s="149"/>
      <c r="B6" s="132"/>
      <c r="C6" s="285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51"/>
    </row>
    <row r="7" ht="27" customHeight="1" spans="1:15">
      <c r="A7" s="152"/>
      <c r="B7" s="112"/>
      <c r="C7" s="112" t="s">
        <v>72</v>
      </c>
      <c r="D7" s="115">
        <f>SUM(D8)</f>
        <v>4659986.56</v>
      </c>
      <c r="E7" s="115"/>
      <c r="F7" s="214">
        <v>4609986.56</v>
      </c>
      <c r="G7" s="214">
        <v>50000</v>
      </c>
      <c r="H7" s="115"/>
      <c r="I7" s="115"/>
      <c r="J7" s="115"/>
      <c r="K7" s="115"/>
      <c r="L7" s="115"/>
      <c r="M7" s="115"/>
      <c r="N7" s="115"/>
      <c r="O7" s="153"/>
    </row>
    <row r="8" ht="27" customHeight="1" spans="1:15">
      <c r="A8" s="152"/>
      <c r="B8" s="117">
        <v>121</v>
      </c>
      <c r="C8" s="117" t="s">
        <v>0</v>
      </c>
      <c r="D8" s="115">
        <f>SUM(E8:G8)</f>
        <v>4659986.56</v>
      </c>
      <c r="E8" s="115"/>
      <c r="F8" s="214">
        <v>4609986.56</v>
      </c>
      <c r="G8" s="214">
        <v>50000</v>
      </c>
      <c r="H8" s="115"/>
      <c r="I8" s="115"/>
      <c r="J8" s="115"/>
      <c r="K8" s="115"/>
      <c r="L8" s="115"/>
      <c r="M8" s="115"/>
      <c r="N8" s="115"/>
      <c r="O8" s="153"/>
    </row>
    <row r="9" ht="29.1" customHeight="1" spans="1:15">
      <c r="A9" s="152"/>
      <c r="B9" s="112"/>
      <c r="C9" s="112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53"/>
    </row>
    <row r="10" ht="27" customHeight="1" spans="1:15">
      <c r="A10" s="152"/>
      <c r="B10" s="112"/>
      <c r="C10" s="112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53"/>
    </row>
    <row r="11" ht="27" customHeight="1" spans="1:15">
      <c r="A11" s="152"/>
      <c r="B11" s="112"/>
      <c r="C11" s="112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53"/>
    </row>
    <row r="12" ht="27" customHeight="1" spans="1:15">
      <c r="A12" s="152"/>
      <c r="B12" s="112"/>
      <c r="C12" s="112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53"/>
    </row>
    <row r="13" ht="27" customHeight="1" spans="1:15">
      <c r="A13" s="152"/>
      <c r="B13" s="112"/>
      <c r="C13" s="112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53"/>
    </row>
    <row r="14" ht="27" customHeight="1" spans="1:15">
      <c r="A14" s="152"/>
      <c r="B14" s="112"/>
      <c r="C14" s="112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53"/>
    </row>
    <row r="15" ht="27" customHeight="1" spans="1:15">
      <c r="A15" s="152"/>
      <c r="B15" s="112"/>
      <c r="C15" s="112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53"/>
    </row>
    <row r="16" ht="27" customHeight="1" spans="1:15">
      <c r="A16" s="152"/>
      <c r="B16" s="112"/>
      <c r="C16" s="112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53"/>
    </row>
    <row r="17" ht="27" customHeight="1" spans="1:15">
      <c r="A17" s="152"/>
      <c r="B17" s="112"/>
      <c r="C17" s="112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53"/>
    </row>
    <row r="18" ht="27" customHeight="1" spans="1:15">
      <c r="A18" s="152"/>
      <c r="B18" s="112"/>
      <c r="C18" s="112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53"/>
    </row>
    <row r="19" ht="27" customHeight="1" spans="1:15">
      <c r="A19" s="152"/>
      <c r="B19" s="112"/>
      <c r="C19" s="112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53"/>
    </row>
    <row r="20" ht="27" customHeight="1" spans="1:15">
      <c r="A20" s="152"/>
      <c r="B20" s="112"/>
      <c r="C20" s="112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53"/>
    </row>
    <row r="21" ht="27" customHeight="1" spans="1:15">
      <c r="A21" s="152"/>
      <c r="B21" s="112"/>
      <c r="C21" s="112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53"/>
    </row>
    <row r="22" ht="27" customHeight="1" spans="1:15">
      <c r="A22" s="152"/>
      <c r="B22" s="112"/>
      <c r="C22" s="112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53"/>
    </row>
    <row r="23" ht="27" customHeight="1" spans="1:15">
      <c r="A23" s="152"/>
      <c r="B23" s="112"/>
      <c r="C23" s="112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53"/>
    </row>
    <row r="24" ht="27" customHeight="1" spans="1:15">
      <c r="A24" s="152"/>
      <c r="B24" s="112"/>
      <c r="C24" s="112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53"/>
    </row>
    <row r="25" ht="27" customHeight="1" spans="1:15">
      <c r="A25" s="152"/>
      <c r="B25" s="112"/>
      <c r="C25" s="112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workbookViewId="0">
      <pane ySplit="6" topLeftCell="A22" activePane="bottomLeft" state="frozen"/>
      <selection/>
      <selection pane="bottomLeft" activeCell="E22" sqref="E22:E30"/>
    </sheetView>
  </sheetViews>
  <sheetFormatPr defaultColWidth="10" defaultRowHeight="13.5"/>
  <cols>
    <col min="1" max="1" width="1.50833333333333" style="161" customWidth="1"/>
    <col min="2" max="4" width="6.125" style="161" customWidth="1"/>
    <col min="5" max="5" width="16.875" style="161" customWidth="1"/>
    <col min="6" max="6" width="41" style="161" customWidth="1"/>
    <col min="7" max="10" width="16.5083333333333" style="161" customWidth="1"/>
    <col min="11" max="11" width="22.875" style="161" customWidth="1"/>
    <col min="12" max="12" width="1.50833333333333" style="161" customWidth="1"/>
    <col min="13" max="14" width="9.75" style="161" customWidth="1"/>
    <col min="15" max="16384" width="10" style="161"/>
  </cols>
  <sheetData>
    <row r="1" ht="24.95" customHeight="1" spans="1:12">
      <c r="A1" s="106"/>
      <c r="B1" s="218"/>
      <c r="C1" s="218"/>
      <c r="D1" s="218"/>
      <c r="E1" s="224"/>
      <c r="F1" s="224"/>
      <c r="G1" s="108"/>
      <c r="H1" s="108"/>
      <c r="I1" s="108"/>
      <c r="J1" s="108"/>
      <c r="K1" s="124" t="s">
        <v>73</v>
      </c>
      <c r="L1" s="111"/>
    </row>
    <row r="2" ht="22.7" customHeight="1" spans="1:12">
      <c r="A2" s="106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111" t="s">
        <v>3</v>
      </c>
    </row>
    <row r="3" ht="19.5" customHeight="1" spans="1:12">
      <c r="A3" s="109"/>
      <c r="B3" s="110" t="s">
        <v>5</v>
      </c>
      <c r="C3" s="110"/>
      <c r="D3" s="110"/>
      <c r="E3" s="110"/>
      <c r="F3" s="110"/>
      <c r="G3" s="109"/>
      <c r="H3" s="109"/>
      <c r="I3" s="234"/>
      <c r="J3" s="234"/>
      <c r="K3" s="125" t="s">
        <v>6</v>
      </c>
      <c r="L3" s="126"/>
    </row>
    <row r="4" ht="24.4" customHeight="1" spans="1:12">
      <c r="A4" s="111"/>
      <c r="B4" s="154" t="s">
        <v>9</v>
      </c>
      <c r="C4" s="154"/>
      <c r="D4" s="154"/>
      <c r="E4" s="154"/>
      <c r="F4" s="154"/>
      <c r="G4" s="154" t="s">
        <v>59</v>
      </c>
      <c r="H4" s="154" t="s">
        <v>75</v>
      </c>
      <c r="I4" s="154" t="s">
        <v>76</v>
      </c>
      <c r="J4" s="154" t="s">
        <v>77</v>
      </c>
      <c r="K4" s="154" t="s">
        <v>78</v>
      </c>
      <c r="L4" s="127"/>
    </row>
    <row r="5" ht="24.4" customHeight="1" spans="1:12">
      <c r="A5" s="113"/>
      <c r="B5" s="154" t="s">
        <v>79</v>
      </c>
      <c r="C5" s="154"/>
      <c r="D5" s="154"/>
      <c r="E5" s="154" t="s">
        <v>70</v>
      </c>
      <c r="F5" s="154" t="s">
        <v>71</v>
      </c>
      <c r="G5" s="154"/>
      <c r="H5" s="154"/>
      <c r="I5" s="154"/>
      <c r="J5" s="154"/>
      <c r="K5" s="154"/>
      <c r="L5" s="127"/>
    </row>
    <row r="6" ht="24.4" customHeight="1" spans="1:12">
      <c r="A6" s="113"/>
      <c r="B6" s="154" t="s">
        <v>80</v>
      </c>
      <c r="C6" s="154" t="s">
        <v>81</v>
      </c>
      <c r="D6" s="154" t="s">
        <v>82</v>
      </c>
      <c r="E6" s="154"/>
      <c r="F6" s="154"/>
      <c r="G6" s="154"/>
      <c r="H6" s="154"/>
      <c r="I6" s="154"/>
      <c r="J6" s="154"/>
      <c r="K6" s="154"/>
      <c r="L6" s="128"/>
    </row>
    <row r="7" ht="27" customHeight="1" spans="1:12">
      <c r="A7" s="114"/>
      <c r="B7" s="154"/>
      <c r="C7" s="154"/>
      <c r="D7" s="154"/>
      <c r="E7" s="154">
        <v>121001</v>
      </c>
      <c r="F7" s="154" t="s">
        <v>72</v>
      </c>
      <c r="G7" s="225">
        <f>SUM(H7:I7)</f>
        <v>4659986.56</v>
      </c>
      <c r="H7" s="225">
        <f>H8+H13+H19+H22+H28</f>
        <v>4399986.56</v>
      </c>
      <c r="I7" s="225">
        <f>I8+I13+I19+I22</f>
        <v>260000</v>
      </c>
      <c r="J7" s="282"/>
      <c r="K7" s="225"/>
      <c r="L7" s="129"/>
    </row>
    <row r="8" ht="27" customHeight="1" spans="1:12">
      <c r="A8" s="114"/>
      <c r="B8" s="154">
        <v>208</v>
      </c>
      <c r="C8" s="154"/>
      <c r="D8" s="154"/>
      <c r="E8" s="154">
        <v>121001</v>
      </c>
      <c r="F8" s="154" t="s">
        <v>83</v>
      </c>
      <c r="G8" s="225">
        <f>SUM(H8:I8)</f>
        <v>502148.41</v>
      </c>
      <c r="H8" s="225">
        <f>H9</f>
        <v>502148.41</v>
      </c>
      <c r="I8" s="225"/>
      <c r="J8" s="225"/>
      <c r="K8" s="225"/>
      <c r="L8" s="129"/>
    </row>
    <row r="9" ht="27" customHeight="1" spans="1:12">
      <c r="A9" s="114"/>
      <c r="B9" s="154">
        <v>208</v>
      </c>
      <c r="C9" s="209" t="s">
        <v>84</v>
      </c>
      <c r="D9" s="154"/>
      <c r="E9" s="154">
        <v>121001</v>
      </c>
      <c r="F9" s="154" t="s">
        <v>85</v>
      </c>
      <c r="G9" s="225">
        <f>SUM(H9:I9)</f>
        <v>502148.41</v>
      </c>
      <c r="H9" s="225">
        <f>SUM(H10:H12)</f>
        <v>502148.41</v>
      </c>
      <c r="I9" s="225"/>
      <c r="J9" s="225"/>
      <c r="K9" s="225"/>
      <c r="L9" s="129"/>
    </row>
    <row r="10" ht="27" customHeight="1" spans="1:12">
      <c r="A10" s="114"/>
      <c r="B10" s="154">
        <v>208</v>
      </c>
      <c r="C10" s="209" t="s">
        <v>84</v>
      </c>
      <c r="D10" s="209" t="s">
        <v>86</v>
      </c>
      <c r="E10" s="154">
        <v>121001</v>
      </c>
      <c r="F10" s="154" t="s">
        <v>87</v>
      </c>
      <c r="G10" s="155">
        <v>33091.6</v>
      </c>
      <c r="H10" s="155">
        <v>33091.6</v>
      </c>
      <c r="I10" s="225"/>
      <c r="J10" s="225"/>
      <c r="K10" s="225"/>
      <c r="L10" s="129"/>
    </row>
    <row r="11" ht="27" customHeight="1" spans="1:12">
      <c r="A11" s="114"/>
      <c r="B11" s="154">
        <v>208</v>
      </c>
      <c r="C11" s="209" t="s">
        <v>84</v>
      </c>
      <c r="D11" s="209" t="s">
        <v>88</v>
      </c>
      <c r="E11" s="154">
        <v>121001</v>
      </c>
      <c r="F11" s="154" t="s">
        <v>89</v>
      </c>
      <c r="G11" s="155">
        <v>111503.6</v>
      </c>
      <c r="H11" s="155">
        <v>111503.6</v>
      </c>
      <c r="I11" s="225"/>
      <c r="J11" s="225"/>
      <c r="K11" s="225"/>
      <c r="L11" s="129"/>
    </row>
    <row r="12" ht="27" customHeight="1" spans="1:12">
      <c r="A12" s="114"/>
      <c r="B12" s="154">
        <v>208</v>
      </c>
      <c r="C12" s="209" t="s">
        <v>84</v>
      </c>
      <c r="D12" s="209" t="s">
        <v>84</v>
      </c>
      <c r="E12" s="154">
        <v>121001</v>
      </c>
      <c r="F12" s="154" t="s">
        <v>90</v>
      </c>
      <c r="G12" s="155">
        <v>357553.21</v>
      </c>
      <c r="H12" s="155">
        <v>357553.21</v>
      </c>
      <c r="I12" s="225"/>
      <c r="J12" s="225"/>
      <c r="K12" s="225"/>
      <c r="L12" s="129"/>
    </row>
    <row r="13" ht="27" customHeight="1" spans="1:12">
      <c r="A13" s="114"/>
      <c r="B13" s="154">
        <v>210</v>
      </c>
      <c r="C13" s="154"/>
      <c r="D13" s="154"/>
      <c r="E13" s="154">
        <v>121001</v>
      </c>
      <c r="F13" s="154" t="s">
        <v>91</v>
      </c>
      <c r="G13" s="274" t="s">
        <v>92</v>
      </c>
      <c r="H13" s="210">
        <v>222321.65</v>
      </c>
      <c r="I13" s="225"/>
      <c r="J13" s="225"/>
      <c r="K13" s="225"/>
      <c r="L13" s="129"/>
    </row>
    <row r="14" ht="27" customHeight="1" spans="1:12">
      <c r="A14" s="114"/>
      <c r="B14" s="154">
        <v>210</v>
      </c>
      <c r="C14" s="209" t="s">
        <v>93</v>
      </c>
      <c r="D14" s="209"/>
      <c r="E14" s="154">
        <v>121001</v>
      </c>
      <c r="F14" s="154" t="s">
        <v>94</v>
      </c>
      <c r="G14" s="274" t="s">
        <v>92</v>
      </c>
      <c r="H14" s="210">
        <v>222321.65</v>
      </c>
      <c r="I14" s="225"/>
      <c r="J14" s="225"/>
      <c r="K14" s="225"/>
      <c r="L14" s="129"/>
    </row>
    <row r="15" ht="27" customHeight="1" spans="1:12">
      <c r="A15" s="114"/>
      <c r="B15" s="154">
        <v>210</v>
      </c>
      <c r="C15" s="209" t="s">
        <v>93</v>
      </c>
      <c r="D15" s="209" t="s">
        <v>86</v>
      </c>
      <c r="E15" s="154">
        <v>121001</v>
      </c>
      <c r="F15" s="154" t="s">
        <v>95</v>
      </c>
      <c r="G15" s="155">
        <v>97302.2</v>
      </c>
      <c r="H15" s="155">
        <v>97302.2</v>
      </c>
      <c r="I15" s="225"/>
      <c r="J15" s="225"/>
      <c r="K15" s="225"/>
      <c r="L15" s="129"/>
    </row>
    <row r="16" ht="27" customHeight="1" spans="1:12">
      <c r="A16" s="114"/>
      <c r="B16" s="154">
        <v>210</v>
      </c>
      <c r="C16" s="209" t="s">
        <v>93</v>
      </c>
      <c r="D16" s="209" t="s">
        <v>88</v>
      </c>
      <c r="E16" s="154">
        <v>121001</v>
      </c>
      <c r="F16" s="154" t="s">
        <v>96</v>
      </c>
      <c r="G16" s="155">
        <v>84219.45</v>
      </c>
      <c r="H16" s="155">
        <v>84219.45</v>
      </c>
      <c r="I16" s="225"/>
      <c r="J16" s="225"/>
      <c r="K16" s="225"/>
      <c r="L16" s="129"/>
    </row>
    <row r="17" ht="27" customHeight="1" spans="1:12">
      <c r="A17" s="114"/>
      <c r="B17" s="154">
        <v>210</v>
      </c>
      <c r="C17" s="209" t="s">
        <v>93</v>
      </c>
      <c r="D17" s="209" t="s">
        <v>97</v>
      </c>
      <c r="E17" s="154">
        <v>121001</v>
      </c>
      <c r="F17" s="154" t="s">
        <v>98</v>
      </c>
      <c r="G17" s="155">
        <v>16800</v>
      </c>
      <c r="H17" s="155">
        <v>16800</v>
      </c>
      <c r="I17" s="225"/>
      <c r="J17" s="225"/>
      <c r="K17" s="225"/>
      <c r="L17" s="129"/>
    </row>
    <row r="18" ht="27" customHeight="1" spans="1:12">
      <c r="A18" s="114"/>
      <c r="B18" s="154">
        <v>210</v>
      </c>
      <c r="C18" s="209" t="s">
        <v>93</v>
      </c>
      <c r="D18" s="154">
        <v>99</v>
      </c>
      <c r="E18" s="154">
        <v>121001</v>
      </c>
      <c r="F18" s="154" t="s">
        <v>99</v>
      </c>
      <c r="G18" s="155">
        <v>24000</v>
      </c>
      <c r="H18" s="155">
        <v>24000</v>
      </c>
      <c r="I18" s="225"/>
      <c r="J18" s="225"/>
      <c r="K18" s="225"/>
      <c r="L18" s="129"/>
    </row>
    <row r="19" ht="27" customHeight="1" spans="1:12">
      <c r="A19" s="114"/>
      <c r="B19" s="154">
        <v>212</v>
      </c>
      <c r="C19" s="209"/>
      <c r="D19" s="154"/>
      <c r="E19" s="154">
        <v>121001</v>
      </c>
      <c r="F19" s="154" t="s">
        <v>100</v>
      </c>
      <c r="G19" s="275">
        <v>50000</v>
      </c>
      <c r="H19" s="276"/>
      <c r="I19" s="210">
        <v>50000</v>
      </c>
      <c r="J19" s="225"/>
      <c r="K19" s="225"/>
      <c r="L19" s="129"/>
    </row>
    <row r="20" ht="27" customHeight="1" spans="1:12">
      <c r="A20" s="114"/>
      <c r="B20" s="154">
        <v>212</v>
      </c>
      <c r="C20" s="209" t="s">
        <v>101</v>
      </c>
      <c r="D20" s="209"/>
      <c r="E20" s="154">
        <v>121001</v>
      </c>
      <c r="F20" s="154" t="s">
        <v>102</v>
      </c>
      <c r="G20" s="277" t="s">
        <v>103</v>
      </c>
      <c r="H20" s="276"/>
      <c r="I20" s="274" t="s">
        <v>103</v>
      </c>
      <c r="J20" s="225"/>
      <c r="K20" s="225"/>
      <c r="L20" s="129"/>
    </row>
    <row r="21" ht="27" customHeight="1" spans="1:12">
      <c r="A21" s="114"/>
      <c r="B21" s="154">
        <v>212</v>
      </c>
      <c r="C21" s="209" t="s">
        <v>101</v>
      </c>
      <c r="D21" s="209" t="s">
        <v>88</v>
      </c>
      <c r="E21" s="154">
        <v>121001</v>
      </c>
      <c r="F21" s="154" t="s">
        <v>104</v>
      </c>
      <c r="G21" s="155">
        <v>50000</v>
      </c>
      <c r="H21" s="278"/>
      <c r="I21" s="155">
        <v>50000</v>
      </c>
      <c r="J21" s="225"/>
      <c r="K21" s="225"/>
      <c r="L21" s="129"/>
    </row>
    <row r="22" ht="27" customHeight="1" spans="1:12">
      <c r="A22" s="114"/>
      <c r="B22" s="154" t="s">
        <v>105</v>
      </c>
      <c r="C22" s="209"/>
      <c r="D22" s="154"/>
      <c r="E22" s="117">
        <v>121</v>
      </c>
      <c r="F22" s="154" t="s">
        <v>106</v>
      </c>
      <c r="G22" s="225">
        <v>3603901.5</v>
      </c>
      <c r="H22" s="210">
        <v>3393901.5</v>
      </c>
      <c r="I22" s="225">
        <v>210000</v>
      </c>
      <c r="J22" s="225"/>
      <c r="K22" s="225"/>
      <c r="L22" s="129"/>
    </row>
    <row r="23" ht="27" customHeight="1" spans="1:12">
      <c r="A23" s="114"/>
      <c r="B23" s="154">
        <v>213</v>
      </c>
      <c r="C23" s="209" t="s">
        <v>88</v>
      </c>
      <c r="D23" s="154"/>
      <c r="E23" s="117">
        <v>121</v>
      </c>
      <c r="F23" s="154" t="s">
        <v>107</v>
      </c>
      <c r="G23" s="225">
        <f>G24+G25+G26+G27</f>
        <v>3603901.5</v>
      </c>
      <c r="H23" s="210">
        <f>H24+H25</f>
        <v>3393901.5</v>
      </c>
      <c r="I23" s="225">
        <f>I26+I27</f>
        <v>210000</v>
      </c>
      <c r="J23" s="225"/>
      <c r="K23" s="225"/>
      <c r="L23" s="129"/>
    </row>
    <row r="24" ht="27" customHeight="1" spans="1:12">
      <c r="A24" s="114"/>
      <c r="B24" s="154">
        <v>213</v>
      </c>
      <c r="C24" s="209" t="s">
        <v>88</v>
      </c>
      <c r="D24" s="209" t="s">
        <v>86</v>
      </c>
      <c r="E24" s="117">
        <v>121</v>
      </c>
      <c r="F24" s="154" t="s">
        <v>108</v>
      </c>
      <c r="G24" s="155">
        <v>1878493.12</v>
      </c>
      <c r="H24" s="155">
        <v>1878493.12</v>
      </c>
      <c r="I24" s="225"/>
      <c r="J24" s="225"/>
      <c r="K24" s="225"/>
      <c r="L24" s="129"/>
    </row>
    <row r="25" ht="27" customHeight="1" spans="1:12">
      <c r="A25" s="114"/>
      <c r="B25" s="154">
        <v>213</v>
      </c>
      <c r="C25" s="209" t="s">
        <v>88</v>
      </c>
      <c r="D25" s="209" t="s">
        <v>109</v>
      </c>
      <c r="E25" s="117">
        <v>121</v>
      </c>
      <c r="F25" s="154" t="s">
        <v>110</v>
      </c>
      <c r="G25" s="155">
        <v>1515408.38</v>
      </c>
      <c r="H25" s="155">
        <v>1515408.38</v>
      </c>
      <c r="I25" s="225"/>
      <c r="J25" s="225"/>
      <c r="K25" s="225"/>
      <c r="L25" s="129"/>
    </row>
    <row r="26" ht="27" customHeight="1" spans="1:12">
      <c r="A26" s="114"/>
      <c r="B26" s="154">
        <v>213</v>
      </c>
      <c r="C26" s="209" t="s">
        <v>88</v>
      </c>
      <c r="D26" s="154">
        <v>34</v>
      </c>
      <c r="E26" s="117">
        <v>121</v>
      </c>
      <c r="F26" s="154" t="s">
        <v>111</v>
      </c>
      <c r="G26" s="155">
        <v>10000</v>
      </c>
      <c r="H26" s="279"/>
      <c r="I26" s="155">
        <v>10000</v>
      </c>
      <c r="J26" s="225"/>
      <c r="K26" s="225"/>
      <c r="L26" s="129"/>
    </row>
    <row r="27" ht="27" customHeight="1" spans="1:12">
      <c r="A27" s="114"/>
      <c r="B27" s="154">
        <v>213</v>
      </c>
      <c r="C27" s="209" t="s">
        <v>88</v>
      </c>
      <c r="D27" s="154">
        <v>99</v>
      </c>
      <c r="E27" s="117">
        <v>121</v>
      </c>
      <c r="F27" s="154" t="s">
        <v>112</v>
      </c>
      <c r="G27" s="155">
        <v>200000</v>
      </c>
      <c r="H27" s="225"/>
      <c r="I27" s="155">
        <v>200000</v>
      </c>
      <c r="J27" s="225"/>
      <c r="K27" s="225"/>
      <c r="L27" s="129"/>
    </row>
    <row r="28" ht="27" customHeight="1" spans="1:12">
      <c r="A28" s="114"/>
      <c r="B28" s="154">
        <v>221</v>
      </c>
      <c r="C28" s="209"/>
      <c r="D28" s="154"/>
      <c r="E28" s="117">
        <v>121</v>
      </c>
      <c r="F28" s="154" t="s">
        <v>113</v>
      </c>
      <c r="G28" s="210">
        <v>281615</v>
      </c>
      <c r="H28" s="210">
        <v>281615</v>
      </c>
      <c r="I28" s="225"/>
      <c r="J28" s="225"/>
      <c r="K28" s="225"/>
      <c r="L28" s="129"/>
    </row>
    <row r="29" ht="27" customHeight="1" spans="1:12">
      <c r="A29" s="114"/>
      <c r="B29" s="154">
        <v>221</v>
      </c>
      <c r="C29" s="209" t="s">
        <v>86</v>
      </c>
      <c r="D29" s="154"/>
      <c r="E29" s="117">
        <v>121</v>
      </c>
      <c r="F29" s="280" t="s">
        <v>114</v>
      </c>
      <c r="G29" s="210">
        <v>281615</v>
      </c>
      <c r="H29" s="210">
        <v>281615</v>
      </c>
      <c r="I29" s="225"/>
      <c r="J29" s="225"/>
      <c r="K29" s="225"/>
      <c r="L29" s="129"/>
    </row>
    <row r="30" ht="27" customHeight="1" spans="1:12">
      <c r="A30" s="114"/>
      <c r="B30" s="154">
        <v>221</v>
      </c>
      <c r="C30" s="209" t="s">
        <v>88</v>
      </c>
      <c r="D30" s="209" t="s">
        <v>86</v>
      </c>
      <c r="E30" s="117">
        <v>121</v>
      </c>
      <c r="F30" s="280" t="s">
        <v>115</v>
      </c>
      <c r="G30" s="155">
        <v>281615</v>
      </c>
      <c r="H30" s="155">
        <v>281615</v>
      </c>
      <c r="I30" s="225"/>
      <c r="J30" s="225"/>
      <c r="K30" s="225"/>
      <c r="L30" s="129"/>
    </row>
    <row r="31" ht="27" customHeight="1" spans="1:12">
      <c r="A31" s="113"/>
      <c r="B31" s="231"/>
      <c r="C31" s="231"/>
      <c r="D31" s="231"/>
      <c r="E31" s="231"/>
      <c r="F31" s="231" t="s">
        <v>23</v>
      </c>
      <c r="G31" s="225"/>
      <c r="H31" s="235"/>
      <c r="I31" s="235"/>
      <c r="J31" s="235"/>
      <c r="K31" s="235"/>
      <c r="L31" s="127"/>
    </row>
    <row r="32" ht="27" customHeight="1" spans="1:12">
      <c r="A32" s="113"/>
      <c r="B32" s="231"/>
      <c r="C32" s="231"/>
      <c r="D32" s="231"/>
      <c r="E32" s="231"/>
      <c r="F32" s="231" t="s">
        <v>23</v>
      </c>
      <c r="G32" s="225"/>
      <c r="H32" s="235"/>
      <c r="I32" s="235"/>
      <c r="J32" s="235"/>
      <c r="K32" s="235"/>
      <c r="L32" s="127"/>
    </row>
    <row r="33" ht="27" customHeight="1" spans="1:12">
      <c r="A33" s="113"/>
      <c r="B33" s="231"/>
      <c r="C33" s="231"/>
      <c r="D33" s="231"/>
      <c r="E33" s="231"/>
      <c r="F33" s="231"/>
      <c r="G33" s="225"/>
      <c r="H33" s="235"/>
      <c r="I33" s="235"/>
      <c r="J33" s="235"/>
      <c r="K33" s="235"/>
      <c r="L33" s="128"/>
    </row>
    <row r="34" spans="1:12">
      <c r="A34" s="121"/>
      <c r="B34" s="122"/>
      <c r="C34" s="122"/>
      <c r="D34" s="122"/>
      <c r="E34" s="122"/>
      <c r="F34" s="121"/>
      <c r="G34" s="121"/>
      <c r="H34" s="121"/>
      <c r="I34" s="121"/>
      <c r="J34" s="122"/>
      <c r="K34" s="122"/>
      <c r="L34" s="131"/>
    </row>
    <row r="45" spans="5:5">
      <c r="E45" s="28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6" sqref="E6:E26"/>
    </sheetView>
  </sheetViews>
  <sheetFormatPr defaultColWidth="10" defaultRowHeight="13.5"/>
  <cols>
    <col min="1" max="1" width="1.50833333333333" style="245" customWidth="1"/>
    <col min="2" max="2" width="33.375" style="245" customWidth="1"/>
    <col min="3" max="3" width="16.375" style="245" customWidth="1"/>
    <col min="4" max="4" width="33.375" style="245" customWidth="1"/>
    <col min="5" max="7" width="16.375" style="245" customWidth="1"/>
    <col min="8" max="8" width="18.25" style="245" customWidth="1"/>
    <col min="9" max="9" width="1.50833333333333" style="245" customWidth="1"/>
    <col min="10" max="11" width="9.75" style="245" customWidth="1"/>
    <col min="12" max="16384" width="10" style="245"/>
  </cols>
  <sheetData>
    <row r="1" ht="14.25" customHeight="1" spans="1:9">
      <c r="A1" s="246"/>
      <c r="B1" s="247"/>
      <c r="C1" s="248"/>
      <c r="D1" s="248"/>
      <c r="E1" s="249"/>
      <c r="F1" s="249"/>
      <c r="G1" s="249"/>
      <c r="H1" s="250" t="s">
        <v>116</v>
      </c>
      <c r="I1" s="269" t="s">
        <v>3</v>
      </c>
    </row>
    <row r="2" ht="19.9" customHeight="1" spans="1:9">
      <c r="A2" s="248"/>
      <c r="B2" s="251" t="s">
        <v>117</v>
      </c>
      <c r="C2" s="251"/>
      <c r="D2" s="251"/>
      <c r="E2" s="251"/>
      <c r="F2" s="251"/>
      <c r="G2" s="251"/>
      <c r="H2" s="251"/>
      <c r="I2" s="269"/>
    </row>
    <row r="3" ht="17.1" customHeight="1" spans="1:9">
      <c r="A3" s="252"/>
      <c r="B3" s="253" t="s">
        <v>5</v>
      </c>
      <c r="C3" s="253"/>
      <c r="D3" s="254"/>
      <c r="E3" s="254"/>
      <c r="F3" s="254"/>
      <c r="G3" s="254"/>
      <c r="H3" s="255" t="s">
        <v>6</v>
      </c>
      <c r="I3" s="270"/>
    </row>
    <row r="4" ht="21.4" customHeight="1" spans="1:9">
      <c r="A4" s="256"/>
      <c r="B4" s="257" t="s">
        <v>7</v>
      </c>
      <c r="C4" s="257"/>
      <c r="D4" s="257" t="s">
        <v>8</v>
      </c>
      <c r="E4" s="257"/>
      <c r="F4" s="257"/>
      <c r="G4" s="257"/>
      <c r="H4" s="257"/>
      <c r="I4" s="271"/>
    </row>
    <row r="5" ht="21.4" customHeight="1" spans="1:9">
      <c r="A5" s="256"/>
      <c r="B5" s="257" t="s">
        <v>9</v>
      </c>
      <c r="C5" s="257" t="s">
        <v>10</v>
      </c>
      <c r="D5" s="257" t="s">
        <v>9</v>
      </c>
      <c r="E5" s="257" t="s">
        <v>59</v>
      </c>
      <c r="F5" s="257" t="s">
        <v>118</v>
      </c>
      <c r="G5" s="257" t="s">
        <v>119</v>
      </c>
      <c r="H5" s="257" t="s">
        <v>120</v>
      </c>
      <c r="I5" s="271"/>
    </row>
    <row r="6" ht="19.9" customHeight="1" spans="1:9">
      <c r="A6" s="258"/>
      <c r="B6" s="259" t="s">
        <v>121</v>
      </c>
      <c r="C6" s="260">
        <f>C7+C8</f>
        <v>4659986.56</v>
      </c>
      <c r="D6" s="259" t="s">
        <v>122</v>
      </c>
      <c r="E6" s="261">
        <f>F6+G6</f>
        <v>4659986.56</v>
      </c>
      <c r="F6" s="260">
        <f>F7+F14+F16+F19+F26</f>
        <v>4609986.56</v>
      </c>
      <c r="G6" s="260">
        <f>G18</f>
        <v>50000</v>
      </c>
      <c r="H6" s="260"/>
      <c r="I6" s="272"/>
    </row>
    <row r="7" ht="19.9" customHeight="1" spans="1:9">
      <c r="A7" s="258"/>
      <c r="B7" s="262" t="s">
        <v>123</v>
      </c>
      <c r="C7" s="263">
        <v>4609986.56</v>
      </c>
      <c r="D7" s="262" t="s">
        <v>124</v>
      </c>
      <c r="E7" s="261"/>
      <c r="F7" s="260"/>
      <c r="G7" s="260"/>
      <c r="H7" s="260"/>
      <c r="I7" s="272"/>
    </row>
    <row r="8" ht="19.9" customHeight="1" spans="1:9">
      <c r="A8" s="258"/>
      <c r="B8" s="262" t="s">
        <v>125</v>
      </c>
      <c r="C8" s="263">
        <v>50000</v>
      </c>
      <c r="D8" s="262" t="s">
        <v>126</v>
      </c>
      <c r="E8" s="261"/>
      <c r="F8" s="260"/>
      <c r="G8" s="260"/>
      <c r="H8" s="260"/>
      <c r="I8" s="272"/>
    </row>
    <row r="9" ht="19.9" customHeight="1" spans="1:9">
      <c r="A9" s="258"/>
      <c r="B9" s="262" t="s">
        <v>127</v>
      </c>
      <c r="C9" s="260"/>
      <c r="D9" s="262" t="s">
        <v>128</v>
      </c>
      <c r="E9" s="261"/>
      <c r="F9" s="260"/>
      <c r="G9" s="260"/>
      <c r="H9" s="260"/>
      <c r="I9" s="272"/>
    </row>
    <row r="10" ht="19.9" customHeight="1" spans="1:9">
      <c r="A10" s="258"/>
      <c r="B10" s="259" t="s">
        <v>129</v>
      </c>
      <c r="C10" s="260"/>
      <c r="D10" s="262" t="s">
        <v>130</v>
      </c>
      <c r="E10" s="261"/>
      <c r="F10" s="260"/>
      <c r="G10" s="260"/>
      <c r="H10" s="260"/>
      <c r="I10" s="272"/>
    </row>
    <row r="11" ht="19.9" customHeight="1" spans="1:9">
      <c r="A11" s="258"/>
      <c r="B11" s="262" t="s">
        <v>123</v>
      </c>
      <c r="C11" s="260"/>
      <c r="D11" s="262" t="s">
        <v>131</v>
      </c>
      <c r="E11" s="261"/>
      <c r="F11" s="260"/>
      <c r="G11" s="260"/>
      <c r="H11" s="260"/>
      <c r="I11" s="272"/>
    </row>
    <row r="12" ht="19.9" customHeight="1" spans="1:9">
      <c r="A12" s="258"/>
      <c r="B12" s="262" t="s">
        <v>125</v>
      </c>
      <c r="C12" s="260"/>
      <c r="D12" s="262" t="s">
        <v>132</v>
      </c>
      <c r="E12" s="261"/>
      <c r="F12" s="260"/>
      <c r="G12" s="260"/>
      <c r="H12" s="260"/>
      <c r="I12" s="272"/>
    </row>
    <row r="13" ht="19.9" customHeight="1" spans="1:9">
      <c r="A13" s="258"/>
      <c r="B13" s="262" t="s">
        <v>127</v>
      </c>
      <c r="C13" s="260"/>
      <c r="D13" s="262" t="s">
        <v>133</v>
      </c>
      <c r="E13" s="261"/>
      <c r="F13" s="260"/>
      <c r="G13" s="260"/>
      <c r="H13" s="260"/>
      <c r="I13" s="272"/>
    </row>
    <row r="14" ht="19.9" customHeight="1" spans="1:9">
      <c r="A14" s="258"/>
      <c r="B14" s="262" t="s">
        <v>134</v>
      </c>
      <c r="C14" s="260"/>
      <c r="D14" s="262" t="s">
        <v>135</v>
      </c>
      <c r="E14" s="210">
        <v>502148.41</v>
      </c>
      <c r="F14" s="155">
        <v>502148.41</v>
      </c>
      <c r="G14" s="264"/>
      <c r="H14" s="260"/>
      <c r="I14" s="272"/>
    </row>
    <row r="15" ht="19.9" customHeight="1" spans="1:9">
      <c r="A15" s="258"/>
      <c r="B15" s="262" t="s">
        <v>134</v>
      </c>
      <c r="C15" s="260"/>
      <c r="D15" s="262" t="s">
        <v>136</v>
      </c>
      <c r="E15" s="261"/>
      <c r="F15" s="260"/>
      <c r="G15" s="264"/>
      <c r="H15" s="260"/>
      <c r="I15" s="272"/>
    </row>
    <row r="16" ht="19.9" customHeight="1" spans="1:9">
      <c r="A16" s="258"/>
      <c r="B16" s="265"/>
      <c r="C16" s="265"/>
      <c r="D16" s="262" t="s">
        <v>137</v>
      </c>
      <c r="E16" s="210">
        <v>222321.65</v>
      </c>
      <c r="F16" s="155">
        <v>222321.65</v>
      </c>
      <c r="G16" s="264"/>
      <c r="H16" s="260"/>
      <c r="I16" s="272"/>
    </row>
    <row r="17" ht="19.9" customHeight="1" spans="1:9">
      <c r="A17" s="258"/>
      <c r="B17" s="262" t="s">
        <v>134</v>
      </c>
      <c r="C17" s="260"/>
      <c r="D17" s="262" t="s">
        <v>138</v>
      </c>
      <c r="E17" s="261"/>
      <c r="F17" s="260"/>
      <c r="G17" s="264"/>
      <c r="H17" s="260"/>
      <c r="I17" s="272"/>
    </row>
    <row r="18" ht="19.9" customHeight="1" spans="1:9">
      <c r="A18" s="258"/>
      <c r="B18" s="262" t="s">
        <v>134</v>
      </c>
      <c r="C18" s="260"/>
      <c r="D18" s="262" t="s">
        <v>139</v>
      </c>
      <c r="E18" s="210">
        <v>50000</v>
      </c>
      <c r="F18" s="260"/>
      <c r="G18" s="266">
        <v>50000</v>
      </c>
      <c r="H18" s="260"/>
      <c r="I18" s="272"/>
    </row>
    <row r="19" ht="19.9" customHeight="1" spans="1:9">
      <c r="A19" s="258"/>
      <c r="B19" s="262" t="s">
        <v>134</v>
      </c>
      <c r="C19" s="260"/>
      <c r="D19" s="262" t="s">
        <v>140</v>
      </c>
      <c r="E19" s="210">
        <f>F19+G19</f>
        <v>3603901.5</v>
      </c>
      <c r="F19" s="236">
        <f>3393901.5+210000</f>
        <v>3603901.5</v>
      </c>
      <c r="G19" s="264"/>
      <c r="H19" s="260"/>
      <c r="I19" s="272"/>
    </row>
    <row r="20" ht="19.9" customHeight="1" spans="1:9">
      <c r="A20" s="258"/>
      <c r="B20" s="262" t="s">
        <v>134</v>
      </c>
      <c r="C20" s="260"/>
      <c r="D20" s="262" t="s">
        <v>141</v>
      </c>
      <c r="E20" s="261"/>
      <c r="F20" s="260"/>
      <c r="G20" s="264"/>
      <c r="H20" s="260"/>
      <c r="I20" s="272"/>
    </row>
    <row r="21" ht="19.9" customHeight="1" spans="1:9">
      <c r="A21" s="258"/>
      <c r="B21" s="262" t="s">
        <v>134</v>
      </c>
      <c r="C21" s="260"/>
      <c r="D21" s="262" t="s">
        <v>142</v>
      </c>
      <c r="E21" s="261"/>
      <c r="F21" s="260"/>
      <c r="G21" s="264"/>
      <c r="H21" s="260"/>
      <c r="I21" s="272"/>
    </row>
    <row r="22" ht="19.9" customHeight="1" spans="1:9">
      <c r="A22" s="258"/>
      <c r="B22" s="262" t="s">
        <v>134</v>
      </c>
      <c r="C22" s="260"/>
      <c r="D22" s="262" t="s">
        <v>143</v>
      </c>
      <c r="E22" s="261"/>
      <c r="F22" s="260"/>
      <c r="G22" s="264"/>
      <c r="H22" s="260"/>
      <c r="I22" s="272"/>
    </row>
    <row r="23" ht="19.9" customHeight="1" spans="1:9">
      <c r="A23" s="258"/>
      <c r="B23" s="262" t="s">
        <v>134</v>
      </c>
      <c r="C23" s="260"/>
      <c r="D23" s="262" t="s">
        <v>144</v>
      </c>
      <c r="E23" s="261"/>
      <c r="F23" s="260"/>
      <c r="G23" s="264"/>
      <c r="H23" s="260"/>
      <c r="I23" s="272"/>
    </row>
    <row r="24" ht="19.9" customHeight="1" spans="1:9">
      <c r="A24" s="258"/>
      <c r="B24" s="262" t="s">
        <v>134</v>
      </c>
      <c r="C24" s="260"/>
      <c r="D24" s="262" t="s">
        <v>145</v>
      </c>
      <c r="E24" s="261"/>
      <c r="F24" s="260"/>
      <c r="G24" s="264"/>
      <c r="H24" s="260"/>
      <c r="I24" s="272"/>
    </row>
    <row r="25" ht="19.9" customHeight="1" spans="1:9">
      <c r="A25" s="258"/>
      <c r="B25" s="262" t="s">
        <v>134</v>
      </c>
      <c r="C25" s="260"/>
      <c r="D25" s="262" t="s">
        <v>146</v>
      </c>
      <c r="E25" s="261"/>
      <c r="F25" s="260"/>
      <c r="G25" s="264"/>
      <c r="H25" s="260"/>
      <c r="I25" s="272"/>
    </row>
    <row r="26" ht="19.9" customHeight="1" spans="1:9">
      <c r="A26" s="258"/>
      <c r="B26" s="262" t="s">
        <v>134</v>
      </c>
      <c r="C26" s="260"/>
      <c r="D26" s="262" t="s">
        <v>147</v>
      </c>
      <c r="E26" s="210">
        <v>281615</v>
      </c>
      <c r="F26" s="155">
        <v>281615</v>
      </c>
      <c r="G26" s="264"/>
      <c r="H26" s="260"/>
      <c r="I26" s="272"/>
    </row>
    <row r="27" ht="19.9" customHeight="1" spans="1:9">
      <c r="A27" s="258"/>
      <c r="B27" s="262" t="s">
        <v>134</v>
      </c>
      <c r="C27" s="260"/>
      <c r="D27" s="262" t="s">
        <v>148</v>
      </c>
      <c r="E27" s="260"/>
      <c r="F27" s="260"/>
      <c r="G27" s="260"/>
      <c r="H27" s="260"/>
      <c r="I27" s="272"/>
    </row>
    <row r="28" ht="19.9" customHeight="1" spans="1:9">
      <c r="A28" s="258"/>
      <c r="B28" s="262" t="s">
        <v>134</v>
      </c>
      <c r="C28" s="260"/>
      <c r="D28" s="262" t="s">
        <v>149</v>
      </c>
      <c r="E28" s="260"/>
      <c r="F28" s="260"/>
      <c r="G28" s="260"/>
      <c r="H28" s="260"/>
      <c r="I28" s="272"/>
    </row>
    <row r="29" ht="19.9" customHeight="1" spans="1:9">
      <c r="A29" s="258"/>
      <c r="B29" s="262" t="s">
        <v>134</v>
      </c>
      <c r="C29" s="260"/>
      <c r="D29" s="262" t="s">
        <v>150</v>
      </c>
      <c r="E29" s="260"/>
      <c r="F29" s="260"/>
      <c r="G29" s="260"/>
      <c r="H29" s="260"/>
      <c r="I29" s="272"/>
    </row>
    <row r="30" ht="19.9" customHeight="1" spans="1:9">
      <c r="A30" s="258"/>
      <c r="B30" s="262" t="s">
        <v>134</v>
      </c>
      <c r="C30" s="260"/>
      <c r="D30" s="262" t="s">
        <v>151</v>
      </c>
      <c r="E30" s="260"/>
      <c r="F30" s="260"/>
      <c r="G30" s="260"/>
      <c r="H30" s="260"/>
      <c r="I30" s="272"/>
    </row>
    <row r="31" ht="19.9" customHeight="1" spans="1:9">
      <c r="A31" s="258"/>
      <c r="B31" s="262" t="s">
        <v>134</v>
      </c>
      <c r="C31" s="260"/>
      <c r="D31" s="262" t="s">
        <v>152</v>
      </c>
      <c r="E31" s="260"/>
      <c r="F31" s="260"/>
      <c r="G31" s="260"/>
      <c r="H31" s="260"/>
      <c r="I31" s="272"/>
    </row>
    <row r="32" ht="19.9" customHeight="1" spans="1:9">
      <c r="A32" s="258"/>
      <c r="B32" s="262" t="s">
        <v>134</v>
      </c>
      <c r="C32" s="260"/>
      <c r="D32" s="262" t="s">
        <v>153</v>
      </c>
      <c r="E32" s="260"/>
      <c r="F32" s="260"/>
      <c r="G32" s="260"/>
      <c r="H32" s="260"/>
      <c r="I32" s="272"/>
    </row>
    <row r="33" ht="19.9" customHeight="1" spans="1:9">
      <c r="A33" s="258"/>
      <c r="B33" s="262" t="s">
        <v>134</v>
      </c>
      <c r="C33" s="260"/>
      <c r="D33" s="262" t="s">
        <v>154</v>
      </c>
      <c r="E33" s="260"/>
      <c r="F33" s="260"/>
      <c r="G33" s="260"/>
      <c r="H33" s="260"/>
      <c r="I33" s="272"/>
    </row>
    <row r="34" ht="19.9" customHeight="1" spans="1:9">
      <c r="A34" s="258"/>
      <c r="B34" s="262" t="s">
        <v>134</v>
      </c>
      <c r="C34" s="260"/>
      <c r="D34" s="262" t="s">
        <v>155</v>
      </c>
      <c r="E34" s="260"/>
      <c r="F34" s="260"/>
      <c r="G34" s="260"/>
      <c r="H34" s="260"/>
      <c r="I34" s="272"/>
    </row>
    <row r="35" ht="8.45" customHeight="1" spans="1:9">
      <c r="A35" s="267"/>
      <c r="B35" s="267"/>
      <c r="C35" s="267"/>
      <c r="D35" s="268"/>
      <c r="E35" s="267"/>
      <c r="F35" s="267"/>
      <c r="G35" s="267"/>
      <c r="H35" s="267"/>
      <c r="I35" s="27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36" activePane="bottomLeft" state="frozen"/>
      <selection/>
      <selection pane="bottomLeft" activeCell="E37" sqref="E37"/>
    </sheetView>
  </sheetViews>
  <sheetFormatPr defaultColWidth="10" defaultRowHeight="13.5"/>
  <cols>
    <col min="1" max="1" width="1.50833333333333" style="161" customWidth="1"/>
    <col min="2" max="3" width="5.875" style="161" customWidth="1"/>
    <col min="4" max="4" width="11.625" style="161" customWidth="1"/>
    <col min="5" max="5" width="23.5083333333333" style="161" customWidth="1"/>
    <col min="6" max="6" width="14.875" style="161" customWidth="1"/>
    <col min="7" max="7" width="14.375" style="161" customWidth="1"/>
    <col min="8" max="8" width="14.5083333333333" style="161" customWidth="1"/>
    <col min="9" max="9" width="14.75" style="161" customWidth="1"/>
    <col min="10" max="10" width="15.125" style="161" customWidth="1"/>
    <col min="11" max="11" width="12" style="161" customWidth="1"/>
    <col min="12" max="12" width="10.125" style="161" customWidth="1"/>
    <col min="13" max="13" width="13.25" style="161" customWidth="1"/>
    <col min="14" max="16" width="7.25" style="161" customWidth="1"/>
    <col min="17" max="23" width="5.875" style="161" customWidth="1"/>
    <col min="24" max="26" width="7.25" style="161" customWidth="1"/>
    <col min="27" max="33" width="5.875" style="161" customWidth="1"/>
    <col min="34" max="39" width="7.25" style="161" customWidth="1"/>
    <col min="40" max="40" width="1.50833333333333" style="161" customWidth="1"/>
    <col min="41" max="42" width="9.75" style="161" customWidth="1"/>
    <col min="43" max="16384" width="10" style="161"/>
  </cols>
  <sheetData>
    <row r="1" ht="24.95" customHeight="1" spans="1:40">
      <c r="A1" s="217"/>
      <c r="B1" s="218"/>
      <c r="C1" s="218"/>
      <c r="D1" s="219"/>
      <c r="E1" s="219"/>
      <c r="F1" s="220"/>
      <c r="G1" s="220"/>
      <c r="H1" s="106"/>
      <c r="I1" s="219"/>
      <c r="J1" s="219"/>
      <c r="K1" s="106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39" t="s">
        <v>156</v>
      </c>
      <c r="AN1" s="240"/>
    </row>
    <row r="2" ht="22.7" customHeight="1" spans="1:40">
      <c r="A2" s="106"/>
      <c r="B2" s="3" t="s">
        <v>157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240"/>
    </row>
    <row r="3" ht="19.5" customHeight="1" spans="1:40">
      <c r="A3" s="109"/>
      <c r="B3" s="110" t="s">
        <v>158</v>
      </c>
      <c r="C3" s="110"/>
      <c r="D3" s="110"/>
      <c r="E3" s="110"/>
      <c r="F3" s="221"/>
      <c r="G3" s="109"/>
      <c r="H3" s="222"/>
      <c r="I3" s="221"/>
      <c r="J3" s="221"/>
      <c r="K3" s="234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2" t="s">
        <v>6</v>
      </c>
      <c r="AM3" s="222"/>
      <c r="AN3" s="241"/>
    </row>
    <row r="4" ht="24.4" customHeight="1" spans="1:40">
      <c r="A4" s="111"/>
      <c r="B4" s="223" t="s">
        <v>9</v>
      </c>
      <c r="C4" s="223"/>
      <c r="D4" s="223"/>
      <c r="E4" s="223"/>
      <c r="F4" s="223" t="s">
        <v>159</v>
      </c>
      <c r="G4" s="223" t="s">
        <v>160</v>
      </c>
      <c r="H4" s="223"/>
      <c r="I4" s="223"/>
      <c r="J4" s="223"/>
      <c r="K4" s="223"/>
      <c r="L4" s="223"/>
      <c r="M4" s="223"/>
      <c r="N4" s="223"/>
      <c r="O4" s="223"/>
      <c r="P4" s="223"/>
      <c r="Q4" s="223" t="s">
        <v>161</v>
      </c>
      <c r="R4" s="223"/>
      <c r="S4" s="223"/>
      <c r="T4" s="223"/>
      <c r="U4" s="223"/>
      <c r="V4" s="223"/>
      <c r="W4" s="223"/>
      <c r="X4" s="223"/>
      <c r="Y4" s="223"/>
      <c r="Z4" s="223"/>
      <c r="AA4" s="223" t="s">
        <v>162</v>
      </c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42"/>
    </row>
    <row r="5" ht="24.4" customHeight="1" spans="1:40">
      <c r="A5" s="111"/>
      <c r="B5" s="223" t="s">
        <v>79</v>
      </c>
      <c r="C5" s="223"/>
      <c r="D5" s="223" t="s">
        <v>70</v>
      </c>
      <c r="E5" s="223" t="s">
        <v>71</v>
      </c>
      <c r="F5" s="223"/>
      <c r="G5" s="223" t="s">
        <v>59</v>
      </c>
      <c r="H5" s="223" t="s">
        <v>163</v>
      </c>
      <c r="I5" s="223"/>
      <c r="J5" s="223"/>
      <c r="K5" s="223" t="s">
        <v>164</v>
      </c>
      <c r="L5" s="223"/>
      <c r="M5" s="223"/>
      <c r="N5" s="223" t="s">
        <v>165</v>
      </c>
      <c r="O5" s="223"/>
      <c r="P5" s="223"/>
      <c r="Q5" s="223" t="s">
        <v>59</v>
      </c>
      <c r="R5" s="223" t="s">
        <v>163</v>
      </c>
      <c r="S5" s="223"/>
      <c r="T5" s="223"/>
      <c r="U5" s="223" t="s">
        <v>164</v>
      </c>
      <c r="V5" s="223"/>
      <c r="W5" s="223"/>
      <c r="X5" s="223" t="s">
        <v>165</v>
      </c>
      <c r="Y5" s="223"/>
      <c r="Z5" s="223"/>
      <c r="AA5" s="223" t="s">
        <v>59</v>
      </c>
      <c r="AB5" s="223" t="s">
        <v>163</v>
      </c>
      <c r="AC5" s="223"/>
      <c r="AD5" s="223"/>
      <c r="AE5" s="223" t="s">
        <v>164</v>
      </c>
      <c r="AF5" s="223"/>
      <c r="AG5" s="223"/>
      <c r="AH5" s="223" t="s">
        <v>165</v>
      </c>
      <c r="AI5" s="223"/>
      <c r="AJ5" s="223"/>
      <c r="AK5" s="223" t="s">
        <v>166</v>
      </c>
      <c r="AL5" s="223"/>
      <c r="AM5" s="223"/>
      <c r="AN5" s="242"/>
    </row>
    <row r="6" ht="39" customHeight="1" spans="1:40">
      <c r="A6" s="224"/>
      <c r="B6" s="223" t="s">
        <v>80</v>
      </c>
      <c r="C6" s="223" t="s">
        <v>81</v>
      </c>
      <c r="D6" s="223"/>
      <c r="E6" s="223"/>
      <c r="F6" s="223"/>
      <c r="G6" s="223"/>
      <c r="H6" s="223" t="s">
        <v>167</v>
      </c>
      <c r="I6" s="223" t="s">
        <v>75</v>
      </c>
      <c r="J6" s="223" t="s">
        <v>76</v>
      </c>
      <c r="K6" s="223" t="s">
        <v>167</v>
      </c>
      <c r="L6" s="223" t="s">
        <v>75</v>
      </c>
      <c r="M6" s="223" t="s">
        <v>76</v>
      </c>
      <c r="N6" s="223" t="s">
        <v>167</v>
      </c>
      <c r="O6" s="223" t="s">
        <v>168</v>
      </c>
      <c r="P6" s="223" t="s">
        <v>169</v>
      </c>
      <c r="Q6" s="223"/>
      <c r="R6" s="223" t="s">
        <v>167</v>
      </c>
      <c r="S6" s="223" t="s">
        <v>75</v>
      </c>
      <c r="T6" s="223" t="s">
        <v>76</v>
      </c>
      <c r="U6" s="223" t="s">
        <v>167</v>
      </c>
      <c r="V6" s="223" t="s">
        <v>75</v>
      </c>
      <c r="W6" s="223" t="s">
        <v>76</v>
      </c>
      <c r="X6" s="223" t="s">
        <v>167</v>
      </c>
      <c r="Y6" s="223" t="s">
        <v>168</v>
      </c>
      <c r="Z6" s="223" t="s">
        <v>169</v>
      </c>
      <c r="AA6" s="223"/>
      <c r="AB6" s="223" t="s">
        <v>167</v>
      </c>
      <c r="AC6" s="223" t="s">
        <v>75</v>
      </c>
      <c r="AD6" s="223" t="s">
        <v>76</v>
      </c>
      <c r="AE6" s="223" t="s">
        <v>167</v>
      </c>
      <c r="AF6" s="223" t="s">
        <v>75</v>
      </c>
      <c r="AG6" s="223" t="s">
        <v>76</v>
      </c>
      <c r="AH6" s="223" t="s">
        <v>167</v>
      </c>
      <c r="AI6" s="223" t="s">
        <v>168</v>
      </c>
      <c r="AJ6" s="223" t="s">
        <v>169</v>
      </c>
      <c r="AK6" s="223" t="s">
        <v>167</v>
      </c>
      <c r="AL6" s="223" t="s">
        <v>168</v>
      </c>
      <c r="AM6" s="223" t="s">
        <v>169</v>
      </c>
      <c r="AN6" s="242"/>
    </row>
    <row r="7" s="215" customFormat="1" ht="22.7" customHeight="1" spans="1:40">
      <c r="A7" s="111"/>
      <c r="B7" s="154"/>
      <c r="C7" s="154"/>
      <c r="D7" s="117">
        <v>121001</v>
      </c>
      <c r="E7" s="154" t="s">
        <v>72</v>
      </c>
      <c r="F7" s="225">
        <f t="shared" ref="F7:M7" si="0">F8+F19+F34</f>
        <v>4659986.56</v>
      </c>
      <c r="G7" s="225">
        <f t="shared" si="0"/>
        <v>4659986.56</v>
      </c>
      <c r="H7" s="225">
        <f t="shared" si="0"/>
        <v>4609986.56</v>
      </c>
      <c r="I7" s="225">
        <f t="shared" si="0"/>
        <v>4399986.56</v>
      </c>
      <c r="J7" s="225">
        <f t="shared" si="0"/>
        <v>210000</v>
      </c>
      <c r="K7" s="225">
        <f t="shared" si="0"/>
        <v>50000</v>
      </c>
      <c r="L7" s="225"/>
      <c r="M7" s="225">
        <f t="shared" si="0"/>
        <v>50000</v>
      </c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42"/>
    </row>
    <row r="8" ht="32.45" customHeight="1" spans="1:40">
      <c r="A8" s="111"/>
      <c r="B8" s="154">
        <v>301</v>
      </c>
      <c r="C8" s="154"/>
      <c r="D8" s="226"/>
      <c r="E8" s="227" t="s">
        <v>170</v>
      </c>
      <c r="F8" s="225">
        <f t="shared" ref="F8:F20" si="1">G8+Q8</f>
        <v>3575216.81</v>
      </c>
      <c r="G8" s="225">
        <f>SUM(G9:G18)</f>
        <v>3575216.81</v>
      </c>
      <c r="H8" s="225">
        <f>SUM(H9:H18)</f>
        <v>3575216.81</v>
      </c>
      <c r="I8" s="225">
        <f>SUM(I9:I18)</f>
        <v>3575216.81</v>
      </c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42"/>
    </row>
    <row r="9" ht="32.45" customHeight="1" spans="1:40">
      <c r="A9" s="111"/>
      <c r="B9" s="154">
        <v>301</v>
      </c>
      <c r="C9" s="209" t="s">
        <v>86</v>
      </c>
      <c r="D9" s="117">
        <v>121001</v>
      </c>
      <c r="E9" s="228" t="s">
        <v>171</v>
      </c>
      <c r="F9" s="225">
        <f t="shared" si="1"/>
        <v>799284</v>
      </c>
      <c r="G9" s="225">
        <f t="shared" ref="G9:G18" si="2">H9+K9+N9</f>
        <v>799284</v>
      </c>
      <c r="H9" s="225">
        <f t="shared" ref="H9:H18" si="3">I9+J9</f>
        <v>799284</v>
      </c>
      <c r="I9" s="155">
        <v>799284</v>
      </c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42"/>
    </row>
    <row r="10" ht="32.45" customHeight="1" spans="1:40">
      <c r="A10" s="111"/>
      <c r="B10" s="154">
        <v>301</v>
      </c>
      <c r="C10" s="209" t="s">
        <v>88</v>
      </c>
      <c r="D10" s="117">
        <v>121</v>
      </c>
      <c r="E10" s="228" t="s">
        <v>172</v>
      </c>
      <c r="F10" s="225">
        <f t="shared" si="1"/>
        <v>416841.6</v>
      </c>
      <c r="G10" s="225">
        <f t="shared" si="2"/>
        <v>416841.6</v>
      </c>
      <c r="H10" s="225">
        <f t="shared" si="3"/>
        <v>416841.6</v>
      </c>
      <c r="I10" s="155">
        <v>416841.6</v>
      </c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42"/>
    </row>
    <row r="11" ht="32.45" customHeight="1" spans="1:40">
      <c r="A11" s="111"/>
      <c r="B11" s="154">
        <v>301</v>
      </c>
      <c r="C11" s="209" t="s">
        <v>97</v>
      </c>
      <c r="D11" s="117">
        <v>121</v>
      </c>
      <c r="E11" s="228" t="s">
        <v>173</v>
      </c>
      <c r="F11" s="225">
        <f t="shared" si="1"/>
        <v>472974</v>
      </c>
      <c r="G11" s="225">
        <f t="shared" si="2"/>
        <v>472974</v>
      </c>
      <c r="H11" s="225">
        <f t="shared" si="3"/>
        <v>472974</v>
      </c>
      <c r="I11" s="155">
        <v>472974</v>
      </c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42"/>
    </row>
    <row r="12" ht="32.45" customHeight="1" spans="1:40">
      <c r="A12" s="111"/>
      <c r="B12" s="154">
        <v>301</v>
      </c>
      <c r="C12" s="209" t="s">
        <v>174</v>
      </c>
      <c r="D12" s="117">
        <v>121</v>
      </c>
      <c r="E12" s="228" t="s">
        <v>175</v>
      </c>
      <c r="F12" s="225">
        <f t="shared" si="1"/>
        <v>657380</v>
      </c>
      <c r="G12" s="225">
        <f t="shared" si="2"/>
        <v>657380</v>
      </c>
      <c r="H12" s="225">
        <f t="shared" si="3"/>
        <v>657380</v>
      </c>
      <c r="I12" s="155">
        <v>657380</v>
      </c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42"/>
    </row>
    <row r="13" ht="32.45" customHeight="1" spans="1:40">
      <c r="A13" s="111"/>
      <c r="B13" s="154">
        <v>301</v>
      </c>
      <c r="C13" s="209" t="s">
        <v>101</v>
      </c>
      <c r="D13" s="117">
        <v>121</v>
      </c>
      <c r="E13" s="228" t="s">
        <v>176</v>
      </c>
      <c r="F13" s="225">
        <f t="shared" si="1"/>
        <v>357553.21</v>
      </c>
      <c r="G13" s="225">
        <f t="shared" si="2"/>
        <v>357553.21</v>
      </c>
      <c r="H13" s="225">
        <f t="shared" si="3"/>
        <v>357553.21</v>
      </c>
      <c r="I13" s="155">
        <v>357553.21</v>
      </c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42"/>
    </row>
    <row r="14" ht="32.45" customHeight="1" spans="1:40">
      <c r="A14" s="111"/>
      <c r="B14" s="154">
        <v>301</v>
      </c>
      <c r="C14" s="209" t="s">
        <v>177</v>
      </c>
      <c r="D14" s="117">
        <v>121</v>
      </c>
      <c r="E14" s="228" t="s">
        <v>178</v>
      </c>
      <c r="F14" s="225">
        <f t="shared" si="1"/>
        <v>181521.65</v>
      </c>
      <c r="G14" s="225">
        <f t="shared" si="2"/>
        <v>181521.65</v>
      </c>
      <c r="H14" s="225">
        <f t="shared" si="3"/>
        <v>181521.65</v>
      </c>
      <c r="I14" s="155">
        <v>181521.65</v>
      </c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42"/>
    </row>
    <row r="15" ht="32.45" customHeight="1" spans="1:40">
      <c r="A15" s="111"/>
      <c r="B15" s="154">
        <v>301</v>
      </c>
      <c r="C15" s="209" t="s">
        <v>93</v>
      </c>
      <c r="D15" s="117">
        <v>121</v>
      </c>
      <c r="E15" s="228" t="s">
        <v>179</v>
      </c>
      <c r="F15" s="225">
        <f t="shared" si="1"/>
        <v>22800</v>
      </c>
      <c r="G15" s="225">
        <f t="shared" si="2"/>
        <v>22800</v>
      </c>
      <c r="H15" s="225">
        <f t="shared" si="3"/>
        <v>22800</v>
      </c>
      <c r="I15" s="155">
        <v>22800</v>
      </c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42"/>
    </row>
    <row r="16" ht="32.45" customHeight="1" spans="1:40">
      <c r="A16" s="111"/>
      <c r="B16" s="154">
        <v>301</v>
      </c>
      <c r="C16" s="209" t="s">
        <v>180</v>
      </c>
      <c r="D16" s="117">
        <v>121</v>
      </c>
      <c r="E16" s="228" t="s">
        <v>181</v>
      </c>
      <c r="F16" s="225">
        <f t="shared" si="1"/>
        <v>17690.95</v>
      </c>
      <c r="G16" s="225">
        <f t="shared" si="2"/>
        <v>17690.95</v>
      </c>
      <c r="H16" s="225">
        <f t="shared" si="3"/>
        <v>17690.95</v>
      </c>
      <c r="I16" s="155">
        <v>17690.95</v>
      </c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42"/>
    </row>
    <row r="17" ht="32.45" customHeight="1" spans="1:40">
      <c r="A17" s="111"/>
      <c r="B17" s="154">
        <v>301</v>
      </c>
      <c r="C17" s="209" t="s">
        <v>182</v>
      </c>
      <c r="D17" s="117">
        <v>121</v>
      </c>
      <c r="E17" s="228" t="s">
        <v>115</v>
      </c>
      <c r="F17" s="225">
        <f t="shared" si="1"/>
        <v>281615</v>
      </c>
      <c r="G17" s="225">
        <f t="shared" si="2"/>
        <v>281615</v>
      </c>
      <c r="H17" s="225">
        <f t="shared" si="3"/>
        <v>281615</v>
      </c>
      <c r="I17" s="155">
        <v>281615</v>
      </c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42"/>
    </row>
    <row r="18" ht="32.45" customHeight="1" spans="1:40">
      <c r="A18" s="111"/>
      <c r="B18" s="154">
        <v>301</v>
      </c>
      <c r="C18" s="209" t="s">
        <v>183</v>
      </c>
      <c r="D18" s="117">
        <v>121</v>
      </c>
      <c r="E18" s="228" t="s">
        <v>184</v>
      </c>
      <c r="F18" s="225">
        <f t="shared" si="1"/>
        <v>367556.4</v>
      </c>
      <c r="G18" s="225">
        <f t="shared" si="2"/>
        <v>367556.4</v>
      </c>
      <c r="H18" s="225">
        <f t="shared" si="3"/>
        <v>367556.4</v>
      </c>
      <c r="I18" s="155">
        <v>367556.4</v>
      </c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42"/>
    </row>
    <row r="19" s="216" customFormat="1" ht="32.45" customHeight="1" spans="1:40">
      <c r="A19" s="229"/>
      <c r="B19" s="154">
        <v>302</v>
      </c>
      <c r="C19" s="209"/>
      <c r="D19" s="117">
        <v>121</v>
      </c>
      <c r="E19" s="154" t="s">
        <v>185</v>
      </c>
      <c r="F19" s="225">
        <f t="shared" si="1"/>
        <v>921874.55</v>
      </c>
      <c r="G19" s="225">
        <f t="shared" ref="G19:M19" si="4">SUM(G20:G33)</f>
        <v>921874.55</v>
      </c>
      <c r="H19" s="225">
        <f t="shared" si="4"/>
        <v>871874.55</v>
      </c>
      <c r="I19" s="225">
        <f t="shared" si="4"/>
        <v>661874.55</v>
      </c>
      <c r="J19" s="225">
        <f t="shared" si="4"/>
        <v>210000</v>
      </c>
      <c r="K19" s="225">
        <f t="shared" si="4"/>
        <v>50000</v>
      </c>
      <c r="L19" s="225">
        <f t="shared" si="4"/>
        <v>0</v>
      </c>
      <c r="M19" s="235">
        <f t="shared" si="4"/>
        <v>50000</v>
      </c>
      <c r="N19" s="225"/>
      <c r="O19" s="225"/>
      <c r="P19" s="225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43"/>
    </row>
    <row r="20" s="216" customFormat="1" ht="32.45" customHeight="1" spans="1:40">
      <c r="A20" s="229"/>
      <c r="B20" s="154">
        <v>302</v>
      </c>
      <c r="C20" s="209" t="s">
        <v>86</v>
      </c>
      <c r="D20" s="117">
        <v>121</v>
      </c>
      <c r="E20" s="230" t="s">
        <v>186</v>
      </c>
      <c r="F20" s="225">
        <f t="shared" si="1"/>
        <v>113000</v>
      </c>
      <c r="G20" s="225">
        <f t="shared" ref="G20:G32" si="5">H20+K20+N20</f>
        <v>113000</v>
      </c>
      <c r="H20" s="225">
        <f t="shared" ref="H20:H26" si="6">I20+J20</f>
        <v>113000</v>
      </c>
      <c r="I20" s="236">
        <v>83000</v>
      </c>
      <c r="J20" s="235">
        <v>30000</v>
      </c>
      <c r="K20" s="225"/>
      <c r="L20" s="225"/>
      <c r="M20" s="225"/>
      <c r="N20" s="225"/>
      <c r="O20" s="225"/>
      <c r="P20" s="225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43"/>
    </row>
    <row r="21" ht="32.45" customHeight="1" spans="1:40">
      <c r="A21" s="111"/>
      <c r="B21" s="154">
        <v>302</v>
      </c>
      <c r="C21" s="209" t="s">
        <v>84</v>
      </c>
      <c r="D21" s="117">
        <v>121</v>
      </c>
      <c r="E21" s="231" t="s">
        <v>187</v>
      </c>
      <c r="F21" s="225">
        <f t="shared" ref="F21:F32" si="7">G21+Q21</f>
        <v>7600</v>
      </c>
      <c r="G21" s="225">
        <f t="shared" si="5"/>
        <v>7600</v>
      </c>
      <c r="H21" s="225">
        <f t="shared" si="6"/>
        <v>7600</v>
      </c>
      <c r="I21" s="236">
        <v>7600</v>
      </c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42"/>
    </row>
    <row r="22" ht="32.45" customHeight="1" spans="1:40">
      <c r="A22" s="111"/>
      <c r="B22" s="154">
        <v>302</v>
      </c>
      <c r="C22" s="209" t="s">
        <v>188</v>
      </c>
      <c r="D22" s="117">
        <v>121</v>
      </c>
      <c r="E22" s="231" t="s">
        <v>189</v>
      </c>
      <c r="F22" s="225">
        <f t="shared" si="7"/>
        <v>15200</v>
      </c>
      <c r="G22" s="225">
        <f t="shared" si="5"/>
        <v>15200</v>
      </c>
      <c r="H22" s="225">
        <f t="shared" si="6"/>
        <v>15200</v>
      </c>
      <c r="I22" s="236">
        <v>15200</v>
      </c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42"/>
    </row>
    <row r="23" ht="32.45" customHeight="1" spans="1:40">
      <c r="A23" s="111"/>
      <c r="B23" s="154">
        <v>302</v>
      </c>
      <c r="C23" s="209" t="s">
        <v>174</v>
      </c>
      <c r="D23" s="117">
        <v>121</v>
      </c>
      <c r="E23" s="230" t="s">
        <v>190</v>
      </c>
      <c r="F23" s="225">
        <f t="shared" si="7"/>
        <v>20000</v>
      </c>
      <c r="G23" s="225">
        <f t="shared" si="5"/>
        <v>20000</v>
      </c>
      <c r="H23" s="225">
        <f t="shared" si="6"/>
        <v>20000</v>
      </c>
      <c r="I23" s="236">
        <v>20000</v>
      </c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42"/>
    </row>
    <row r="24" ht="32.45" customHeight="1" spans="1:40">
      <c r="A24" s="111"/>
      <c r="B24" s="154">
        <v>302</v>
      </c>
      <c r="C24" s="209" t="s">
        <v>93</v>
      </c>
      <c r="D24" s="117">
        <v>121</v>
      </c>
      <c r="E24" s="230" t="s">
        <v>191</v>
      </c>
      <c r="F24" s="225">
        <f t="shared" si="7"/>
        <v>20000</v>
      </c>
      <c r="G24" s="225">
        <f t="shared" si="5"/>
        <v>20000</v>
      </c>
      <c r="H24" s="225">
        <f t="shared" si="6"/>
        <v>20000</v>
      </c>
      <c r="I24" s="236">
        <v>20000</v>
      </c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42"/>
    </row>
    <row r="25" ht="32.45" customHeight="1" spans="1:40">
      <c r="A25" s="111"/>
      <c r="B25" s="154">
        <v>302</v>
      </c>
      <c r="C25" s="209" t="s">
        <v>182</v>
      </c>
      <c r="D25" s="117">
        <v>121</v>
      </c>
      <c r="E25" s="230" t="s">
        <v>192</v>
      </c>
      <c r="F25" s="225">
        <f t="shared" si="7"/>
        <v>10000</v>
      </c>
      <c r="G25" s="225">
        <f t="shared" si="5"/>
        <v>10000</v>
      </c>
      <c r="H25" s="225">
        <f t="shared" si="6"/>
        <v>10000</v>
      </c>
      <c r="I25" s="236">
        <v>10000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42"/>
    </row>
    <row r="26" ht="32.45" customHeight="1" spans="1:40">
      <c r="A26" s="111"/>
      <c r="B26" s="154">
        <v>302</v>
      </c>
      <c r="C26" s="209" t="s">
        <v>193</v>
      </c>
      <c r="D26" s="117">
        <v>121</v>
      </c>
      <c r="E26" s="230" t="s">
        <v>194</v>
      </c>
      <c r="F26" s="225">
        <f t="shared" si="7"/>
        <v>15000</v>
      </c>
      <c r="G26" s="225">
        <f t="shared" si="5"/>
        <v>15000</v>
      </c>
      <c r="H26" s="225">
        <f t="shared" si="6"/>
        <v>15000</v>
      </c>
      <c r="I26" s="236">
        <v>15000</v>
      </c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42"/>
    </row>
    <row r="27" s="216" customFormat="1" ht="32.45" customHeight="1" spans="1:40">
      <c r="A27" s="229"/>
      <c r="B27" s="154">
        <v>302</v>
      </c>
      <c r="C27" s="209" t="s">
        <v>195</v>
      </c>
      <c r="D27" s="117">
        <v>121</v>
      </c>
      <c r="E27" s="230" t="s">
        <v>196</v>
      </c>
      <c r="F27" s="225">
        <f t="shared" si="7"/>
        <v>50000</v>
      </c>
      <c r="G27" s="225">
        <f t="shared" si="5"/>
        <v>50000</v>
      </c>
      <c r="H27" s="225"/>
      <c r="I27" s="236"/>
      <c r="J27" s="225"/>
      <c r="K27" s="225">
        <f>M27+L27</f>
        <v>50000</v>
      </c>
      <c r="L27" s="225"/>
      <c r="M27" s="235">
        <v>50000</v>
      </c>
      <c r="N27" s="225"/>
      <c r="O27" s="225"/>
      <c r="P27" s="225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43"/>
    </row>
    <row r="28" s="216" customFormat="1" ht="32.45" customHeight="1" spans="1:40">
      <c r="A28" s="229"/>
      <c r="B28" s="154">
        <v>302</v>
      </c>
      <c r="C28" s="209" t="s">
        <v>197</v>
      </c>
      <c r="D28" s="117">
        <v>121</v>
      </c>
      <c r="E28" s="230" t="s">
        <v>198</v>
      </c>
      <c r="F28" s="225">
        <f t="shared" si="7"/>
        <v>180000</v>
      </c>
      <c r="G28" s="225">
        <f t="shared" si="5"/>
        <v>180000</v>
      </c>
      <c r="H28" s="225">
        <f t="shared" ref="H28:H33" si="8">I28+J28</f>
        <v>180000</v>
      </c>
      <c r="I28" s="236"/>
      <c r="J28" s="235">
        <v>180000</v>
      </c>
      <c r="K28" s="225"/>
      <c r="L28" s="225"/>
      <c r="M28" s="225"/>
      <c r="N28" s="225"/>
      <c r="O28" s="225"/>
      <c r="P28" s="225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43"/>
    </row>
    <row r="29" ht="32.45" customHeight="1" spans="1:40">
      <c r="A29" s="111"/>
      <c r="B29" s="154">
        <v>302</v>
      </c>
      <c r="C29" s="209" t="s">
        <v>199</v>
      </c>
      <c r="D29" s="117">
        <v>121</v>
      </c>
      <c r="E29" s="230" t="s">
        <v>200</v>
      </c>
      <c r="F29" s="225">
        <f t="shared" si="7"/>
        <v>37397.38</v>
      </c>
      <c r="G29" s="225">
        <f t="shared" si="5"/>
        <v>37397.38</v>
      </c>
      <c r="H29" s="225">
        <f t="shared" si="8"/>
        <v>37397.38</v>
      </c>
      <c r="I29" s="236">
        <v>37397.38</v>
      </c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42"/>
    </row>
    <row r="30" ht="32.45" customHeight="1" spans="1:40">
      <c r="A30" s="111"/>
      <c r="B30" s="154">
        <v>302</v>
      </c>
      <c r="C30" s="209" t="s">
        <v>201</v>
      </c>
      <c r="D30" s="117">
        <v>121</v>
      </c>
      <c r="E30" s="230" t="s">
        <v>202</v>
      </c>
      <c r="F30" s="225">
        <f t="shared" si="7"/>
        <v>28182.88</v>
      </c>
      <c r="G30" s="225">
        <f t="shared" si="5"/>
        <v>28182.88</v>
      </c>
      <c r="H30" s="225">
        <f t="shared" si="8"/>
        <v>28182.88</v>
      </c>
      <c r="I30" s="236">
        <v>28182.88</v>
      </c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42"/>
    </row>
    <row r="31" ht="32.45" customHeight="1" spans="1:40">
      <c r="A31" s="111"/>
      <c r="B31" s="154">
        <v>302</v>
      </c>
      <c r="C31" s="209" t="s">
        <v>203</v>
      </c>
      <c r="D31" s="117">
        <v>121</v>
      </c>
      <c r="E31" s="230" t="s">
        <v>204</v>
      </c>
      <c r="F31" s="225">
        <f t="shared" si="7"/>
        <v>325000</v>
      </c>
      <c r="G31" s="225">
        <f t="shared" si="5"/>
        <v>325000</v>
      </c>
      <c r="H31" s="225">
        <f t="shared" si="8"/>
        <v>325000</v>
      </c>
      <c r="I31" s="236">
        <v>325000</v>
      </c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42"/>
    </row>
    <row r="32" ht="32.45" customHeight="1" spans="1:40">
      <c r="A32" s="111"/>
      <c r="B32" s="154">
        <v>302</v>
      </c>
      <c r="C32" s="209" t="s">
        <v>205</v>
      </c>
      <c r="D32" s="117">
        <v>121</v>
      </c>
      <c r="E32" s="230" t="s">
        <v>206</v>
      </c>
      <c r="F32" s="225">
        <f t="shared" si="7"/>
        <v>81600</v>
      </c>
      <c r="G32" s="225">
        <f t="shared" si="5"/>
        <v>81600</v>
      </c>
      <c r="H32" s="225">
        <f t="shared" si="8"/>
        <v>81600</v>
      </c>
      <c r="I32" s="236">
        <v>81600</v>
      </c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42"/>
    </row>
    <row r="33" ht="32.45" customHeight="1" spans="1:40">
      <c r="A33" s="111"/>
      <c r="B33" s="154">
        <v>302</v>
      </c>
      <c r="C33" s="209" t="s">
        <v>183</v>
      </c>
      <c r="D33" s="117">
        <v>121</v>
      </c>
      <c r="E33" s="230" t="s">
        <v>207</v>
      </c>
      <c r="F33" s="225">
        <f t="shared" ref="F33:F37" si="9">G33+Q33</f>
        <v>18894.29</v>
      </c>
      <c r="G33" s="225">
        <f t="shared" ref="G33" si="10">H33+K33+N33</f>
        <v>18894.29</v>
      </c>
      <c r="H33" s="225">
        <f t="shared" si="8"/>
        <v>18894.29</v>
      </c>
      <c r="I33" s="236">
        <v>18894.29</v>
      </c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42"/>
    </row>
    <row r="34" ht="32.45" customHeight="1" spans="1:40">
      <c r="A34" s="111"/>
      <c r="B34" s="154">
        <v>303</v>
      </c>
      <c r="C34" s="209"/>
      <c r="D34" s="117">
        <v>121</v>
      </c>
      <c r="E34" s="154" t="s">
        <v>208</v>
      </c>
      <c r="F34" s="225">
        <f t="shared" si="9"/>
        <v>162895.2</v>
      </c>
      <c r="G34" s="225">
        <f>SUM(G35:G37)</f>
        <v>162895.2</v>
      </c>
      <c r="H34" s="225">
        <f>SUM(H35:H37)</f>
        <v>162895.2</v>
      </c>
      <c r="I34" s="225">
        <f>I35+I36+I37</f>
        <v>162895.2</v>
      </c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42"/>
    </row>
    <row r="35" ht="32.45" customHeight="1" spans="1:40">
      <c r="A35" s="111"/>
      <c r="B35" s="154">
        <v>303</v>
      </c>
      <c r="C35" s="209" t="s">
        <v>84</v>
      </c>
      <c r="D35" s="117">
        <v>121</v>
      </c>
      <c r="E35" s="232" t="s">
        <v>209</v>
      </c>
      <c r="F35" s="225">
        <f t="shared" si="9"/>
        <v>144595.2</v>
      </c>
      <c r="G35" s="225">
        <f>H35+K35+N35</f>
        <v>144595.2</v>
      </c>
      <c r="H35" s="225">
        <f>I35+J35</f>
        <v>144595.2</v>
      </c>
      <c r="I35" s="236">
        <v>144595.2</v>
      </c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42"/>
    </row>
    <row r="36" ht="30.95" customHeight="1" spans="1:40">
      <c r="A36" s="111"/>
      <c r="B36" s="154">
        <v>303</v>
      </c>
      <c r="C36" s="209" t="s">
        <v>174</v>
      </c>
      <c r="D36" s="117">
        <v>121</v>
      </c>
      <c r="E36" s="232" t="s">
        <v>210</v>
      </c>
      <c r="F36" s="225">
        <f t="shared" si="9"/>
        <v>18000</v>
      </c>
      <c r="G36" s="225">
        <f>H36+K36+N36</f>
        <v>18000</v>
      </c>
      <c r="H36" s="225">
        <f>I36+J36</f>
        <v>18000</v>
      </c>
      <c r="I36" s="236">
        <v>18000</v>
      </c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42"/>
    </row>
    <row r="37" ht="30.95" customHeight="1" spans="1:40">
      <c r="A37" s="233"/>
      <c r="B37" s="154">
        <v>303</v>
      </c>
      <c r="C37" s="209" t="s">
        <v>211</v>
      </c>
      <c r="D37" s="117">
        <v>121</v>
      </c>
      <c r="E37" s="231" t="s">
        <v>212</v>
      </c>
      <c r="F37" s="225">
        <f t="shared" si="9"/>
        <v>300</v>
      </c>
      <c r="G37" s="225">
        <f>H37+K37+N37</f>
        <v>300</v>
      </c>
      <c r="H37" s="225">
        <f>I37+J37</f>
        <v>300</v>
      </c>
      <c r="I37" s="236">
        <v>300</v>
      </c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44"/>
    </row>
    <row r="38" spans="2:16"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</row>
    <row r="39" spans="2:16"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opLeftCell="A5" workbookViewId="0">
      <selection activeCell="E7" sqref="E7:E27"/>
    </sheetView>
  </sheetViews>
  <sheetFormatPr defaultColWidth="10" defaultRowHeight="13.5"/>
  <cols>
    <col min="1" max="1" width="1.50833333333333" style="161" customWidth="1"/>
    <col min="2" max="4" width="6.125" style="161" customWidth="1"/>
    <col min="5" max="5" width="16.875" style="161" customWidth="1"/>
    <col min="6" max="6" width="41" style="161" customWidth="1"/>
    <col min="7" max="7" width="16.375" style="161" customWidth="1"/>
    <col min="8" max="8" width="16.625" style="161" customWidth="1"/>
    <col min="9" max="9" width="16.375" style="161" customWidth="1"/>
    <col min="10" max="10" width="1.50833333333333" style="161" customWidth="1"/>
    <col min="11" max="11" width="9.75" style="161" customWidth="1"/>
    <col min="12" max="16384" width="10" style="161"/>
  </cols>
  <sheetData>
    <row r="1" ht="14.25" customHeight="1" spans="1:10">
      <c r="A1" s="164"/>
      <c r="B1" s="162"/>
      <c r="C1" s="162"/>
      <c r="D1" s="162"/>
      <c r="E1" s="163"/>
      <c r="F1" s="163"/>
      <c r="G1" s="201" t="s">
        <v>213</v>
      </c>
      <c r="H1" s="201"/>
      <c r="I1" s="201"/>
      <c r="J1" s="211"/>
    </row>
    <row r="2" ht="19.9" customHeight="1" spans="1:10">
      <c r="A2" s="164"/>
      <c r="B2" s="166" t="s">
        <v>214</v>
      </c>
      <c r="C2" s="166"/>
      <c r="D2" s="166"/>
      <c r="E2" s="166"/>
      <c r="F2" s="166"/>
      <c r="G2" s="166"/>
      <c r="H2" s="166"/>
      <c r="I2" s="166"/>
      <c r="J2" s="211" t="s">
        <v>3</v>
      </c>
    </row>
    <row r="3" ht="17.1" customHeight="1" spans="1:10">
      <c r="A3" s="167"/>
      <c r="B3" s="168" t="s">
        <v>5</v>
      </c>
      <c r="C3" s="168"/>
      <c r="D3" s="168"/>
      <c r="E3" s="168"/>
      <c r="F3" s="168"/>
      <c r="G3" s="167"/>
      <c r="H3" s="202"/>
      <c r="I3" s="169" t="s">
        <v>6</v>
      </c>
      <c r="J3" s="211"/>
    </row>
    <row r="4" ht="21.4" customHeight="1" spans="1:10">
      <c r="A4" s="203"/>
      <c r="B4" s="204" t="s">
        <v>9</v>
      </c>
      <c r="C4" s="204"/>
      <c r="D4" s="204"/>
      <c r="E4" s="204"/>
      <c r="F4" s="204"/>
      <c r="G4" s="204" t="s">
        <v>59</v>
      </c>
      <c r="H4" s="205" t="s">
        <v>215</v>
      </c>
      <c r="I4" s="205" t="s">
        <v>162</v>
      </c>
      <c r="J4" s="194"/>
    </row>
    <row r="5" ht="21.4" customHeight="1" spans="1:10">
      <c r="A5" s="203"/>
      <c r="B5" s="204" t="s">
        <v>79</v>
      </c>
      <c r="C5" s="204"/>
      <c r="D5" s="204"/>
      <c r="E5" s="204" t="s">
        <v>70</v>
      </c>
      <c r="F5" s="204" t="s">
        <v>71</v>
      </c>
      <c r="G5" s="204"/>
      <c r="H5" s="205"/>
      <c r="I5" s="205"/>
      <c r="J5" s="194"/>
    </row>
    <row r="6" ht="21.4" customHeight="1" spans="1:10">
      <c r="A6" s="206"/>
      <c r="B6" s="204" t="s">
        <v>80</v>
      </c>
      <c r="C6" s="204" t="s">
        <v>81</v>
      </c>
      <c r="D6" s="204" t="s">
        <v>82</v>
      </c>
      <c r="E6" s="204"/>
      <c r="F6" s="204"/>
      <c r="G6" s="204"/>
      <c r="H6" s="205"/>
      <c r="I6" s="205"/>
      <c r="J6" s="212"/>
    </row>
    <row r="7" ht="23.1" customHeight="1" spans="1:10">
      <c r="A7" s="207"/>
      <c r="B7" s="204"/>
      <c r="C7" s="204"/>
      <c r="D7" s="204"/>
      <c r="E7" s="117">
        <v>121</v>
      </c>
      <c r="F7" s="204" t="s">
        <v>72</v>
      </c>
      <c r="G7" s="208">
        <f>G8+G13+G19+G25</f>
        <v>4609986.56</v>
      </c>
      <c r="H7" s="208">
        <f>H8+H13+H19+H25</f>
        <v>4609986.56</v>
      </c>
      <c r="I7" s="208"/>
      <c r="J7" s="213"/>
    </row>
    <row r="8" ht="23.1" customHeight="1" spans="1:10">
      <c r="A8" s="206"/>
      <c r="B8" s="154">
        <v>208</v>
      </c>
      <c r="C8" s="154"/>
      <c r="D8" s="154"/>
      <c r="E8" s="117">
        <v>121</v>
      </c>
      <c r="F8" s="154" t="s">
        <v>83</v>
      </c>
      <c r="G8" s="208">
        <f>G10+G11+G12</f>
        <v>502148.41</v>
      </c>
      <c r="H8" s="208">
        <f>H10+H11+H12</f>
        <v>502148.41</v>
      </c>
      <c r="I8" s="214"/>
      <c r="J8" s="211"/>
    </row>
    <row r="9" ht="23.1" customHeight="1" spans="1:10">
      <c r="A9" s="206"/>
      <c r="B9" s="154">
        <v>208</v>
      </c>
      <c r="C9" s="209" t="s">
        <v>84</v>
      </c>
      <c r="D9" s="154"/>
      <c r="E9" s="117">
        <v>121</v>
      </c>
      <c r="F9" s="154" t="s">
        <v>85</v>
      </c>
      <c r="G9" s="208">
        <f>G10+G11+G12</f>
        <v>502148.41</v>
      </c>
      <c r="H9" s="208">
        <f>H10+H11+H12</f>
        <v>502148.41</v>
      </c>
      <c r="I9" s="214"/>
      <c r="J9" s="211"/>
    </row>
    <row r="10" ht="23.1" customHeight="1" spans="1:10">
      <c r="A10" s="206"/>
      <c r="B10" s="154">
        <v>208</v>
      </c>
      <c r="C10" s="209" t="s">
        <v>84</v>
      </c>
      <c r="D10" s="209" t="s">
        <v>86</v>
      </c>
      <c r="E10" s="117">
        <v>121</v>
      </c>
      <c r="F10" s="154" t="s">
        <v>87</v>
      </c>
      <c r="G10" s="155">
        <v>33091.6</v>
      </c>
      <c r="H10" s="155">
        <v>33091.6</v>
      </c>
      <c r="I10" s="214"/>
      <c r="J10" s="212"/>
    </row>
    <row r="11" ht="23.1" customHeight="1" spans="1:10">
      <c r="A11" s="206"/>
      <c r="B11" s="154">
        <v>208</v>
      </c>
      <c r="C11" s="209" t="s">
        <v>84</v>
      </c>
      <c r="D11" s="209" t="s">
        <v>88</v>
      </c>
      <c r="E11" s="117">
        <v>121</v>
      </c>
      <c r="F11" s="154" t="s">
        <v>89</v>
      </c>
      <c r="G11" s="155">
        <v>111503.6</v>
      </c>
      <c r="H11" s="155">
        <v>111503.6</v>
      </c>
      <c r="I11" s="214"/>
      <c r="J11" s="212"/>
    </row>
    <row r="12" ht="23.1" customHeight="1" spans="1:10">
      <c r="A12" s="206"/>
      <c r="B12" s="154">
        <v>208</v>
      </c>
      <c r="C12" s="209" t="s">
        <v>84</v>
      </c>
      <c r="D12" s="209" t="s">
        <v>84</v>
      </c>
      <c r="E12" s="117">
        <v>121</v>
      </c>
      <c r="F12" s="154" t="s">
        <v>90</v>
      </c>
      <c r="G12" s="155">
        <v>357553.21</v>
      </c>
      <c r="H12" s="155">
        <v>357553.21</v>
      </c>
      <c r="I12" s="214"/>
      <c r="J12" s="212"/>
    </row>
    <row r="13" ht="23.1" customHeight="1" spans="1:10">
      <c r="A13" s="206"/>
      <c r="B13" s="154">
        <v>210</v>
      </c>
      <c r="C13" s="154"/>
      <c r="D13" s="154"/>
      <c r="E13" s="117">
        <v>121</v>
      </c>
      <c r="F13" s="154" t="s">
        <v>91</v>
      </c>
      <c r="G13" s="210">
        <v>222321.65</v>
      </c>
      <c r="H13" s="210">
        <v>222321.65</v>
      </c>
      <c r="I13" s="214"/>
      <c r="J13" s="212"/>
    </row>
    <row r="14" ht="23.1" customHeight="1" spans="1:10">
      <c r="A14" s="206"/>
      <c r="B14" s="154">
        <v>210</v>
      </c>
      <c r="C14" s="209" t="s">
        <v>93</v>
      </c>
      <c r="D14" s="209"/>
      <c r="E14" s="117">
        <v>121</v>
      </c>
      <c r="F14" s="154" t="s">
        <v>94</v>
      </c>
      <c r="G14" s="210">
        <v>222321.65</v>
      </c>
      <c r="H14" s="210">
        <v>222321.65</v>
      </c>
      <c r="I14" s="214"/>
      <c r="J14" s="212"/>
    </row>
    <row r="15" ht="23.1" customHeight="1" spans="1:10">
      <c r="A15" s="206"/>
      <c r="B15" s="154">
        <v>210</v>
      </c>
      <c r="C15" s="209" t="s">
        <v>93</v>
      </c>
      <c r="D15" s="209" t="s">
        <v>86</v>
      </c>
      <c r="E15" s="117">
        <v>121</v>
      </c>
      <c r="F15" s="154" t="s">
        <v>95</v>
      </c>
      <c r="G15" s="155">
        <v>97302.2</v>
      </c>
      <c r="H15" s="155">
        <v>97302.2</v>
      </c>
      <c r="I15" s="214"/>
      <c r="J15" s="212"/>
    </row>
    <row r="16" ht="23.1" customHeight="1" spans="1:10">
      <c r="A16" s="206"/>
      <c r="B16" s="154">
        <v>210</v>
      </c>
      <c r="C16" s="209" t="s">
        <v>93</v>
      </c>
      <c r="D16" s="209" t="s">
        <v>88</v>
      </c>
      <c r="E16" s="117">
        <v>121</v>
      </c>
      <c r="F16" s="154" t="s">
        <v>96</v>
      </c>
      <c r="G16" s="155">
        <v>84219.45</v>
      </c>
      <c r="H16" s="155">
        <v>84219.45</v>
      </c>
      <c r="I16" s="214"/>
      <c r="J16" s="212"/>
    </row>
    <row r="17" ht="23.1" customHeight="1" spans="1:10">
      <c r="A17" s="206"/>
      <c r="B17" s="154">
        <v>210</v>
      </c>
      <c r="C17" s="209" t="s">
        <v>93</v>
      </c>
      <c r="D17" s="209" t="s">
        <v>97</v>
      </c>
      <c r="E17" s="117">
        <v>121</v>
      </c>
      <c r="F17" s="154" t="s">
        <v>98</v>
      </c>
      <c r="G17" s="155">
        <v>16800</v>
      </c>
      <c r="H17" s="155">
        <v>16800</v>
      </c>
      <c r="I17" s="214"/>
      <c r="J17" s="212"/>
    </row>
    <row r="18" ht="23.1" customHeight="1" spans="1:10">
      <c r="A18" s="206"/>
      <c r="B18" s="154">
        <v>210</v>
      </c>
      <c r="C18" s="209" t="s">
        <v>93</v>
      </c>
      <c r="D18" s="154">
        <v>99</v>
      </c>
      <c r="E18" s="117">
        <v>121</v>
      </c>
      <c r="F18" s="154" t="s">
        <v>99</v>
      </c>
      <c r="G18" s="155">
        <v>24000</v>
      </c>
      <c r="H18" s="155">
        <v>24000</v>
      </c>
      <c r="I18" s="214"/>
      <c r="J18" s="212"/>
    </row>
    <row r="19" ht="23.1" customHeight="1" spans="1:10">
      <c r="A19" s="206"/>
      <c r="B19" s="154">
        <v>213</v>
      </c>
      <c r="C19" s="209"/>
      <c r="D19" s="209"/>
      <c r="E19" s="117">
        <v>121</v>
      </c>
      <c r="F19" s="154" t="s">
        <v>106</v>
      </c>
      <c r="G19" s="210">
        <v>3603901.5</v>
      </c>
      <c r="H19" s="210">
        <v>3603901.5</v>
      </c>
      <c r="I19" s="214"/>
      <c r="J19" s="212"/>
    </row>
    <row r="20" ht="23.1" customHeight="1" spans="1:10">
      <c r="A20" s="206"/>
      <c r="B20" s="154">
        <v>213</v>
      </c>
      <c r="C20" s="209" t="s">
        <v>88</v>
      </c>
      <c r="D20" s="209"/>
      <c r="E20" s="117">
        <v>121</v>
      </c>
      <c r="F20" s="154" t="s">
        <v>107</v>
      </c>
      <c r="G20" s="210">
        <v>3603901.5</v>
      </c>
      <c r="H20" s="210">
        <v>3603901.5</v>
      </c>
      <c r="I20" s="214"/>
      <c r="J20" s="212"/>
    </row>
    <row r="21" ht="23.1" customHeight="1" spans="1:10">
      <c r="A21" s="206"/>
      <c r="B21" s="154">
        <v>213</v>
      </c>
      <c r="C21" s="209" t="s">
        <v>88</v>
      </c>
      <c r="D21" s="209" t="s">
        <v>86</v>
      </c>
      <c r="E21" s="117">
        <v>121</v>
      </c>
      <c r="F21" s="154" t="s">
        <v>108</v>
      </c>
      <c r="G21" s="155">
        <v>1878493.12</v>
      </c>
      <c r="H21" s="155">
        <v>1878493.12</v>
      </c>
      <c r="I21" s="214"/>
      <c r="J21" s="212"/>
    </row>
    <row r="22" ht="23.1" customHeight="1" spans="1:10">
      <c r="A22" s="206"/>
      <c r="B22" s="154">
        <v>213</v>
      </c>
      <c r="C22" s="209" t="s">
        <v>88</v>
      </c>
      <c r="D22" s="154">
        <v>4</v>
      </c>
      <c r="E22" s="117">
        <v>121</v>
      </c>
      <c r="F22" s="154" t="s">
        <v>110</v>
      </c>
      <c r="G22" s="155">
        <v>1515408.38</v>
      </c>
      <c r="H22" s="155">
        <v>1515408.38</v>
      </c>
      <c r="I22" s="214"/>
      <c r="J22" s="212"/>
    </row>
    <row r="23" ht="23.1" customHeight="1" spans="1:10">
      <c r="A23" s="206"/>
      <c r="B23" s="154">
        <v>213</v>
      </c>
      <c r="C23" s="209" t="s">
        <v>88</v>
      </c>
      <c r="D23" s="154">
        <v>34</v>
      </c>
      <c r="E23" s="117">
        <v>121</v>
      </c>
      <c r="F23" s="154" t="s">
        <v>111</v>
      </c>
      <c r="G23" s="155">
        <v>10000</v>
      </c>
      <c r="H23" s="155">
        <v>10000</v>
      </c>
      <c r="I23" s="214"/>
      <c r="J23" s="212"/>
    </row>
    <row r="24" ht="23.1" customHeight="1" spans="1:10">
      <c r="A24" s="206"/>
      <c r="B24" s="154">
        <v>213</v>
      </c>
      <c r="C24" s="209" t="s">
        <v>88</v>
      </c>
      <c r="D24" s="154">
        <v>99</v>
      </c>
      <c r="E24" s="117">
        <v>121</v>
      </c>
      <c r="F24" s="154" t="s">
        <v>112</v>
      </c>
      <c r="G24" s="155">
        <v>200000</v>
      </c>
      <c r="H24" s="155">
        <v>200000</v>
      </c>
      <c r="I24" s="214"/>
      <c r="J24" s="212"/>
    </row>
    <row r="25" ht="23.1" customHeight="1" spans="1:10">
      <c r="A25" s="206"/>
      <c r="B25" s="154">
        <v>221</v>
      </c>
      <c r="C25" s="154"/>
      <c r="D25" s="154"/>
      <c r="E25" s="117">
        <v>121</v>
      </c>
      <c r="F25" s="154" t="s">
        <v>113</v>
      </c>
      <c r="G25" s="210">
        <v>281615</v>
      </c>
      <c r="H25" s="210">
        <v>281615</v>
      </c>
      <c r="I25" s="214"/>
      <c r="J25" s="212"/>
    </row>
    <row r="26" ht="23.1" customHeight="1" spans="1:10">
      <c r="A26" s="206"/>
      <c r="B26" s="154">
        <v>221</v>
      </c>
      <c r="C26" s="209" t="s">
        <v>86</v>
      </c>
      <c r="D26" s="154"/>
      <c r="E26" s="117">
        <v>121</v>
      </c>
      <c r="F26" s="154" t="s">
        <v>114</v>
      </c>
      <c r="G26" s="210">
        <v>281615</v>
      </c>
      <c r="H26" s="210">
        <v>281615</v>
      </c>
      <c r="I26" s="214"/>
      <c r="J26" s="212"/>
    </row>
    <row r="27" ht="23.1" customHeight="1" spans="1:10">
      <c r="A27" s="206"/>
      <c r="B27" s="154">
        <v>221</v>
      </c>
      <c r="C27" s="209" t="s">
        <v>88</v>
      </c>
      <c r="D27" s="209" t="s">
        <v>86</v>
      </c>
      <c r="E27" s="117">
        <v>121</v>
      </c>
      <c r="F27" s="154" t="s">
        <v>115</v>
      </c>
      <c r="G27" s="155">
        <v>281615</v>
      </c>
      <c r="H27" s="155">
        <v>281615</v>
      </c>
      <c r="I27" s="214"/>
      <c r="J27" s="212"/>
    </row>
  </sheetData>
  <mergeCells count="12">
    <mergeCell ref="B1:D1"/>
    <mergeCell ref="G1:I1"/>
    <mergeCell ref="B2:I2"/>
    <mergeCell ref="B3:F3"/>
    <mergeCell ref="B4:F4"/>
    <mergeCell ref="B5:D5"/>
    <mergeCell ref="A10:A13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opLeftCell="A4" workbookViewId="0">
      <selection activeCell="E22" sqref="E22"/>
    </sheetView>
  </sheetViews>
  <sheetFormatPr defaultColWidth="10" defaultRowHeight="13.5"/>
  <cols>
    <col min="1" max="1" width="1.50833333333333" style="161" customWidth="1"/>
    <col min="2" max="3" width="6.125" style="161" customWidth="1"/>
    <col min="4" max="4" width="16.375" style="161" customWidth="1"/>
    <col min="5" max="5" width="41" style="161" customWidth="1"/>
    <col min="6" max="8" width="16.375" style="161" customWidth="1"/>
    <col min="9" max="9" width="1.50833333333333" style="161" customWidth="1"/>
    <col min="10" max="16384" width="10" style="161"/>
  </cols>
  <sheetData>
    <row r="1" ht="14.25" customHeight="1" spans="1:9">
      <c r="A1" s="162"/>
      <c r="B1" s="162"/>
      <c r="C1" s="162"/>
      <c r="D1" s="163"/>
      <c r="E1" s="163"/>
      <c r="F1" s="164"/>
      <c r="G1" s="164"/>
      <c r="H1" s="165" t="s">
        <v>216</v>
      </c>
      <c r="I1" s="194"/>
    </row>
    <row r="2" ht="19.9" customHeight="1" spans="1:9">
      <c r="A2" s="164"/>
      <c r="B2" s="166" t="s">
        <v>217</v>
      </c>
      <c r="C2" s="166"/>
      <c r="D2" s="166"/>
      <c r="E2" s="166"/>
      <c r="F2" s="166"/>
      <c r="G2" s="166"/>
      <c r="H2" s="166"/>
      <c r="I2" s="194"/>
    </row>
    <row r="3" ht="17.1" customHeight="1" spans="1:9">
      <c r="A3" s="167"/>
      <c r="B3" s="168" t="s">
        <v>5</v>
      </c>
      <c r="C3" s="168"/>
      <c r="D3" s="168"/>
      <c r="E3" s="168"/>
      <c r="G3" s="167"/>
      <c r="H3" s="169" t="s">
        <v>6</v>
      </c>
      <c r="I3" s="194"/>
    </row>
    <row r="4" ht="27.75" customHeight="1" spans="1:10">
      <c r="A4" s="170"/>
      <c r="B4" s="171" t="s">
        <v>79</v>
      </c>
      <c r="C4" s="171"/>
      <c r="D4" s="171" t="s">
        <v>70</v>
      </c>
      <c r="E4" s="171" t="s">
        <v>71</v>
      </c>
      <c r="F4" s="171" t="s">
        <v>59</v>
      </c>
      <c r="G4" s="171" t="s">
        <v>218</v>
      </c>
      <c r="H4" s="171" t="s">
        <v>219</v>
      </c>
      <c r="I4" s="195"/>
      <c r="J4" s="183"/>
    </row>
    <row r="5" ht="27.75" customHeight="1" spans="1:10">
      <c r="A5" s="172"/>
      <c r="B5" s="171" t="s">
        <v>80</v>
      </c>
      <c r="C5" s="171" t="s">
        <v>81</v>
      </c>
      <c r="D5" s="171"/>
      <c r="E5" s="171"/>
      <c r="F5" s="171"/>
      <c r="G5" s="171"/>
      <c r="H5" s="171"/>
      <c r="I5" s="195"/>
      <c r="J5" s="183"/>
    </row>
    <row r="6" ht="27.75" customHeight="1" spans="1:10">
      <c r="A6" s="170"/>
      <c r="B6" s="173"/>
      <c r="C6" s="173"/>
      <c r="D6" s="174"/>
      <c r="E6" s="171" t="s">
        <v>72</v>
      </c>
      <c r="F6" s="175">
        <v>4609986.56</v>
      </c>
      <c r="G6" s="175">
        <v>3738112.01</v>
      </c>
      <c r="H6" s="175">
        <v>871874.55</v>
      </c>
      <c r="I6" s="195"/>
      <c r="J6" s="196"/>
    </row>
    <row r="7" ht="27.75" customHeight="1" spans="1:10">
      <c r="A7" s="176"/>
      <c r="B7" s="173">
        <v>501</v>
      </c>
      <c r="C7" s="173"/>
      <c r="D7" s="177">
        <v>121</v>
      </c>
      <c r="E7" s="173" t="s">
        <v>220</v>
      </c>
      <c r="F7" s="178">
        <v>2078705.59</v>
      </c>
      <c r="G7" s="178">
        <v>2078705.59</v>
      </c>
      <c r="H7" s="179"/>
      <c r="I7" s="197"/>
      <c r="J7" s="198"/>
    </row>
    <row r="8" ht="27.75" customHeight="1" spans="1:10">
      <c r="A8" s="170"/>
      <c r="B8" s="173">
        <v>501</v>
      </c>
      <c r="C8" s="173" t="s">
        <v>86</v>
      </c>
      <c r="D8" s="174">
        <v>121</v>
      </c>
      <c r="E8" s="180" t="s">
        <v>221</v>
      </c>
      <c r="F8" s="181">
        <v>1263424.8</v>
      </c>
      <c r="G8" s="181">
        <v>1263424.8</v>
      </c>
      <c r="H8" s="182"/>
      <c r="I8" s="195"/>
      <c r="J8" s="183"/>
    </row>
    <row r="9" ht="27.75" customHeight="1" spans="1:10">
      <c r="A9" s="183"/>
      <c r="B9" s="173">
        <v>501</v>
      </c>
      <c r="C9" s="184" t="s">
        <v>222</v>
      </c>
      <c r="D9" s="174">
        <v>121</v>
      </c>
      <c r="E9" s="180" t="s">
        <v>223</v>
      </c>
      <c r="F9" s="181">
        <v>296084.39</v>
      </c>
      <c r="G9" s="181">
        <v>296084.39</v>
      </c>
      <c r="H9" s="182"/>
      <c r="I9" s="195"/>
      <c r="J9" s="183"/>
    </row>
    <row r="10" ht="27.75" customHeight="1" spans="1:10">
      <c r="A10" s="183"/>
      <c r="B10" s="173">
        <v>501</v>
      </c>
      <c r="C10" s="184" t="s">
        <v>97</v>
      </c>
      <c r="D10" s="174">
        <v>121</v>
      </c>
      <c r="E10" s="180" t="s">
        <v>115</v>
      </c>
      <c r="F10" s="181">
        <v>151640</v>
      </c>
      <c r="G10" s="181">
        <v>151640</v>
      </c>
      <c r="H10" s="185"/>
      <c r="I10" s="183"/>
      <c r="J10" s="183"/>
    </row>
    <row r="11" ht="27.75" customHeight="1" spans="1:10">
      <c r="A11" s="183"/>
      <c r="B11" s="173">
        <v>501</v>
      </c>
      <c r="C11" s="173">
        <v>99</v>
      </c>
      <c r="D11" s="174">
        <v>121</v>
      </c>
      <c r="E11" s="180" t="s">
        <v>184</v>
      </c>
      <c r="F11" s="181">
        <v>367556.4</v>
      </c>
      <c r="G11" s="181">
        <v>367556.4</v>
      </c>
      <c r="H11" s="185"/>
      <c r="I11" s="183"/>
      <c r="J11" s="183"/>
    </row>
    <row r="12" ht="27.75" customHeight="1" spans="1:10">
      <c r="A12" s="186"/>
      <c r="B12" s="173">
        <v>502</v>
      </c>
      <c r="C12" s="173"/>
      <c r="D12" s="177">
        <v>121</v>
      </c>
      <c r="E12" s="187" t="s">
        <v>224</v>
      </c>
      <c r="F12" s="179">
        <v>454744.58</v>
      </c>
      <c r="G12" s="188"/>
      <c r="H12" s="179">
        <v>454744.58</v>
      </c>
      <c r="I12" s="186"/>
      <c r="J12" s="186"/>
    </row>
    <row r="13" ht="27.75" customHeight="1" spans="1:10">
      <c r="A13" s="189"/>
      <c r="B13" s="173">
        <v>502</v>
      </c>
      <c r="C13" s="173" t="s">
        <v>86</v>
      </c>
      <c r="D13" s="174">
        <v>121</v>
      </c>
      <c r="E13" s="190" t="s">
        <v>225</v>
      </c>
      <c r="F13" s="181">
        <v>216056.49</v>
      </c>
      <c r="G13" s="181"/>
      <c r="H13" s="181">
        <v>216056.49</v>
      </c>
      <c r="I13" s="189"/>
      <c r="J13" s="189"/>
    </row>
    <row r="14" ht="27.75" customHeight="1" spans="1:10">
      <c r="A14" s="183"/>
      <c r="B14" s="173">
        <v>502</v>
      </c>
      <c r="C14" s="173" t="s">
        <v>226</v>
      </c>
      <c r="D14" s="174">
        <v>121</v>
      </c>
      <c r="E14" s="180" t="s">
        <v>198</v>
      </c>
      <c r="F14" s="181">
        <v>180000</v>
      </c>
      <c r="G14" s="181"/>
      <c r="H14" s="181">
        <v>180000</v>
      </c>
      <c r="I14" s="183"/>
      <c r="J14" s="183"/>
    </row>
    <row r="15" ht="27.75" customHeight="1" spans="1:10">
      <c r="A15" s="183"/>
      <c r="B15" s="173">
        <v>502</v>
      </c>
      <c r="C15" s="173" t="s">
        <v>227</v>
      </c>
      <c r="D15" s="174">
        <v>121</v>
      </c>
      <c r="E15" s="180" t="s">
        <v>194</v>
      </c>
      <c r="F15" s="181">
        <v>15000</v>
      </c>
      <c r="G15" s="181"/>
      <c r="H15" s="181">
        <v>15000</v>
      </c>
      <c r="I15" s="183"/>
      <c r="J15" s="183"/>
    </row>
    <row r="16" ht="27.75" customHeight="1" spans="1:10">
      <c r="A16" s="183"/>
      <c r="B16" s="173">
        <v>502</v>
      </c>
      <c r="C16" s="173" t="s">
        <v>228</v>
      </c>
      <c r="D16" s="174">
        <v>121</v>
      </c>
      <c r="E16" s="180" t="s">
        <v>204</v>
      </c>
      <c r="F16" s="181">
        <v>25000</v>
      </c>
      <c r="G16" s="181"/>
      <c r="H16" s="181">
        <v>25000</v>
      </c>
      <c r="I16" s="183"/>
      <c r="J16" s="183"/>
    </row>
    <row r="17" ht="27.75" customHeight="1" spans="1:10">
      <c r="A17" s="183"/>
      <c r="B17" s="173">
        <v>502</v>
      </c>
      <c r="C17" s="173" t="s">
        <v>229</v>
      </c>
      <c r="D17" s="174">
        <v>121</v>
      </c>
      <c r="E17" s="180" t="s">
        <v>192</v>
      </c>
      <c r="F17" s="181">
        <v>10000</v>
      </c>
      <c r="G17" s="181"/>
      <c r="H17" s="181">
        <v>10000</v>
      </c>
      <c r="I17" s="183"/>
      <c r="J17" s="183"/>
    </row>
    <row r="18" ht="27.75" customHeight="1" spans="1:10">
      <c r="A18" s="183"/>
      <c r="B18" s="173">
        <v>502</v>
      </c>
      <c r="C18" s="173" t="s">
        <v>230</v>
      </c>
      <c r="D18" s="174">
        <v>121</v>
      </c>
      <c r="E18" s="180" t="s">
        <v>207</v>
      </c>
      <c r="F18" s="181">
        <v>8688.09</v>
      </c>
      <c r="G18" s="181"/>
      <c r="H18" s="181">
        <v>8688.09</v>
      </c>
      <c r="I18" s="183"/>
      <c r="J18" s="183"/>
    </row>
    <row r="19" ht="27.75" customHeight="1" spans="1:10">
      <c r="A19" s="191"/>
      <c r="B19" s="173">
        <v>505</v>
      </c>
      <c r="C19" s="173"/>
      <c r="D19" s="177">
        <v>121</v>
      </c>
      <c r="E19" s="192" t="s">
        <v>231</v>
      </c>
      <c r="F19" s="188">
        <v>1913641.19</v>
      </c>
      <c r="G19" s="188">
        <v>1496511.22</v>
      </c>
      <c r="H19" s="179">
        <v>417129.97</v>
      </c>
      <c r="I19" s="191"/>
      <c r="J19" s="199"/>
    </row>
    <row r="20" ht="27.75" customHeight="1" spans="1:10">
      <c r="A20" s="170"/>
      <c r="B20" s="173">
        <v>505</v>
      </c>
      <c r="C20" s="173" t="s">
        <v>86</v>
      </c>
      <c r="D20" s="174">
        <v>121</v>
      </c>
      <c r="E20" s="180" t="s">
        <v>170</v>
      </c>
      <c r="F20" s="181">
        <v>1496511.22</v>
      </c>
      <c r="G20" s="181">
        <v>1496511.22</v>
      </c>
      <c r="H20" s="182"/>
      <c r="I20" s="195"/>
      <c r="J20" s="183"/>
    </row>
    <row r="21" ht="27.75" customHeight="1" spans="1:10">
      <c r="A21" s="183"/>
      <c r="B21" s="173">
        <v>505</v>
      </c>
      <c r="C21" s="184" t="s">
        <v>222</v>
      </c>
      <c r="D21" s="174">
        <v>121</v>
      </c>
      <c r="E21" s="180" t="s">
        <v>185</v>
      </c>
      <c r="F21" s="181">
        <v>417129.97</v>
      </c>
      <c r="G21" s="181"/>
      <c r="H21" s="181">
        <v>417129.97</v>
      </c>
      <c r="I21" s="183"/>
      <c r="J21" s="183"/>
    </row>
    <row r="22" ht="27.75" customHeight="1" spans="1:10">
      <c r="A22" s="193"/>
      <c r="B22" s="173">
        <v>509</v>
      </c>
      <c r="C22" s="173"/>
      <c r="D22" s="177">
        <v>121</v>
      </c>
      <c r="E22" s="192" t="s">
        <v>208</v>
      </c>
      <c r="F22" s="188">
        <v>162895.2</v>
      </c>
      <c r="G22" s="188">
        <v>162895.2</v>
      </c>
      <c r="H22" s="178"/>
      <c r="I22" s="200"/>
      <c r="J22" s="191"/>
    </row>
    <row r="23" ht="27.75" customHeight="1" spans="1:10">
      <c r="A23" s="183"/>
      <c r="B23" s="173">
        <v>509</v>
      </c>
      <c r="C23" s="173" t="s">
        <v>232</v>
      </c>
      <c r="D23" s="174">
        <v>121</v>
      </c>
      <c r="E23" s="180" t="s">
        <v>233</v>
      </c>
      <c r="F23" s="181">
        <v>162895.2</v>
      </c>
      <c r="G23" s="181">
        <v>162895.2</v>
      </c>
      <c r="H23" s="185"/>
      <c r="I23" s="183"/>
      <c r="J23" s="183"/>
    </row>
  </sheetData>
  <mergeCells count="9">
    <mergeCell ref="B1:C1"/>
    <mergeCell ref="B2:H2"/>
    <mergeCell ref="B3:E3"/>
    <mergeCell ref="B4:C4"/>
    <mergeCell ref="D4:D5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6" sqref="E6:E10"/>
    </sheetView>
  </sheetViews>
  <sheetFormatPr defaultColWidth="10" defaultRowHeight="13.5" outlineLevelCol="7"/>
  <cols>
    <col min="1" max="1" width="1.50833333333333" style="140" customWidth="1"/>
    <col min="2" max="4" width="6.625" style="140" customWidth="1"/>
    <col min="5" max="5" width="26.625" style="140" customWidth="1"/>
    <col min="6" max="6" width="48.625" style="140" customWidth="1"/>
    <col min="7" max="7" width="26.625" style="140" customWidth="1"/>
    <col min="8" max="8" width="1.50833333333333" style="140" customWidth="1"/>
    <col min="9" max="10" width="9.75" style="140" customWidth="1"/>
    <col min="11" max="16384" width="10" style="140"/>
  </cols>
  <sheetData>
    <row r="1" ht="24.95" customHeight="1" spans="1:8">
      <c r="A1" s="141"/>
      <c r="B1" s="2"/>
      <c r="C1" s="2"/>
      <c r="D1" s="2"/>
      <c r="E1" s="31"/>
      <c r="F1" s="31"/>
      <c r="G1" s="142" t="s">
        <v>234</v>
      </c>
      <c r="H1" s="143"/>
    </row>
    <row r="2" ht="22.7" customHeight="1" spans="1:8">
      <c r="A2" s="141"/>
      <c r="B2" s="144" t="s">
        <v>235</v>
      </c>
      <c r="C2" s="144"/>
      <c r="D2" s="144"/>
      <c r="E2" s="144"/>
      <c r="F2" s="144"/>
      <c r="G2" s="144"/>
      <c r="H2" s="143" t="s">
        <v>3</v>
      </c>
    </row>
    <row r="3" ht="19.5" customHeight="1" spans="1:8">
      <c r="A3" s="145"/>
      <c r="B3" s="146" t="s">
        <v>5</v>
      </c>
      <c r="C3" s="146"/>
      <c r="D3" s="146"/>
      <c r="E3" s="146"/>
      <c r="F3" s="146"/>
      <c r="G3" s="147" t="s">
        <v>6</v>
      </c>
      <c r="H3" s="148"/>
    </row>
    <row r="4" ht="24.4" customHeight="1" spans="1:8">
      <c r="A4" s="149"/>
      <c r="B4" s="112" t="s">
        <v>79</v>
      </c>
      <c r="C4" s="112"/>
      <c r="D4" s="112"/>
      <c r="E4" s="112" t="s">
        <v>70</v>
      </c>
      <c r="F4" s="112" t="s">
        <v>71</v>
      </c>
      <c r="G4" s="112" t="s">
        <v>236</v>
      </c>
      <c r="H4" s="150"/>
    </row>
    <row r="5" ht="24" customHeight="1" spans="1:8">
      <c r="A5" s="149"/>
      <c r="B5" s="112" t="s">
        <v>80</v>
      </c>
      <c r="C5" s="112" t="s">
        <v>81</v>
      </c>
      <c r="D5" s="112" t="s">
        <v>82</v>
      </c>
      <c r="E5" s="112"/>
      <c r="F5" s="112"/>
      <c r="G5" s="112"/>
      <c r="H5" s="151"/>
    </row>
    <row r="6" ht="27.95" customHeight="1" spans="1:8">
      <c r="A6" s="152"/>
      <c r="B6" s="112"/>
      <c r="C6" s="112"/>
      <c r="D6" s="112"/>
      <c r="E6" s="112">
        <v>121</v>
      </c>
      <c r="F6" s="112" t="s">
        <v>72</v>
      </c>
      <c r="G6" s="115">
        <f>G7</f>
        <v>210000</v>
      </c>
      <c r="H6" s="153"/>
    </row>
    <row r="7" ht="30.95" customHeight="1" spans="1:8">
      <c r="A7" s="152"/>
      <c r="B7" s="154">
        <v>213</v>
      </c>
      <c r="C7" s="154"/>
      <c r="D7" s="154"/>
      <c r="E7" s="112">
        <v>121</v>
      </c>
      <c r="F7" s="133" t="s">
        <v>106</v>
      </c>
      <c r="G7" s="115">
        <f>G8</f>
        <v>210000</v>
      </c>
      <c r="H7" s="153"/>
    </row>
    <row r="8" ht="22.7" customHeight="1" spans="1:8">
      <c r="A8" s="152"/>
      <c r="B8" s="112">
        <v>213</v>
      </c>
      <c r="C8" s="134" t="s">
        <v>88</v>
      </c>
      <c r="D8" s="112"/>
      <c r="E8" s="112">
        <v>121</v>
      </c>
      <c r="F8" s="133" t="s">
        <v>107</v>
      </c>
      <c r="G8" s="115">
        <f>SUM(G9:G11)</f>
        <v>210000</v>
      </c>
      <c r="H8" s="153"/>
    </row>
    <row r="9" ht="22.7" customHeight="1" spans="1:8">
      <c r="A9" s="152"/>
      <c r="B9" s="112">
        <v>213</v>
      </c>
      <c r="C9" s="134" t="s">
        <v>88</v>
      </c>
      <c r="D9" s="134" t="s">
        <v>237</v>
      </c>
      <c r="E9" s="112">
        <v>121</v>
      </c>
      <c r="F9" s="133" t="s">
        <v>111</v>
      </c>
      <c r="G9" s="155">
        <v>10000</v>
      </c>
      <c r="H9" s="153"/>
    </row>
    <row r="10" ht="22.7" customHeight="1" spans="1:8">
      <c r="A10" s="152"/>
      <c r="B10" s="112">
        <v>213</v>
      </c>
      <c r="C10" s="134" t="s">
        <v>88</v>
      </c>
      <c r="D10" s="134" t="s">
        <v>183</v>
      </c>
      <c r="E10" s="112">
        <v>121</v>
      </c>
      <c r="F10" s="133" t="s">
        <v>112</v>
      </c>
      <c r="G10" s="155">
        <v>200000</v>
      </c>
      <c r="H10" s="153"/>
    </row>
    <row r="11" ht="22.7" customHeight="1" spans="1:8">
      <c r="A11" s="152"/>
      <c r="B11" s="112"/>
      <c r="C11" s="134"/>
      <c r="D11" s="134"/>
      <c r="E11" s="112"/>
      <c r="F11" s="156"/>
      <c r="G11" s="115"/>
      <c r="H11" s="153"/>
    </row>
    <row r="12" ht="22.7" customHeight="1" spans="1:8">
      <c r="A12" s="152"/>
      <c r="B12" s="112"/>
      <c r="C12" s="112"/>
      <c r="D12" s="112"/>
      <c r="E12" s="112"/>
      <c r="G12" s="157"/>
      <c r="H12" s="153"/>
    </row>
    <row r="13" ht="22.7" customHeight="1" spans="1:8">
      <c r="A13" s="152"/>
      <c r="B13" s="112"/>
      <c r="C13" s="112"/>
      <c r="D13" s="112"/>
      <c r="E13" s="112"/>
      <c r="F13" s="112"/>
      <c r="G13" s="115"/>
      <c r="H13" s="153"/>
    </row>
    <row r="14" ht="22.7" customHeight="1" spans="1:8">
      <c r="A14" s="149"/>
      <c r="B14" s="119"/>
      <c r="C14" s="119"/>
      <c r="D14" s="119"/>
      <c r="E14" s="119"/>
      <c r="F14" s="119" t="s">
        <v>23</v>
      </c>
      <c r="G14" s="120"/>
      <c r="H14" s="150"/>
    </row>
    <row r="15" ht="22.7" customHeight="1" spans="1:8">
      <c r="A15" s="149"/>
      <c r="B15" s="119"/>
      <c r="C15" s="119"/>
      <c r="D15" s="119"/>
      <c r="E15" s="119"/>
      <c r="F15" s="119" t="s">
        <v>23</v>
      </c>
      <c r="G15" s="120"/>
      <c r="H15" s="150"/>
    </row>
    <row r="16" ht="27.95" customHeight="1" spans="1:8">
      <c r="A16" s="149"/>
      <c r="B16" s="119"/>
      <c r="C16" s="119"/>
      <c r="D16" s="119"/>
      <c r="E16" s="119"/>
      <c r="F16" s="119"/>
      <c r="G16" s="120"/>
      <c r="H16" s="151"/>
    </row>
    <row r="17" ht="27.95" customHeight="1" spans="1:8">
      <c r="A17" s="149"/>
      <c r="B17" s="119"/>
      <c r="C17" s="119"/>
      <c r="D17" s="119"/>
      <c r="E17" s="119"/>
      <c r="F17" s="119"/>
      <c r="G17" s="120"/>
      <c r="H17" s="151"/>
    </row>
    <row r="18" ht="9.75" customHeight="1" spans="1:8">
      <c r="A18" s="158"/>
      <c r="B18" s="159"/>
      <c r="C18" s="159"/>
      <c r="D18" s="159"/>
      <c r="E18" s="159"/>
      <c r="F18" s="158"/>
      <c r="G18" s="158"/>
      <c r="H18" s="160"/>
    </row>
    <row r="19" spans="2:7">
      <c r="B19" s="123"/>
      <c r="C19" s="123"/>
      <c r="D19" s="123"/>
      <c r="E19" s="123"/>
      <c r="F19" s="123"/>
      <c r="G19" s="123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2025-03-21T02:12:52Z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