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7" sheetId="1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'1-2'!$B$1:$K$28</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<sst xmlns="http://schemas.openxmlformats.org/spreadsheetml/2006/main" count="1091" uniqueCount="404">
  <si>
    <t>攀枝花市西区民政局</t>
  </si>
  <si>
    <t>2025年单位预算</t>
  </si>
  <si>
    <t xml:space="preserve">
表1</t>
  </si>
  <si>
    <t xml:space="preserve"> </t>
  </si>
  <si>
    <t>单位收支总表</t>
  </si>
  <si>
    <t>单位：攀枝花市西区民政局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</si>
  <si>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</si>
  <si>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</si>
  <si>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</si>
  <si>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</si>
  <si>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</si>
  <si>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</si>
  <si>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</si>
  <si>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</si>
  <si>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</si>
  <si>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</si>
  <si>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</si>
  <si>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</si>
  <si>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</si>
  <si>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</si>
  <si>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</si>
  <si>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</si>
  <si>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</si>
  <si>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</si>
  <si>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</si>
  <si>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</si>
  <si>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</si>
  <si>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</si>
  <si>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</si>
  <si>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</si>
  <si>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</si>
  <si>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</si>
  <si>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</si>
  <si>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</si>
  <si>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</si>
  <si>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</si>
  <si>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</si>
  <si>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</si>
  <si>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</si>
  <si>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</si>
  <si>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</si>
  <si>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</si>
  <si>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</si>
  <si>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</si>
  <si>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</si>
  <si>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</si>
  <si>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</si>
  <si>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</si>
  <si>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</si>
  <si>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</si>
  <si>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</si>
  <si>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</si>
  <si>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</si>
  <si>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</si>
  <si>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</si>
  <si>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</si>
  <si>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</si>
  <si>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</si>
  <si>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</si>
  <si>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</si>
  <si>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</si>
  <si>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</si>
  <si>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</si>
  <si>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</si>
  <si>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</si>
  <si>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</si>
  <si>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</si>
  <si>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</si>
  <si>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</si>
  <si>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</si>
  <si>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</si>
  <si>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</si>
  <si>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</si>
  <si>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</si>
  <si>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</si>
  <si>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</si>
  <si>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</si>
  <si>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</si>
  <si>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</si>
  <si>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</si>
  <si>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</si>
  <si>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</si>
  <si>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</si>
  <si>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社会保障和就业支出</t>
  </si>
  <si>
    <t>02</t>
  </si>
  <si>
    <t>民政管理事务</t>
  </si>
  <si>
    <t>01</t>
  </si>
  <si>
    <t>行政运行</t>
  </si>
  <si>
    <t>99</t>
  </si>
  <si>
    <t>其他民政管理事务支出</t>
  </si>
  <si>
    <t>05</t>
  </si>
  <si>
    <t>行政事业单位养老支出</t>
  </si>
  <si>
    <t>行政单位离退休</t>
  </si>
  <si>
    <t>事业单位离退休</t>
  </si>
  <si>
    <t>机关事业单位基本养老保险缴费支出</t>
  </si>
  <si>
    <t>10</t>
  </si>
  <si>
    <t>社会福利</t>
  </si>
  <si>
    <t>儿童福利</t>
  </si>
  <si>
    <t>老年福利</t>
  </si>
  <si>
    <t>04</t>
  </si>
  <si>
    <t>殡葬</t>
  </si>
  <si>
    <t>11</t>
  </si>
  <si>
    <t>残疾人事业</t>
  </si>
  <si>
    <t>07</t>
  </si>
  <si>
    <t>残疾人生活和护理补贴</t>
  </si>
  <si>
    <t>其他社会保障和就业支出</t>
  </si>
  <si>
    <t>卫生健康支出</t>
  </si>
  <si>
    <t>行政事业单位医疗</t>
  </si>
  <si>
    <t>行政单位医疗</t>
  </si>
  <si>
    <t>事业单位医疗</t>
  </si>
  <si>
    <t>03</t>
  </si>
  <si>
    <t>公务员医疗补助</t>
  </si>
  <si>
    <t>其他行政事业单位医疗支出</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</si>
  <si>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</si>
  <si>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</si>
  <si>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</si>
  <si>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</si>
  <si>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</si>
  <si>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</si>
  <si>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</si>
  <si>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</si>
  <si>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</si>
  <si>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</si>
  <si>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</si>
  <si>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</si>
  <si>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</si>
  <si>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</si>
  <si>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</si>
  <si>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</si>
  <si>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</si>
  <si>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</si>
  <si>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</si>
  <si>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</si>
  <si>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</si>
  <si>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</si>
  <si>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</si>
  <si>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</si>
  <si>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</si>
  <si>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</si>
  <si>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</si>
  <si>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</si>
  <si>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</si>
  <si>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</si>
  <si>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</si>
  <si>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</si>
  <si>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</si>
  <si>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</si>
  <si>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</si>
  <si>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</si>
  <si>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</si>
  <si>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</si>
  <si>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</si>
  <si>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</si>
  <si>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</si>
  <si>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</si>
  <si>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</si>
  <si>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</si>
  <si>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</si>
  <si>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</si>
  <si>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</si>
  <si>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</si>
  <si>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</si>
  <si>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</si>
  <si>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</si>
  <si>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</si>
  <si>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</si>
  <si>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</si>
  <si>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</si>
  <si>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</si>
  <si>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</si>
  <si>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r>
      <rPr>
        <sz val="11"/>
        <color rgb="FF000000"/>
        <rFont val="Dialog.plain"/>
        <charset val="134"/>
      </rPr>
      <t>30101-基本工资</t>
    </r>
  </si>
  <si>
    <r>
      <rPr>
        <sz val="11"/>
        <color rgb="FF000000"/>
        <rFont val="Dialog.plain"/>
        <charset val="134"/>
      </rPr>
      <t>30102-津贴补贴</t>
    </r>
  </si>
  <si>
    <r>
      <rPr>
        <sz val="11"/>
        <color rgb="FF000000"/>
        <rFont val="Dialog.plain"/>
        <charset val="134"/>
      </rPr>
      <t>30103-奖金</t>
    </r>
  </si>
  <si>
    <r>
      <rPr>
        <sz val="11"/>
        <color rgb="FF000000"/>
        <rFont val="Dialog.plain"/>
        <charset val="134"/>
      </rPr>
      <t>30107-绩效工资</t>
    </r>
  </si>
  <si>
    <t>08</t>
  </si>
  <si>
    <r>
      <rPr>
        <sz val="11"/>
        <color rgb="FF000000"/>
        <rFont val="Dialog.plain"/>
        <charset val="134"/>
      </rPr>
      <t>30108-机关事业单位基本养老保险缴费</t>
    </r>
  </si>
  <si>
    <r>
      <rPr>
        <sz val="11"/>
        <color rgb="FF000000"/>
        <rFont val="Dialog.plain"/>
        <charset val="134"/>
      </rPr>
      <t>30110-职工基本医疗保险缴费</t>
    </r>
  </si>
  <si>
    <r>
      <rPr>
        <sz val="11"/>
        <color rgb="FF000000"/>
        <rFont val="Dialog.plain"/>
        <charset val="134"/>
      </rPr>
      <t>30111-公务员医疗补助缴费</t>
    </r>
  </si>
  <si>
    <t>12</t>
  </si>
  <si>
    <r>
      <rPr>
        <sz val="11"/>
        <color rgb="FF000000"/>
        <rFont val="Dialog.plain"/>
        <charset val="134"/>
      </rPr>
      <t>30112-其他社会保障缴费</t>
    </r>
  </si>
  <si>
    <t>13</t>
  </si>
  <si>
    <r>
      <rPr>
        <sz val="11"/>
        <color rgb="FF000000"/>
        <rFont val="Dialog.plain"/>
        <charset val="134"/>
      </rPr>
      <t>30113-住房公积金</t>
    </r>
  </si>
  <si>
    <r>
      <rPr>
        <sz val="11"/>
        <color rgb="FF000000"/>
        <rFont val="Dialog.plain"/>
        <charset val="134"/>
      </rPr>
      <t>30199-其他工资福利支出</t>
    </r>
  </si>
  <si>
    <t>商品和服务支出</t>
  </si>
  <si>
    <r>
      <rPr>
        <sz val="11"/>
        <color rgb="FF000000"/>
        <rFont val="Dialog.plain"/>
        <charset val="134"/>
      </rPr>
      <t>30201-办公费</t>
    </r>
  </si>
  <si>
    <r>
      <rPr>
        <sz val="11"/>
        <color rgb="FF000000"/>
        <rFont val="Dialog.plain"/>
        <charset val="134"/>
      </rPr>
      <t>30205-水费</t>
    </r>
  </si>
  <si>
    <t>06</t>
  </si>
  <si>
    <r>
      <rPr>
        <sz val="11"/>
        <color rgb="FF000000"/>
        <rFont val="Dialog.plain"/>
        <charset val="134"/>
      </rPr>
      <t>30206-电费</t>
    </r>
  </si>
  <si>
    <r>
      <rPr>
        <sz val="11"/>
        <color rgb="FF000000"/>
        <rFont val="Dialog.plain"/>
        <charset val="134"/>
      </rPr>
      <t>30211-差旅费</t>
    </r>
  </si>
  <si>
    <t>17</t>
  </si>
  <si>
    <r>
      <rPr>
        <sz val="11"/>
        <color rgb="FF000000"/>
        <rFont val="Dialog.plain"/>
        <charset val="134"/>
      </rPr>
      <t>30217-公务接待费</t>
    </r>
  </si>
  <si>
    <t>27</t>
  </si>
  <si>
    <r>
      <rPr>
        <sz val="11"/>
        <color rgb="FF000000"/>
        <rFont val="Dialog.plain"/>
        <charset val="134"/>
      </rPr>
      <t>30227-委托业务费</t>
    </r>
  </si>
  <si>
    <t>28</t>
  </si>
  <si>
    <r>
      <rPr>
        <sz val="11"/>
        <color rgb="FF000000"/>
        <rFont val="Dialog.plain"/>
        <charset val="134"/>
      </rPr>
      <t>30228-工会经费</t>
    </r>
  </si>
  <si>
    <t>29</t>
  </si>
  <si>
    <r>
      <rPr>
        <sz val="11"/>
        <color rgb="FF000000"/>
        <rFont val="Dialog.plain"/>
        <charset val="134"/>
      </rPr>
      <t>30229-福利费</t>
    </r>
  </si>
  <si>
    <t>31</t>
  </si>
  <si>
    <r>
      <rPr>
        <sz val="11"/>
        <color rgb="FF000000"/>
        <rFont val="Dialog.plain"/>
        <charset val="134"/>
      </rPr>
      <t>30231-公务用车运行维护费</t>
    </r>
  </si>
  <si>
    <t>39</t>
  </si>
  <si>
    <r>
      <rPr>
        <sz val="11"/>
        <color rgb="FF000000"/>
        <rFont val="Dialog.plain"/>
        <charset val="134"/>
      </rPr>
      <t>30239-其他交通费用</t>
    </r>
  </si>
  <si>
    <r>
      <rPr>
        <sz val="11"/>
        <color rgb="FF000000"/>
        <rFont val="Dialog.plain"/>
        <charset val="134"/>
      </rPr>
      <t>30299-其他商品和服务支出</t>
    </r>
  </si>
  <si>
    <t>对个人和家庭的补助</t>
  </si>
  <si>
    <r>
      <rPr>
        <sz val="11"/>
        <color rgb="FF000000"/>
        <rFont val="Dialog.plain"/>
        <charset val="134"/>
      </rPr>
      <t>30305-生活补助</t>
    </r>
  </si>
  <si>
    <r>
      <rPr>
        <sz val="11"/>
        <color rgb="FF000000"/>
        <rFont val="Dialog.plain"/>
        <charset val="134"/>
      </rPr>
      <t>30306-救济费</t>
    </r>
  </si>
  <si>
    <r>
      <rPr>
        <sz val="11"/>
        <color rgb="FF000000"/>
        <rFont val="Dialog.plain"/>
        <charset val="134"/>
      </rPr>
      <t>30307-医疗费补助</t>
    </r>
  </si>
  <si>
    <t>09</t>
  </si>
  <si>
    <r>
      <rPr>
        <sz val="11"/>
        <color rgb="FF000000"/>
        <rFont val="Dialog.plain"/>
        <charset val="134"/>
      </rPr>
      <t>30309-奖励金</t>
    </r>
  </si>
  <si>
    <t>表3</t>
  </si>
  <si>
    <t>一般公共预算支出预算表</t>
  </si>
  <si>
    <t>当年财政拨款安排</t>
  </si>
  <si>
    <t>表3-1</t>
  </si>
  <si>
    <t>一般公共预算基本支出预算表</t>
  </si>
  <si>
    <t>人员经费</t>
  </si>
  <si>
    <t>公用经费</t>
  </si>
  <si>
    <r>
      <rPr>
        <sz val="11"/>
        <color rgb="FF000000"/>
        <rFont val="Dialog.plain"/>
        <charset val="134"/>
      </rPr>
      <t>50101-工资奖金津补贴</t>
    </r>
  </si>
  <si>
    <r>
      <rPr>
        <sz val="11"/>
        <color rgb="FF000000"/>
        <rFont val="Dialog.plain"/>
        <charset val="134"/>
      </rPr>
      <t>50501-工资福利支出</t>
    </r>
  </si>
  <si>
    <r>
      <rPr>
        <sz val="11"/>
        <color rgb="FF000000"/>
        <rFont val="Dialog.plain"/>
        <charset val="134"/>
      </rPr>
      <t>50102-社会保障缴费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</si>
  <si>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</si>
  <si>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</si>
  <si>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</si>
  <si>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50502-商品和服务支出</t>
    </r>
  </si>
  <si>
    <r>
      <rPr>
        <sz val="11"/>
        <color rgb="FF000000"/>
        <rFont val="Dialog.plain"/>
        <charset val="134"/>
      </rPr>
      <t>50206-公务接待费</t>
    </r>
  </si>
  <si>
    <r>
      <rPr>
        <sz val="11"/>
        <color rgb="FF000000"/>
        <rFont val="Dialog.plain"/>
        <charset val="134"/>
      </rPr>
      <t>50208-公务用车运行维护费</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</si>
  <si>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</si>
  <si>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</si>
  <si>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</si>
  <si>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</si>
  <si>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</si>
  <si>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</si>
  <si>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</si>
  <si>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</si>
  <si>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</si>
  <si>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</si>
  <si>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</si>
  <si>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</si>
  <si>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</si>
  <si>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</si>
  <si>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</si>
  <si>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</si>
  <si>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</si>
  <si>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功能科目名称</t>
  </si>
  <si>
    <t>注：此表无数据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</si>
  <si>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</si>
  <si>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</si>
  <si>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</si>
  <si>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</si>
  <si>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</si>
  <si>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</si>
  <si>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</si>
  <si>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</si>
  <si>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</si>
  <si>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</si>
  <si>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低保工作经费</t>
  </si>
  <si>
    <t>单位（单位）</t>
  </si>
  <si>
    <t>项目资金
（元）</t>
  </si>
  <si>
    <t>年度资金总额</t>
  </si>
  <si>
    <t>财政拨款</t>
  </si>
  <si>
    <t>其他资金</t>
  </si>
  <si>
    <t>总体目标</t>
  </si>
  <si>
    <t>根据攀枝花市人民政府令第49号《攀枝花市城市居民最低生活保障实施办法》第四章保障资金及监督管理第三十二条：市、县（区）财政各按上一年本级城市居民最低生活保障资金支出的5%安排工作经费，用于县（区）民政局、乡镇（街道）、社区居民委员会开展城市居民最低生活保障工作。</t>
  </si>
  <si>
    <t>绩效指标</t>
  </si>
  <si>
    <t>一级指标</t>
  </si>
  <si>
    <t>二级指标</t>
  </si>
  <si>
    <t>三级指标</t>
  </si>
  <si>
    <t>指标值（包含数字及文字描述）</t>
  </si>
  <si>
    <t>项目完成</t>
  </si>
  <si>
    <t>数量指标</t>
  </si>
  <si>
    <t>保障工作正常开展</t>
  </si>
  <si>
    <t>支付办公耗材、软件维护、印刷费等</t>
  </si>
  <si>
    <t>质量指标</t>
  </si>
  <si>
    <t>保障运行</t>
  </si>
  <si>
    <t>各项经费落实有利于区低保中心、格里坪镇、各街道及社区居民委员会顺利开展城乡居民最低生活保障工作</t>
  </si>
  <si>
    <t>时效指标</t>
  </si>
  <si>
    <t>本年度内完成</t>
  </si>
  <si>
    <r>
      <t>≤365</t>
    </r>
    <r>
      <rPr>
        <sz val="9"/>
        <rFont val="宋体"/>
        <charset val="134"/>
      </rPr>
      <t>天</t>
    </r>
  </si>
  <si>
    <t>成本指标</t>
  </si>
  <si>
    <t>经费控制</t>
  </si>
  <si>
    <t>≤5万</t>
  </si>
  <si>
    <t>项目效益</t>
  </si>
  <si>
    <t>社会效益指标</t>
  </si>
  <si>
    <t>保障低保工作运转</t>
  </si>
  <si>
    <t>项目取得运转资金后通过运营进行的一系列维持活动获取收益良好</t>
  </si>
  <si>
    <t>满意度指标</t>
  </si>
  <si>
    <t>服务对象满意度指标</t>
  </si>
  <si>
    <t>群众满意度</t>
  </si>
  <si>
    <t>抽查服务对象满意度≥95%</t>
  </si>
  <si>
    <t>表6-2</t>
  </si>
  <si>
    <t>高龄长寿补贴</t>
  </si>
  <si>
    <t xml:space="preserve"> 为年满80周岁以上的老人发放高龄长寿补贴。</t>
  </si>
  <si>
    <t>发放人次</t>
  </si>
  <si>
    <r>
      <t>预计每月为辖区</t>
    </r>
    <r>
      <rPr>
        <sz val="9"/>
        <rFont val="Times New Roman"/>
        <charset val="134"/>
      </rPr>
      <t>6000</t>
    </r>
    <r>
      <rPr>
        <sz val="9"/>
        <rFont val="宋体"/>
        <charset val="134"/>
      </rPr>
      <t>人次</t>
    </r>
    <r>
      <rPr>
        <sz val="9"/>
        <rFont val="Times New Roman"/>
        <charset val="134"/>
      </rPr>
      <t>80</t>
    </r>
    <r>
      <rPr>
        <sz val="9"/>
        <rFont val="宋体"/>
        <charset val="134"/>
      </rPr>
      <t>周岁以上老年人发放高龄长寿津贴</t>
    </r>
  </si>
  <si>
    <t>按标准发放补贴</t>
  </si>
  <si>
    <t>积极应对人口老龄化、缓解养老矛盾的客观要求，解决高龄老人的基本生活问题、提高高龄老人的生活质量</t>
  </si>
  <si>
    <t>≤365天</t>
  </si>
  <si>
    <t>≤455.94万</t>
  </si>
  <si>
    <t>保障民生</t>
  </si>
  <si>
    <t>提高老年人生活质量及幸福指数</t>
  </si>
  <si>
    <t>表6-3</t>
  </si>
  <si>
    <t>儿童福利经费</t>
  </si>
  <si>
    <t>保障孤儿、事实无人抚养儿童生活发放到位，营造全社会关心关爱未成年人的良好氛围，结合儿童需求开展针对性关爱帮扶。</t>
  </si>
  <si>
    <t>重度残疾儿童</t>
  </si>
  <si>
    <r>
      <t>2024</t>
    </r>
    <r>
      <rPr>
        <sz val="9"/>
        <rFont val="宋体"/>
        <charset val="134"/>
      </rPr>
      <t>年截至</t>
    </r>
    <r>
      <rPr>
        <sz val="9"/>
        <rFont val="Times New Roman"/>
        <charset val="134"/>
      </rPr>
      <t>11</t>
    </r>
    <r>
      <rPr>
        <sz val="9"/>
        <rFont val="宋体"/>
        <charset val="134"/>
      </rPr>
      <t>月在档重度残疾儿童</t>
    </r>
    <r>
      <rPr>
        <sz val="9"/>
        <rFont val="Times New Roman"/>
        <charset val="134"/>
      </rPr>
      <t>25</t>
    </r>
    <r>
      <rPr>
        <sz val="9"/>
        <rFont val="宋体"/>
        <charset val="134"/>
      </rPr>
      <t>人</t>
    </r>
  </si>
  <si>
    <t>孤儿意外保险</t>
  </si>
  <si>
    <r>
      <t>2024</t>
    </r>
    <r>
      <rPr>
        <sz val="9"/>
        <rFont val="宋体"/>
        <charset val="134"/>
      </rPr>
      <t>年在档孤儿</t>
    </r>
    <r>
      <rPr>
        <sz val="9"/>
        <rFont val="Times New Roman"/>
        <charset val="134"/>
      </rPr>
      <t>5</t>
    </r>
    <r>
      <rPr>
        <sz val="9"/>
        <rFont val="宋体"/>
        <charset val="134"/>
      </rPr>
      <t>人</t>
    </r>
  </si>
  <si>
    <t>孤儿、事实无人扶养儿童、重度残疾儿童、留守儿童等走访慰问</t>
  </si>
  <si>
    <r>
      <t>为四类儿童共计</t>
    </r>
    <r>
      <rPr>
        <sz val="9"/>
        <rFont val="Times New Roman"/>
        <charset val="134"/>
      </rPr>
      <t>48</t>
    </r>
    <r>
      <rPr>
        <sz val="9"/>
        <rFont val="宋体"/>
        <charset val="134"/>
      </rPr>
      <t>名儿童，开展六一和春节走访慰问</t>
    </r>
  </si>
  <si>
    <t>罗晞睿寄养费</t>
  </si>
  <si>
    <t>罗晞睿入住市儿童福利院</t>
  </si>
  <si>
    <t>为重度残疾儿童提供帮扶金，购买意外保险，减轻孤儿在发生意外时承担的费用</t>
  </si>
  <si>
    <t>≤7.68万</t>
  </si>
  <si>
    <t>孤儿、事实无人扶养儿童、重度残疾儿童、困境儿童和留守儿童走访慰问</t>
  </si>
  <si>
    <t>为全区困境儿童营造一个良好的成长环境，保障困境儿童基本生活权益</t>
  </si>
  <si>
    <t>表6-4</t>
  </si>
  <si>
    <t>残疾人两项补贴</t>
  </si>
  <si>
    <t>保障困难残疾人、重度残疾人护理补贴正常发放。</t>
  </si>
  <si>
    <t>困难残疾人数</t>
  </si>
  <si>
    <r>
      <t>预计全年总人次</t>
    </r>
    <r>
      <rPr>
        <sz val="9"/>
        <rFont val="Times New Roman"/>
        <charset val="134"/>
      </rPr>
      <t>7930</t>
    </r>
  </si>
  <si>
    <t>重度残疾人数</t>
  </si>
  <si>
    <r>
      <t>预计全年总人次</t>
    </r>
    <r>
      <rPr>
        <sz val="9"/>
        <rFont val="Times New Roman"/>
        <charset val="134"/>
      </rPr>
      <t>21068</t>
    </r>
  </si>
  <si>
    <t>确保困难残疾人生活保障，加快推进残疾人同步进入小康社会</t>
  </si>
  <si>
    <t>≤275.71万</t>
  </si>
  <si>
    <t>满足广大残疾人生活保障，加快推进残疾人同步进入小康社会具有重要意义</t>
  </si>
  <si>
    <t>表6-5</t>
  </si>
  <si>
    <t>困难群众救助</t>
  </si>
  <si>
    <t>保障城乡低保、特困、临时救助、残疾人两项补贴等各类资金正常发放，确保各类困难群众基本生活保障到位。</t>
  </si>
  <si>
    <t>城乡低保</t>
  </si>
  <si>
    <r>
      <t>预计</t>
    </r>
    <r>
      <rPr>
        <sz val="9"/>
        <rFont val="Times New Roman"/>
        <charset val="134"/>
      </rPr>
      <t>27000</t>
    </r>
    <r>
      <rPr>
        <sz val="9"/>
        <rFont val="宋体"/>
        <charset val="134"/>
      </rPr>
      <t>人次左右</t>
    </r>
  </si>
  <si>
    <t>临时救助</t>
  </si>
  <si>
    <r>
      <t>预计</t>
    </r>
    <r>
      <rPr>
        <sz val="9"/>
        <rFont val="Times New Roman"/>
        <charset val="134"/>
      </rPr>
      <t>150</t>
    </r>
    <r>
      <rPr>
        <sz val="9"/>
        <rFont val="宋体"/>
        <charset val="134"/>
      </rPr>
      <t>人次左右</t>
    </r>
  </si>
  <si>
    <t>城乡特困</t>
  </si>
  <si>
    <r>
      <t>预计</t>
    </r>
    <r>
      <rPr>
        <sz val="9"/>
        <rFont val="Times New Roman"/>
        <charset val="134"/>
      </rPr>
      <t>264</t>
    </r>
    <r>
      <rPr>
        <sz val="9"/>
        <rFont val="宋体"/>
        <charset val="134"/>
      </rPr>
      <t>人次左右</t>
    </r>
  </si>
  <si>
    <t>孤儿和事实无人抚养儿童</t>
  </si>
  <si>
    <r>
      <t>预计</t>
    </r>
    <r>
      <rPr>
        <sz val="9"/>
        <rFont val="Times New Roman"/>
        <charset val="134"/>
      </rPr>
      <t>213</t>
    </r>
    <r>
      <rPr>
        <sz val="9"/>
        <rFont val="宋体"/>
        <charset val="134"/>
      </rPr>
      <t>人次左右</t>
    </r>
  </si>
  <si>
    <r>
      <t>合城乡低保条件的困难群众保障率</t>
    </r>
    <r>
      <rPr>
        <sz val="9"/>
        <rFont val="Times New Roman"/>
        <charset val="134"/>
      </rPr>
      <t>100%</t>
    </r>
    <r>
      <rPr>
        <sz val="9"/>
        <rFont val="宋体"/>
        <charset val="134"/>
      </rPr>
      <t>，符合救助供养条件的农村特困供养人员应保尽保率达</t>
    </r>
    <r>
      <rPr>
        <sz val="9"/>
        <rFont val="Times New Roman"/>
        <charset val="134"/>
      </rPr>
      <t>100%</t>
    </r>
    <r>
      <rPr>
        <sz val="9"/>
        <rFont val="宋体"/>
        <charset val="134"/>
      </rPr>
      <t>，流浪乞讨实现及时救助率</t>
    </r>
    <r>
      <rPr>
        <sz val="9"/>
        <rFont val="Times New Roman"/>
        <charset val="134"/>
      </rPr>
      <t>100%</t>
    </r>
    <r>
      <rPr>
        <sz val="9"/>
        <rFont val="宋体"/>
        <charset val="134"/>
      </rPr>
      <t>，符合救助条件的困境儿童孤儿保障率</t>
    </r>
    <r>
      <rPr>
        <sz val="9"/>
        <rFont val="Times New Roman"/>
        <charset val="134"/>
      </rPr>
      <t>100%</t>
    </r>
  </si>
  <si>
    <t>≤2648.398万</t>
  </si>
  <si>
    <t>保障困难群众的基本生活和社会公平</t>
  </si>
  <si>
    <t>表6-6</t>
  </si>
  <si>
    <t>绿色殡葬服务费</t>
  </si>
  <si>
    <t>确保惠民殡葬补贴到位，积极落实节地生态安葬政策。</t>
  </si>
  <si>
    <t>惠民殡葬救助</t>
  </si>
  <si>
    <t>根据逝者家庭申请情况发放补助</t>
  </si>
  <si>
    <t>及时做好西区户籍居民惠民殡葬资金审核发放</t>
  </si>
  <si>
    <t>≤35万</t>
  </si>
  <si>
    <t>为减轻群众治丧负担，促进公共服务均等化</t>
  </si>
  <si>
    <t>表6-7</t>
  </si>
  <si>
    <t>精简人员生活困难救济金</t>
  </si>
  <si>
    <t>为西区在册精减退职人员2名发放救济费。</t>
  </si>
  <si>
    <t>人数</t>
  </si>
  <si>
    <r>
      <t>2</t>
    </r>
    <r>
      <rPr>
        <sz val="9"/>
        <rFont val="宋体"/>
        <charset val="134"/>
      </rPr>
      <t>人</t>
    </r>
  </si>
  <si>
    <r>
      <t>按时发放率</t>
    </r>
    <r>
      <rPr>
        <sz val="9"/>
        <rFont val="Times New Roman"/>
        <charset val="134"/>
      </rPr>
      <t>100%</t>
    </r>
  </si>
  <si>
    <t>≤1.44万</t>
  </si>
  <si>
    <t>切实提高精减退职人员生活水平</t>
  </si>
  <si>
    <t>表6-8</t>
  </si>
  <si>
    <t>走访慰问</t>
  </si>
  <si>
    <t>春节、九九重阳走访慰问困难群众。</t>
  </si>
  <si>
    <t>走访人数</t>
  </si>
  <si>
    <r>
      <t>预计安排走访对象</t>
    </r>
    <r>
      <rPr>
        <sz val="9"/>
        <rFont val="Times New Roman"/>
        <charset val="134"/>
      </rPr>
      <t>150</t>
    </r>
    <r>
      <rPr>
        <sz val="9"/>
        <rFont val="宋体"/>
        <charset val="134"/>
      </rPr>
      <t>人</t>
    </r>
  </si>
  <si>
    <t>切实解决好困难群众生活问题</t>
  </si>
  <si>
    <t>保障困难群众生产生活</t>
  </si>
  <si>
    <t>≤7.4万</t>
  </si>
  <si>
    <t>开展走访活动</t>
  </si>
  <si>
    <t>确保困难群众过一个欢乐、安定、祥和的春节</t>
  </si>
  <si>
    <t>表6-9</t>
  </si>
  <si>
    <t>攀枝花市社会救助综合服务平台和低收入人口动态监测预警平台建设项目县、区软件使用经费</t>
  </si>
  <si>
    <t>攀枝花市社会救助综合服务平台和低收入人口动态监测预警平台软件使用经费，保证系统稳定运行和使用。</t>
  </si>
  <si>
    <t>软件使用费</t>
  </si>
  <si>
    <r>
      <t>全年需要</t>
    </r>
    <r>
      <rPr>
        <sz val="9"/>
        <rFont val="Times New Roman"/>
        <charset val="134"/>
      </rPr>
      <t>8</t>
    </r>
    <r>
      <rPr>
        <sz val="9"/>
        <rFont val="宋体"/>
        <charset val="134"/>
      </rPr>
      <t>万元</t>
    </r>
  </si>
  <si>
    <t>保证系统稳定运行和使用</t>
  </si>
  <si>
    <t>保证四川省社会救助综合服务平台和低收入人口动态监测预警平台攀枝花市分站系统县区稳定运行及使用</t>
  </si>
  <si>
    <t>≤8万</t>
  </si>
  <si>
    <t>保障预警平台稳定运行</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</si>
  <si>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</si>
  <si>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</si>
  <si>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</si>
  <si>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</si>
  <si>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</si>
  <si>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</si>
  <si>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</si>
  <si>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保障全局在职职工全年的工资、津贴补贴支出办公费、水电费、差旅费等</t>
  </si>
  <si>
    <t>保障困难群众救助、孤儿生活保障、长寿高龄补贴等各专项业务顺利开展</t>
  </si>
  <si>
    <t>年度单位整体支出预算</t>
  </si>
  <si>
    <t>资金总额</t>
  </si>
  <si>
    <t>年度总体目标</t>
  </si>
  <si>
    <t>2024年我局全面履行基本民生保障职责、基层社会治理职责、基本公共服务职责，保证机构正常运行，确保完成年度职能目标任务。</t>
  </si>
  <si>
    <t>年度绩效指标</t>
  </si>
  <si>
    <t>指标值
（包含数字及文字描述）</t>
  </si>
  <si>
    <t>产出指标</t>
  </si>
  <si>
    <t>按月发放全局职工工资、绩效、各项社会保险和按需求支付办公费、电费、邮电费、差旅费、公务用车运行维护费等日常公用经费，做好全局日常保障工作</t>
  </si>
  <si>
    <t>按计划开展各项项目工作</t>
  </si>
  <si>
    <t>按时发放</t>
  </si>
  <si>
    <t>保障我局2025年全面履行基本民生保障职责、基层社会治理职责、基本公共服务等职能职责</t>
  </si>
  <si>
    <t>2024年内</t>
  </si>
  <si>
    <t>按要求按时支付</t>
  </si>
  <si>
    <t>人员支出及公用运行成本、走访慰问、困难群众救助、殡葬等项目支出</t>
  </si>
  <si>
    <t>全年预算3918.91万元，上级资金2029.71万元、区级1414.86万元</t>
  </si>
  <si>
    <t>效益指标</t>
  </si>
  <si>
    <t>职能职责</t>
  </si>
  <si>
    <t>全面履行基本民生保障职责、全面履行基层社会治理职责、全面履行基本公共服务职责，保证机构正常运行，确保完成年度职能目标任务</t>
  </si>
  <si>
    <t>可持续影响指标</t>
  </si>
  <si>
    <t>履行基本民生保障职责</t>
  </si>
  <si>
    <t>长期</t>
  </si>
  <si>
    <t>抽样调查</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</si>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</sst>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auto="1"/>
      </left>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3" borderId="22" applyNumberFormat="0" applyAlignment="0" applyProtection="0">
      <alignment vertical="center"/>
    </xf>
    <xf numFmtId="0" fontId="37" fillId="4" borderId="23" applyNumberFormat="0" applyAlignment="0" applyProtection="0">
      <alignment vertical="center"/>
    </xf>
    <xf numFmtId="0" fontId="38" fillId="4" borderId="22" applyNumberFormat="0" applyAlignment="0" applyProtection="0">
      <alignment vertical="center"/>
    </xf>
    <xf numFmtId="0" fontId="39" fillId="5"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 fillId="0" borderId="0"/>
  </cellStyleXfs>
  <cellXfs count="19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10"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176" fontId="10" fillId="0"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xf>
    <xf numFmtId="0" fontId="0" fillId="0" borderId="0" xfId="0" applyFont="1" applyAlignment="1">
      <alignment horizontal="center" vertical="center"/>
    </xf>
    <xf numFmtId="0" fontId="11" fillId="0" borderId="1" xfId="0" applyFont="1" applyBorder="1">
      <alignment vertical="center"/>
    </xf>
    <xf numFmtId="0" fontId="7" fillId="0" borderId="0" xfId="0" applyFont="1" applyBorder="1" applyAlignment="1">
      <alignment vertical="center" wrapText="1"/>
    </xf>
    <xf numFmtId="0" fontId="11" fillId="0" borderId="1" xfId="0" applyFont="1" applyBorder="1" applyAlignment="1">
      <alignment vertical="center" wrapText="1"/>
    </xf>
    <xf numFmtId="0" fontId="11" fillId="0" borderId="11" xfId="0" applyFont="1" applyBorder="1">
      <alignment vertical="center"/>
    </xf>
    <xf numFmtId="0" fontId="9" fillId="0" borderId="11" xfId="0" applyFont="1" applyBorder="1" applyAlignment="1">
      <alignment horizontal="left" vertical="center"/>
    </xf>
    <xf numFmtId="0" fontId="11" fillId="0" borderId="5" xfId="0" applyFont="1" applyBorder="1">
      <alignment vertical="center"/>
    </xf>
    <xf numFmtId="0" fontId="14" fillId="0" borderId="4" xfId="0" applyFont="1" applyFill="1" applyBorder="1" applyAlignment="1">
      <alignment horizontal="center" vertical="center"/>
    </xf>
    <xf numFmtId="0" fontId="11" fillId="0" borderId="5" xfId="0" applyFont="1" applyBorder="1" applyAlignment="1">
      <alignment vertical="center" wrapText="1"/>
    </xf>
    <xf numFmtId="0" fontId="13" fillId="0" borderId="5" xfId="0" applyFont="1" applyBorder="1">
      <alignment vertical="center"/>
    </xf>
    <xf numFmtId="4" fontId="14" fillId="0" borderId="4" xfId="0" applyNumberFormat="1" applyFont="1" applyFill="1" applyBorder="1" applyAlignment="1">
      <alignment horizontal="right" vertical="center"/>
    </xf>
    <xf numFmtId="0" fontId="11" fillId="0" borderId="5" xfId="0" applyFont="1" applyBorder="1" applyAlignment="1">
      <alignment horizontal="center" vertical="center" wrapText="1"/>
    </xf>
    <xf numFmtId="0" fontId="9" fillId="0" borderId="4" xfId="0" applyFont="1" applyFill="1" applyBorder="1" applyAlignment="1">
      <alignment horizontal="center" vertical="center"/>
    </xf>
    <xf numFmtId="0" fontId="14" fillId="0" borderId="4" xfId="0" applyFont="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1" fillId="0" borderId="12" xfId="0" applyFont="1" applyBorder="1">
      <alignment vertical="center"/>
    </xf>
    <xf numFmtId="0" fontId="11" fillId="0" borderId="12" xfId="0" applyFont="1" applyBorder="1" applyAlignment="1">
      <alignment vertical="center" wrapText="1"/>
    </xf>
    <xf numFmtId="0" fontId="1" fillId="0" borderId="0" xfId="0" applyFont="1" applyFill="1" applyAlignment="1">
      <alignment horizontal="center" vertical="center"/>
    </xf>
    <xf numFmtId="0" fontId="9" fillId="0" borderId="1" xfId="0" applyFont="1" applyBorder="1" applyAlignment="1">
      <alignment horizontal="right" vertical="center" wrapText="1"/>
    </xf>
    <xf numFmtId="0" fontId="9" fillId="0" borderId="11" xfId="0" applyFont="1" applyBorder="1" applyAlignment="1">
      <alignment horizontal="center" vertical="center"/>
    </xf>
    <xf numFmtId="0" fontId="11" fillId="0" borderId="13"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3" fillId="0" borderId="6" xfId="0" applyFont="1" applyBorder="1" applyAlignment="1">
      <alignment vertical="center" wrapText="1"/>
    </xf>
    <xf numFmtId="0" fontId="11" fillId="0" borderId="6" xfId="0" applyFont="1" applyBorder="1" applyAlignment="1">
      <alignment horizontal="center" vertical="center"/>
    </xf>
    <xf numFmtId="0" fontId="11" fillId="0" borderId="14" xfId="0" applyFont="1" applyBorder="1" applyAlignment="1">
      <alignment vertical="center" wrapText="1"/>
    </xf>
    <xf numFmtId="0" fontId="14" fillId="0" borderId="4" xfId="0" applyFont="1" applyFill="1" applyBorder="1" applyAlignment="1">
      <alignment horizontal="center" vertical="center" wrapText="1"/>
    </xf>
    <xf numFmtId="0" fontId="13" fillId="0" borderId="5" xfId="0" applyFont="1" applyBorder="1" applyAlignment="1">
      <alignment horizontal="center" vertical="center"/>
    </xf>
    <xf numFmtId="49" fontId="9" fillId="0" borderId="4" xfId="0" applyNumberFormat="1" applyFont="1" applyFill="1" applyBorder="1" applyAlignment="1" applyProtection="1">
      <alignment horizontal="center" vertical="center" wrapText="1"/>
    </xf>
    <xf numFmtId="4" fontId="14" fillId="0" borderId="4"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3" fillId="0" borderId="6" xfId="0" applyFont="1" applyBorder="1" applyAlignment="1">
      <alignment horizontal="center" vertical="center" wrapText="1"/>
    </xf>
    <xf numFmtId="0" fontId="0" fillId="0" borderId="0" xfId="0" applyFont="1" applyFill="1">
      <alignment vertical="center"/>
    </xf>
    <xf numFmtId="0" fontId="11" fillId="0" borderId="1" xfId="0" applyFont="1" applyFill="1" applyBorder="1">
      <alignment vertical="center"/>
    </xf>
    <xf numFmtId="0" fontId="9" fillId="0" borderId="1" xfId="0" applyFont="1" applyFill="1" applyBorder="1" applyAlignment="1">
      <alignment horizontal="right" vertical="center" wrapText="1"/>
    </xf>
    <xf numFmtId="0" fontId="11" fillId="0" borderId="5" xfId="0" applyFont="1" applyFill="1" applyBorder="1">
      <alignment vertical="center"/>
    </xf>
    <xf numFmtId="0" fontId="3" fillId="0" borderId="1" xfId="0" applyFont="1" applyFill="1" applyBorder="1" applyAlignment="1">
      <alignment horizontal="center" vertical="center"/>
    </xf>
    <xf numFmtId="0" fontId="11" fillId="0" borderId="11" xfId="0" applyFont="1" applyFill="1" applyBorder="1">
      <alignment vertical="center"/>
    </xf>
    <xf numFmtId="0" fontId="9" fillId="0" borderId="11" xfId="0" applyFont="1" applyFill="1" applyBorder="1" applyAlignment="1">
      <alignment horizontal="left" vertical="center"/>
    </xf>
    <xf numFmtId="0" fontId="9" fillId="0" borderId="11" xfId="0" applyFont="1" applyFill="1" applyBorder="1" applyAlignment="1">
      <alignment horizontal="center" vertical="center"/>
    </xf>
    <xf numFmtId="0" fontId="11" fillId="0" borderId="13" xfId="0" applyFont="1" applyFill="1" applyBorder="1">
      <alignment vertical="center"/>
    </xf>
    <xf numFmtId="0" fontId="11" fillId="0" borderId="5" xfId="0" applyFont="1" applyFill="1" applyBorder="1" applyAlignment="1">
      <alignment vertical="center" wrapText="1"/>
    </xf>
    <xf numFmtId="0" fontId="11" fillId="0" borderId="6" xfId="0" applyFont="1" applyFill="1" applyBorder="1">
      <alignment vertical="center"/>
    </xf>
    <xf numFmtId="0" fontId="11"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49" fontId="14" fillId="0" borderId="4" xfId="0" applyNumberFormat="1" applyFont="1" applyBorder="1" applyAlignment="1">
      <alignment horizontal="center" vertical="center"/>
    </xf>
    <xf numFmtId="4" fontId="14" fillId="0" borderId="4" xfId="0" applyNumberFormat="1" applyFont="1" applyBorder="1" applyAlignment="1">
      <alignment horizontal="right" vertical="center"/>
    </xf>
    <xf numFmtId="0" fontId="14" fillId="0" borderId="4" xfId="0" applyFont="1" applyFill="1" applyBorder="1" applyAlignment="1">
      <alignment horizontal="center" vertical="center"/>
    </xf>
    <xf numFmtId="49" fontId="14" fillId="0" borderId="4" xfId="0" applyNumberFormat="1" applyFont="1" applyFill="1" applyBorder="1" applyAlignment="1">
      <alignment horizontal="center" vertical="center"/>
    </xf>
    <xf numFmtId="0" fontId="11" fillId="0" borderId="12" xfId="0" applyFont="1" applyFill="1" applyBorder="1">
      <alignment vertical="center"/>
    </xf>
    <xf numFmtId="0" fontId="11" fillId="0" borderId="12" xfId="0" applyFont="1" applyFill="1" applyBorder="1" applyAlignment="1">
      <alignment vertical="center" wrapText="1"/>
    </xf>
    <xf numFmtId="0" fontId="11" fillId="0" borderId="14" xfId="0" applyFont="1" applyFill="1" applyBorder="1" applyAlignment="1">
      <alignment vertical="center" wrapText="1"/>
    </xf>
    <xf numFmtId="0" fontId="0" fillId="0" borderId="0" xfId="0">
      <alignment vertical="center"/>
    </xf>
    <xf numFmtId="0" fontId="15" fillId="0" borderId="1" xfId="0" applyFont="1" applyBorder="1">
      <alignment vertical="center"/>
    </xf>
    <xf numFmtId="0" fontId="16" fillId="0" borderId="1" xfId="0" applyFont="1" applyBorder="1" applyAlignment="1">
      <alignment vertical="center" wrapText="1"/>
    </xf>
    <xf numFmtId="0" fontId="17" fillId="0" borderId="1" xfId="0" applyFont="1" applyBorder="1">
      <alignment vertical="center"/>
    </xf>
    <xf numFmtId="0" fontId="18" fillId="0" borderId="1" xfId="0" applyFont="1" applyBorder="1" applyAlignment="1">
      <alignment horizontal="right" vertical="center" wrapText="1"/>
    </xf>
    <xf numFmtId="0" fontId="19" fillId="0" borderId="1" xfId="0" applyFont="1" applyBorder="1" applyAlignment="1">
      <alignment horizontal="center" vertical="center"/>
    </xf>
    <xf numFmtId="0" fontId="17" fillId="0" borderId="11" xfId="0" applyFont="1" applyBorder="1">
      <alignment vertical="center"/>
    </xf>
    <xf numFmtId="0" fontId="15" fillId="0" borderId="11" xfId="0" applyFont="1" applyBorder="1" applyAlignment="1">
      <alignment horizontal="left" vertical="center"/>
    </xf>
    <xf numFmtId="0" fontId="15" fillId="0" borderId="11" xfId="0" applyFont="1" applyBorder="1" applyAlignment="1">
      <alignment horizontal="right" vertical="center"/>
    </xf>
    <xf numFmtId="0" fontId="17" fillId="0" borderId="5" xfId="0" applyFont="1" applyBorder="1">
      <alignment vertical="center"/>
    </xf>
    <xf numFmtId="0" fontId="20" fillId="0" borderId="4" xfId="0" applyFont="1" applyBorder="1" applyAlignment="1">
      <alignment horizontal="center" vertical="center"/>
    </xf>
    <xf numFmtId="0" fontId="6" fillId="0" borderId="0" xfId="0" applyFont="1" applyAlignment="1">
      <alignment vertical="center" wrapText="1"/>
    </xf>
    <xf numFmtId="4" fontId="20" fillId="0" borderId="4" xfId="0" applyNumberFormat="1" applyFont="1" applyBorder="1" applyAlignment="1">
      <alignment horizontal="right" vertical="center"/>
    </xf>
    <xf numFmtId="0" fontId="15" fillId="0" borderId="4" xfId="0" applyFont="1" applyBorder="1" applyAlignment="1">
      <alignment horizontal="center" vertical="center" wrapText="1"/>
    </xf>
    <xf numFmtId="49" fontId="15" fillId="0" borderId="4" xfId="0" applyNumberFormat="1" applyFont="1" applyBorder="1" applyAlignment="1">
      <alignment horizontal="center" vertical="center" wrapText="1"/>
    </xf>
    <xf numFmtId="0" fontId="15" fillId="0" borderId="7" xfId="0" applyFont="1" applyBorder="1" applyAlignment="1">
      <alignment horizontal="left" vertical="center"/>
    </xf>
    <xf numFmtId="0" fontId="15" fillId="0" borderId="4" xfId="0" applyFont="1" applyBorder="1" applyAlignment="1">
      <alignment vertical="center" wrapText="1"/>
    </xf>
    <xf numFmtId="4" fontId="15" fillId="0" borderId="10" xfId="0" applyNumberFormat="1" applyFont="1" applyBorder="1" applyAlignment="1">
      <alignment horizontal="right" vertical="center"/>
    </xf>
    <xf numFmtId="4" fontId="15" fillId="0" borderId="4" xfId="0" applyNumberFormat="1" applyFont="1" applyBorder="1" applyAlignment="1">
      <alignment horizontal="right" vertical="center"/>
    </xf>
    <xf numFmtId="0" fontId="15" fillId="0" borderId="16" xfId="0" applyFont="1" applyBorder="1" applyAlignment="1">
      <alignment horizontal="left" vertical="center"/>
    </xf>
    <xf numFmtId="0" fontId="17" fillId="0" borderId="14" xfId="0" applyFont="1" applyBorder="1">
      <alignment vertical="center"/>
    </xf>
    <xf numFmtId="0" fontId="16" fillId="0" borderId="7" xfId="0" applyFont="1" applyBorder="1" applyAlignment="1">
      <alignment vertical="center" wrapText="1"/>
    </xf>
    <xf numFmtId="0" fontId="0" fillId="0" borderId="7" xfId="0" applyBorder="1">
      <alignment vertical="center"/>
    </xf>
    <xf numFmtId="0" fontId="0" fillId="0" borderId="4" xfId="0" applyBorder="1">
      <alignment vertical="center"/>
    </xf>
    <xf numFmtId="0" fontId="16" fillId="0" borderId="6" xfId="0" applyFont="1" applyBorder="1" applyAlignment="1">
      <alignment vertical="center" wrapText="1"/>
    </xf>
    <xf numFmtId="0" fontId="16" fillId="0" borderId="0" xfId="0" applyFont="1" applyAlignment="1">
      <alignment vertical="center" wrapText="1"/>
    </xf>
    <xf numFmtId="0" fontId="15" fillId="0" borderId="1" xfId="0" applyFont="1" applyBorder="1" applyAlignment="1">
      <alignment horizontal="right" vertical="center" wrapText="1"/>
    </xf>
    <xf numFmtId="0" fontId="16" fillId="0" borderId="11" xfId="0" applyFont="1" applyBorder="1" applyAlignment="1">
      <alignment vertical="center" wrapText="1"/>
    </xf>
    <xf numFmtId="0" fontId="20" fillId="0" borderId="4" xfId="0" applyFont="1" applyBorder="1" applyAlignment="1">
      <alignment horizontal="center" vertical="center" wrapText="1"/>
    </xf>
    <xf numFmtId="0" fontId="17" fillId="0" borderId="5" xfId="0" applyFont="1" applyBorder="1" applyAlignment="1">
      <alignment vertical="center" wrapText="1"/>
    </xf>
    <xf numFmtId="0" fontId="21" fillId="0" borderId="5" xfId="0" applyFont="1" applyBorder="1">
      <alignment vertical="center"/>
    </xf>
    <xf numFmtId="0" fontId="17" fillId="0" borderId="6" xfId="0" applyFont="1" applyBorder="1">
      <alignment vertical="center"/>
    </xf>
    <xf numFmtId="0" fontId="17" fillId="0" borderId="6" xfId="0" applyFont="1" applyBorder="1" applyAlignment="1">
      <alignment vertical="center" wrapText="1"/>
    </xf>
    <xf numFmtId="0" fontId="21" fillId="0" borderId="6" xfId="0" applyFont="1" applyBorder="1" applyAlignment="1">
      <alignment vertical="center" wrapText="1"/>
    </xf>
    <xf numFmtId="0" fontId="9"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6" fillId="0" borderId="11" xfId="0" applyFont="1" applyBorder="1" applyAlignment="1">
      <alignment vertical="center" wrapText="1"/>
    </xf>
    <xf numFmtId="0" fontId="9" fillId="0" borderId="11" xfId="0" applyFont="1" applyBorder="1" applyAlignment="1">
      <alignment horizontal="right" vertical="center"/>
    </xf>
    <xf numFmtId="0" fontId="14" fillId="0" borderId="4" xfId="0" applyFont="1" applyBorder="1" applyAlignment="1">
      <alignment horizontal="center" vertical="center" wrapText="1"/>
    </xf>
    <xf numFmtId="0" fontId="7" fillId="0" borderId="0" xfId="0" applyFont="1" applyAlignment="1">
      <alignment vertical="center" wrapText="1"/>
    </xf>
    <xf numFmtId="0" fontId="9" fillId="0" borderId="4" xfId="0" applyFont="1" applyBorder="1" applyAlignment="1">
      <alignment horizontal="center" vertical="center"/>
    </xf>
    <xf numFmtId="49" fontId="14" fillId="0" borderId="4" xfId="0" applyNumberFormat="1" applyFont="1" applyBorder="1" applyAlignment="1">
      <alignment vertical="center" wrapText="1"/>
    </xf>
    <xf numFmtId="0" fontId="15" fillId="0" borderId="4" xfId="0" applyFont="1" applyBorder="1" applyAlignment="1">
      <alignment horizontal="left" vertical="center" wrapText="1" indent="1"/>
    </xf>
    <xf numFmtId="0" fontId="6" fillId="0" borderId="12" xfId="0" applyFont="1" applyBorder="1" applyAlignment="1">
      <alignment vertical="center" wrapText="1"/>
    </xf>
    <xf numFmtId="0" fontId="11" fillId="0" borderId="11" xfId="0" applyFont="1" applyBorder="1" applyAlignment="1">
      <alignment vertical="center" wrapText="1"/>
    </xf>
    <xf numFmtId="0" fontId="22" fillId="0" borderId="1" xfId="0" applyFont="1" applyBorder="1" applyAlignment="1">
      <alignment horizontal="right" vertical="center" wrapText="1"/>
    </xf>
    <xf numFmtId="0" fontId="6" fillId="0" borderId="5" xfId="0" applyFont="1" applyBorder="1" applyAlignment="1">
      <alignment vertical="center" wrapText="1"/>
    </xf>
    <xf numFmtId="0" fontId="6" fillId="0" borderId="13" xfId="0" applyFont="1" applyBorder="1" applyAlignment="1">
      <alignment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0" fontId="0" fillId="0" borderId="0" xfId="0" applyFont="1" applyFill="1" applyAlignment="1">
      <alignment vertical="center"/>
    </xf>
    <xf numFmtId="0" fontId="18" fillId="0" borderId="1" xfId="0" applyFont="1" applyFill="1" applyBorder="1" applyAlignment="1">
      <alignment vertical="center"/>
    </xf>
    <xf numFmtId="0" fontId="15" fillId="0" borderId="1" xfId="0" applyFont="1" applyFill="1" applyBorder="1" applyAlignment="1">
      <alignment vertical="center"/>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8" fillId="0" borderId="1" xfId="0" applyFont="1" applyFill="1" applyBorder="1" applyAlignment="1">
      <alignment horizontal="right" vertical="center"/>
    </xf>
    <xf numFmtId="0" fontId="23" fillId="0" borderId="1" xfId="0" applyFont="1" applyFill="1" applyBorder="1" applyAlignment="1">
      <alignment horizontal="center" vertical="center"/>
    </xf>
    <xf numFmtId="0" fontId="16" fillId="0" borderId="11" xfId="0" applyFont="1" applyFill="1" applyBorder="1" applyAlignment="1">
      <alignment vertical="center"/>
    </xf>
    <xf numFmtId="0" fontId="15" fillId="0" borderId="11" xfId="0" applyFont="1" applyFill="1" applyBorder="1" applyAlignment="1">
      <alignment horizontal="left" vertical="center"/>
    </xf>
    <xf numFmtId="0" fontId="16" fillId="0" borderId="11" xfId="0" applyFont="1" applyFill="1" applyBorder="1" applyAlignment="1">
      <alignment vertical="center" wrapText="1"/>
    </xf>
    <xf numFmtId="0" fontId="18" fillId="0" borderId="11" xfId="0" applyFont="1" applyFill="1" applyBorder="1" applyAlignment="1">
      <alignment horizontal="center" vertical="center"/>
    </xf>
    <xf numFmtId="0" fontId="16" fillId="0" borderId="5" xfId="0" applyFont="1" applyFill="1" applyBorder="1" applyAlignment="1">
      <alignment vertical="center"/>
    </xf>
    <xf numFmtId="0" fontId="20" fillId="0" borderId="4" xfId="0" applyFont="1" applyFill="1" applyBorder="1" applyAlignment="1">
      <alignment horizontal="center" vertical="center"/>
    </xf>
    <xf numFmtId="0" fontId="17" fillId="0" borderId="5" xfId="0" applyFont="1" applyFill="1" applyBorder="1" applyAlignment="1">
      <alignment vertical="center"/>
    </xf>
    <xf numFmtId="0" fontId="15" fillId="0" borderId="4" xfId="0" applyFont="1" applyFill="1" applyBorder="1" applyAlignment="1">
      <alignment horizontal="left" vertical="center"/>
    </xf>
    <xf numFmtId="4" fontId="15" fillId="0" borderId="4" xfId="0" applyNumberFormat="1" applyFont="1" applyFill="1" applyBorder="1" applyAlignment="1">
      <alignment horizontal="right" vertical="center"/>
    </xf>
    <xf numFmtId="0" fontId="15" fillId="0" borderId="4" xfId="0" applyFont="1" applyFill="1" applyBorder="1" applyAlignment="1">
      <alignment horizontal="left" vertical="center" wrapText="1"/>
    </xf>
    <xf numFmtId="0" fontId="16" fillId="0" borderId="12" xfId="0" applyFont="1" applyFill="1" applyBorder="1" applyAlignment="1">
      <alignment vertical="center"/>
    </xf>
    <xf numFmtId="0" fontId="6" fillId="0" borderId="0" xfId="0" applyFont="1" applyFill="1" applyBorder="1" applyAlignment="1">
      <alignment vertical="center" wrapText="1"/>
    </xf>
    <xf numFmtId="0" fontId="16" fillId="0" borderId="5" xfId="0" applyFont="1" applyFill="1" applyBorder="1" applyAlignment="1">
      <alignment vertical="center" wrapText="1"/>
    </xf>
    <xf numFmtId="0" fontId="16" fillId="0" borderId="13" xfId="0" applyFont="1" applyFill="1" applyBorder="1" applyAlignment="1">
      <alignment vertical="center" wrapText="1"/>
    </xf>
    <xf numFmtId="0" fontId="16" fillId="0" borderId="6" xfId="0" applyFont="1" applyFill="1" applyBorder="1" applyAlignment="1">
      <alignment vertical="center" wrapText="1"/>
    </xf>
    <xf numFmtId="0" fontId="17" fillId="0" borderId="6" xfId="0" applyFont="1" applyFill="1" applyBorder="1" applyAlignment="1">
      <alignment vertical="center" wrapText="1"/>
    </xf>
    <xf numFmtId="0" fontId="16" fillId="0" borderId="14" xfId="0" applyFont="1" applyFill="1" applyBorder="1" applyAlignment="1">
      <alignment vertical="center" wrapText="1"/>
    </xf>
    <xf numFmtId="0" fontId="9" fillId="0" borderId="4" xfId="0" applyFont="1" applyBorder="1" applyAlignment="1">
      <alignment horizontal="left" vertical="center"/>
    </xf>
    <xf numFmtId="4" fontId="9" fillId="0" borderId="4" xfId="0" applyNumberFormat="1" applyFont="1" applyBorder="1" applyAlignment="1">
      <alignment horizontal="right" vertical="center"/>
    </xf>
    <xf numFmtId="0" fontId="11" fillId="0" borderId="1" xfId="0" applyFont="1" applyFill="1" applyBorder="1" applyAlignment="1">
      <alignment vertical="center" wrapText="1"/>
    </xf>
    <xf numFmtId="0" fontId="11" fillId="0" borderId="11" xfId="0" applyFont="1" applyFill="1" applyBorder="1" applyAlignment="1">
      <alignment vertical="center" wrapText="1"/>
    </xf>
    <xf numFmtId="0" fontId="20" fillId="0" borderId="17" xfId="0" applyFont="1" applyFill="1" applyBorder="1" applyAlignment="1">
      <alignment horizontal="center" vertical="center"/>
    </xf>
    <xf numFmtId="0" fontId="21" fillId="0" borderId="5" xfId="0" applyFont="1" applyFill="1" applyBorder="1" applyAlignment="1">
      <alignment vertical="center"/>
    </xf>
    <xf numFmtId="0" fontId="20" fillId="0" borderId="4" xfId="0" applyFont="1" applyFill="1" applyBorder="1" applyAlignment="1">
      <alignment horizontal="center" vertical="center" wrapText="1"/>
    </xf>
    <xf numFmtId="4" fontId="20" fillId="0" borderId="4" xfId="0" applyNumberFormat="1" applyFont="1" applyFill="1" applyBorder="1" applyAlignment="1">
      <alignment horizontal="right" vertical="center"/>
    </xf>
    <xf numFmtId="0" fontId="21" fillId="0" borderId="6" xfId="0" applyFont="1" applyFill="1" applyBorder="1" applyAlignment="1">
      <alignment vertical="center" wrapText="1"/>
    </xf>
    <xf numFmtId="0" fontId="24" fillId="0" borderId="6" xfId="0" applyFont="1" applyFill="1" applyBorder="1" applyAlignment="1">
      <alignment vertical="center" wrapText="1"/>
    </xf>
    <xf numFmtId="0" fontId="24" fillId="0" borderId="5" xfId="0" applyFont="1" applyFill="1" applyBorder="1" applyAlignment="1">
      <alignment vertical="center" wrapText="1"/>
    </xf>
    <xf numFmtId="0" fontId="24" fillId="0" borderId="4" xfId="0" applyFont="1" applyFill="1" applyBorder="1" applyAlignment="1">
      <alignment vertical="center" wrapText="1"/>
    </xf>
    <xf numFmtId="0" fontId="25" fillId="0" borderId="5" xfId="0" applyFont="1" applyFill="1" applyBorder="1" applyAlignment="1">
      <alignment vertical="center" wrapText="1"/>
    </xf>
    <xf numFmtId="0" fontId="25" fillId="0" borderId="6" xfId="0" applyFont="1" applyFill="1" applyBorder="1" applyAlignment="1">
      <alignment vertical="center" wrapText="1"/>
    </xf>
    <xf numFmtId="0" fontId="24" fillId="0" borderId="12" xfId="0" applyFont="1" applyFill="1" applyBorder="1" applyAlignment="1">
      <alignment vertical="center" wrapText="1"/>
    </xf>
    <xf numFmtId="0" fontId="16" fillId="0" borderId="18" xfId="0" applyFont="1" applyFill="1" applyBorder="1" applyAlignment="1">
      <alignment vertical="center" wrapText="1"/>
    </xf>
    <xf numFmtId="0" fontId="4" fillId="0" borderId="0" xfId="0" applyFont="1" applyFill="1" applyAlignment="1">
      <alignment vertical="center"/>
    </xf>
    <xf numFmtId="0" fontId="26"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externalLink" Target="externalLinks/externalLink13.xml"/><Relationship Id="rId35" Type="http://schemas.openxmlformats.org/officeDocument/2006/relationships/externalLink" Target="externalLinks/externalLink12.xml"/><Relationship Id="rId34" Type="http://schemas.openxmlformats.org/officeDocument/2006/relationships/externalLink" Target="externalLinks/externalLink11.xml"/><Relationship Id="rId33" Type="http://schemas.openxmlformats.org/officeDocument/2006/relationships/externalLink" Target="externalLinks/externalLink10.xml"/><Relationship Id="rId32" Type="http://schemas.openxmlformats.org/officeDocument/2006/relationships/externalLink" Target="externalLinks/externalLink9.xml"/><Relationship Id="rId31" Type="http://schemas.openxmlformats.org/officeDocument/2006/relationships/externalLink" Target="externalLinks/externalLink8.xml"/><Relationship Id="rId30" Type="http://schemas.openxmlformats.org/officeDocument/2006/relationships/externalLink" Target="externalLinks/externalLink7.xml"/><Relationship Id="rId3" Type="http://schemas.openxmlformats.org/officeDocument/2006/relationships/worksheet" Target="worksheets/sheet3.xml"/><Relationship Id="rId29" Type="http://schemas.openxmlformats.org/officeDocument/2006/relationships/externalLink" Target="externalLinks/externalLink6.xml"/><Relationship Id="rId28" Type="http://schemas.openxmlformats.org/officeDocument/2006/relationships/externalLink" Target="externalLinks/externalLink5.xml"/><Relationship Id="rId27" Type="http://schemas.openxmlformats.org/officeDocument/2006/relationships/externalLink" Target="externalLinks/externalLink4.xml"/><Relationship Id="rId26" Type="http://schemas.openxmlformats.org/officeDocument/2006/relationships/externalLink" Target="externalLinks/externalLink3.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4" sqref="A4"/>
    </sheetView>
  </sheetViews>
  <sheetFormatPr defaultColWidth="9" defaultRowHeight="14.25" outlineLevelRow="2"/>
  <cols>
    <col min="1" max="1" width="123.091666666667" style="188" customWidth="1"/>
    <col min="2" max="16384" width="9" style="188"/>
  </cols>
  <sheetData>
    <row r="1" ht="137" customHeight="1" spans="1:1">
      <c r="A1" s="189" t="s">
        <v>0</v>
      </c>
    </row>
    <row r="2" ht="96" customHeight="1" spans="1:1">
      <c r="A2" s="189" t="s">
        <v>1</v>
      </c>
    </row>
    <row r="3" ht="60" customHeight="1" spans="1:1">
      <c r="A3" s="190">
        <v>45733</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17" sqref="B17:I17"/>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43"/>
      <c r="B1" s="2"/>
      <c r="C1" s="44"/>
      <c r="D1" s="45"/>
      <c r="E1" s="45"/>
      <c r="F1" s="45"/>
      <c r="G1" s="45"/>
      <c r="H1" s="45"/>
      <c r="I1" s="62" t="s">
        <v>229</v>
      </c>
      <c r="J1" s="48"/>
    </row>
    <row r="2" ht="22.75" customHeight="1" spans="1:10">
      <c r="A2" s="43"/>
      <c r="B2" s="3" t="s">
        <v>230</v>
      </c>
      <c r="C2" s="3"/>
      <c r="D2" s="3"/>
      <c r="E2" s="3"/>
      <c r="F2" s="3"/>
      <c r="G2" s="3"/>
      <c r="H2" s="3"/>
      <c r="I2" s="3"/>
      <c r="J2" s="48" t="s">
        <v>3</v>
      </c>
    </row>
    <row r="3" ht="19.5" customHeight="1" spans="1:10">
      <c r="A3" s="46"/>
      <c r="B3" s="47" t="s">
        <v>5</v>
      </c>
      <c r="C3" s="47"/>
      <c r="D3" s="63"/>
      <c r="E3" s="63"/>
      <c r="F3" s="63"/>
      <c r="G3" s="63"/>
      <c r="H3" s="63"/>
      <c r="I3" s="63" t="s">
        <v>6</v>
      </c>
      <c r="J3" s="64"/>
    </row>
    <row r="4" ht="24.4" customHeight="1" spans="1:10">
      <c r="A4" s="48"/>
      <c r="B4" s="49" t="s">
        <v>231</v>
      </c>
      <c r="C4" s="49" t="s">
        <v>71</v>
      </c>
      <c r="D4" s="49" t="s">
        <v>232</v>
      </c>
      <c r="E4" s="49"/>
      <c r="F4" s="49"/>
      <c r="G4" s="49"/>
      <c r="H4" s="49"/>
      <c r="I4" s="49"/>
      <c r="J4" s="65"/>
    </row>
    <row r="5" ht="24.4" customHeight="1" spans="1:10">
      <c r="A5" s="50"/>
      <c r="B5" s="49"/>
      <c r="C5" s="49"/>
      <c r="D5" s="49" t="s">
        <v>59</v>
      </c>
      <c r="E5" s="70" t="s">
        <v>233</v>
      </c>
      <c r="F5" s="49" t="s">
        <v>234</v>
      </c>
      <c r="G5" s="49"/>
      <c r="H5" s="49"/>
      <c r="I5" s="49" t="s">
        <v>235</v>
      </c>
      <c r="J5" s="65"/>
    </row>
    <row r="6" ht="24.4" customHeight="1" spans="1:10">
      <c r="A6" s="50"/>
      <c r="B6" s="49"/>
      <c r="C6" s="49"/>
      <c r="D6" s="49"/>
      <c r="E6" s="70"/>
      <c r="F6" s="49" t="s">
        <v>166</v>
      </c>
      <c r="G6" s="49" t="s">
        <v>236</v>
      </c>
      <c r="H6" s="49" t="s">
        <v>237</v>
      </c>
      <c r="I6" s="49"/>
      <c r="J6" s="66"/>
    </row>
    <row r="7" ht="22.75" customHeight="1" spans="1:10">
      <c r="A7" s="51"/>
      <c r="B7" s="49"/>
      <c r="C7" s="49" t="s">
        <v>72</v>
      </c>
      <c r="D7" s="52">
        <f>SUM(D8)</f>
        <v>58400</v>
      </c>
      <c r="E7" s="52">
        <f t="shared" ref="E7:I7" si="0">SUM(E8)</f>
        <v>0</v>
      </c>
      <c r="F7" s="52">
        <f t="shared" si="0"/>
        <v>50000</v>
      </c>
      <c r="G7" s="52">
        <f t="shared" si="0"/>
        <v>0</v>
      </c>
      <c r="H7" s="52">
        <f t="shared" si="0"/>
        <v>50000</v>
      </c>
      <c r="I7" s="52">
        <f t="shared" si="0"/>
        <v>8400</v>
      </c>
      <c r="J7" s="67"/>
    </row>
    <row r="8" s="42" customFormat="1" ht="22.75" customHeight="1" spans="1:10">
      <c r="A8" s="71"/>
      <c r="B8" s="55">
        <v>114001</v>
      </c>
      <c r="C8" s="72" t="s">
        <v>0</v>
      </c>
      <c r="D8" s="73">
        <f>E8+F8+I8</f>
        <v>58400</v>
      </c>
      <c r="E8" s="73"/>
      <c r="F8" s="73">
        <f>G8+H8</f>
        <v>50000</v>
      </c>
      <c r="G8" s="73"/>
      <c r="H8" s="73">
        <v>50000</v>
      </c>
      <c r="I8" s="73">
        <v>8400</v>
      </c>
      <c r="J8" s="75"/>
    </row>
    <row r="9" ht="22.75" customHeight="1" spans="1:10">
      <c r="A9" s="51"/>
      <c r="B9" s="49"/>
      <c r="C9" s="49"/>
      <c r="D9" s="52"/>
      <c r="E9" s="52"/>
      <c r="F9" s="52"/>
      <c r="G9" s="52"/>
      <c r="H9" s="52"/>
      <c r="I9" s="52"/>
      <c r="J9" s="67"/>
    </row>
    <row r="10" ht="22.75" customHeight="1" spans="1:10">
      <c r="A10" s="51"/>
      <c r="B10" s="49"/>
      <c r="C10" s="49"/>
      <c r="D10" s="52"/>
      <c r="E10" s="52"/>
      <c r="F10" s="52"/>
      <c r="G10" s="52"/>
      <c r="H10" s="52"/>
      <c r="I10" s="52"/>
      <c r="J10" s="67"/>
    </row>
    <row r="11" ht="22.75" customHeight="1" spans="1:10">
      <c r="A11" s="51"/>
      <c r="B11" s="49"/>
      <c r="C11" s="49"/>
      <c r="D11" s="52"/>
      <c r="E11" s="52"/>
      <c r="F11" s="52"/>
      <c r="G11" s="52"/>
      <c r="H11" s="52"/>
      <c r="I11" s="52"/>
      <c r="J11" s="67"/>
    </row>
    <row r="12" ht="22.75" customHeight="1" spans="1:10">
      <c r="A12" s="51"/>
      <c r="B12" s="49"/>
      <c r="C12" s="49"/>
      <c r="D12" s="52"/>
      <c r="E12" s="52"/>
      <c r="F12" s="52"/>
      <c r="G12" s="52"/>
      <c r="H12" s="52"/>
      <c r="I12" s="52"/>
      <c r="J12" s="67"/>
    </row>
    <row r="13" ht="22.75" customHeight="1" spans="1:10">
      <c r="A13" s="51"/>
      <c r="B13" s="49"/>
      <c r="C13" s="49"/>
      <c r="D13" s="52"/>
      <c r="E13" s="52"/>
      <c r="F13" s="52"/>
      <c r="G13" s="52"/>
      <c r="H13" s="52"/>
      <c r="I13" s="52"/>
      <c r="J13" s="67"/>
    </row>
    <row r="14" ht="22.75" customHeight="1" spans="1:10">
      <c r="A14" s="51"/>
      <c r="B14" s="49"/>
      <c r="C14" s="49"/>
      <c r="D14" s="52"/>
      <c r="E14" s="52"/>
      <c r="F14" s="52"/>
      <c r="G14" s="52"/>
      <c r="H14" s="52"/>
      <c r="I14" s="52"/>
      <c r="J14" s="67"/>
    </row>
    <row r="15" ht="22.75" customHeight="1" spans="1:10">
      <c r="A15" s="51"/>
      <c r="B15" s="49"/>
      <c r="C15" s="49"/>
      <c r="D15" s="52"/>
      <c r="E15" s="52"/>
      <c r="F15" s="52"/>
      <c r="G15" s="52"/>
      <c r="H15" s="52"/>
      <c r="I15" s="52"/>
      <c r="J15" s="67"/>
    </row>
    <row r="16" ht="22.75" customHeight="1" spans="1:10">
      <c r="A16" s="51"/>
      <c r="B16" s="49"/>
      <c r="C16" s="49"/>
      <c r="D16" s="52"/>
      <c r="E16" s="52"/>
      <c r="F16" s="52"/>
      <c r="G16" s="52"/>
      <c r="H16" s="52"/>
      <c r="I16" s="52"/>
      <c r="J16" s="67"/>
    </row>
    <row r="17" spans="2:9">
      <c r="B17" s="74"/>
      <c r="C17" s="74"/>
      <c r="D17" s="74"/>
      <c r="E17" s="74"/>
      <c r="F17" s="74"/>
      <c r="G17" s="74"/>
      <c r="H17" s="74"/>
      <c r="I17" s="74"/>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43"/>
      <c r="B1" s="2"/>
      <c r="C1" s="2"/>
      <c r="D1" s="2"/>
      <c r="E1" s="44"/>
      <c r="F1" s="44"/>
      <c r="G1" s="45"/>
      <c r="H1" s="45"/>
      <c r="I1" s="62" t="s">
        <v>238</v>
      </c>
      <c r="J1" s="48"/>
    </row>
    <row r="2" ht="22.75" customHeight="1" spans="1:10">
      <c r="A2" s="43"/>
      <c r="B2" s="3" t="s">
        <v>239</v>
      </c>
      <c r="C2" s="3"/>
      <c r="D2" s="3"/>
      <c r="E2" s="3"/>
      <c r="F2" s="3"/>
      <c r="G2" s="3"/>
      <c r="H2" s="3"/>
      <c r="I2" s="3"/>
      <c r="J2" s="48"/>
    </row>
    <row r="3" ht="19.5" customHeight="1" spans="1:10">
      <c r="A3" s="46"/>
      <c r="B3" s="47" t="s">
        <v>5</v>
      </c>
      <c r="C3" s="47"/>
      <c r="D3" s="47"/>
      <c r="E3" s="47"/>
      <c r="F3" s="47"/>
      <c r="G3" s="46"/>
      <c r="H3" s="46"/>
      <c r="I3" s="63" t="s">
        <v>6</v>
      </c>
      <c r="J3" s="64"/>
    </row>
    <row r="4" ht="24.4" customHeight="1" spans="1:10">
      <c r="A4" s="48"/>
      <c r="B4" s="49" t="s">
        <v>9</v>
      </c>
      <c r="C4" s="49"/>
      <c r="D4" s="49"/>
      <c r="E4" s="49"/>
      <c r="F4" s="49"/>
      <c r="G4" s="49" t="s">
        <v>240</v>
      </c>
      <c r="H4" s="49"/>
      <c r="I4" s="49"/>
      <c r="J4" s="65"/>
    </row>
    <row r="5" ht="24.4" customHeight="1" spans="1:10">
      <c r="A5" s="50"/>
      <c r="B5" s="49" t="s">
        <v>79</v>
      </c>
      <c r="C5" s="49"/>
      <c r="D5" s="49"/>
      <c r="E5" s="49" t="s">
        <v>70</v>
      </c>
      <c r="F5" s="49" t="s">
        <v>71</v>
      </c>
      <c r="G5" s="49" t="s">
        <v>59</v>
      </c>
      <c r="H5" s="49" t="s">
        <v>75</v>
      </c>
      <c r="I5" s="49" t="s">
        <v>76</v>
      </c>
      <c r="J5" s="65"/>
    </row>
    <row r="6" ht="24.4" customHeight="1" spans="1:10">
      <c r="A6" s="50"/>
      <c r="B6" s="49" t="s">
        <v>80</v>
      </c>
      <c r="C6" s="49" t="s">
        <v>81</v>
      </c>
      <c r="D6" s="49" t="s">
        <v>82</v>
      </c>
      <c r="E6" s="49"/>
      <c r="F6" s="49"/>
      <c r="G6" s="49"/>
      <c r="H6" s="49"/>
      <c r="I6" s="49"/>
      <c r="J6" s="66"/>
    </row>
    <row r="7" ht="22.75" customHeight="1" spans="1:10">
      <c r="A7" s="51"/>
      <c r="B7" s="49"/>
      <c r="C7" s="49"/>
      <c r="D7" s="49"/>
      <c r="E7" s="49"/>
      <c r="F7" s="49" t="s">
        <v>72</v>
      </c>
      <c r="G7" s="52">
        <f>SUM(G8:G12)</f>
        <v>0</v>
      </c>
      <c r="H7" s="52"/>
      <c r="I7" s="52"/>
      <c r="J7" s="67"/>
    </row>
    <row r="8" ht="22.75" customHeight="1" spans="1:10">
      <c r="A8" s="51"/>
      <c r="B8" s="49"/>
      <c r="C8" s="49"/>
      <c r="D8" s="49"/>
      <c r="E8" s="55">
        <v>114001</v>
      </c>
      <c r="F8" s="54" t="s">
        <v>241</v>
      </c>
      <c r="G8" s="52">
        <f>SUM(H8:I8)</f>
        <v>0</v>
      </c>
      <c r="H8" s="52"/>
      <c r="I8" s="52"/>
      <c r="J8" s="67"/>
    </row>
    <row r="9" ht="22.75" customHeight="1" spans="1:10">
      <c r="A9" s="51"/>
      <c r="B9" s="49"/>
      <c r="C9" s="49"/>
      <c r="D9" s="49"/>
      <c r="E9" s="54"/>
      <c r="F9" s="54"/>
      <c r="G9" s="52">
        <f t="shared" ref="G9:G14" si="0">SUM(H9:I9)</f>
        <v>0</v>
      </c>
      <c r="H9" s="52"/>
      <c r="I9" s="52"/>
      <c r="J9" s="67"/>
    </row>
    <row r="10" ht="22.75" customHeight="1" spans="1:10">
      <c r="A10" s="51"/>
      <c r="B10" s="49"/>
      <c r="C10" s="49"/>
      <c r="D10" s="49"/>
      <c r="E10" s="49"/>
      <c r="F10" s="49"/>
      <c r="G10" s="52">
        <f t="shared" si="0"/>
        <v>0</v>
      </c>
      <c r="H10" s="52"/>
      <c r="I10" s="52"/>
      <c r="J10" s="67"/>
    </row>
    <row r="11" ht="22.75" customHeight="1" spans="1:10">
      <c r="A11" s="51"/>
      <c r="B11" s="49"/>
      <c r="C11" s="49"/>
      <c r="D11" s="49"/>
      <c r="E11" s="49"/>
      <c r="F11" s="49"/>
      <c r="G11" s="52">
        <f t="shared" si="0"/>
        <v>0</v>
      </c>
      <c r="H11" s="52"/>
      <c r="I11" s="52"/>
      <c r="J11" s="67"/>
    </row>
    <row r="12" ht="22.75" customHeight="1" spans="1:10">
      <c r="A12" s="51"/>
      <c r="B12" s="49"/>
      <c r="C12" s="49"/>
      <c r="D12" s="49"/>
      <c r="E12" s="49"/>
      <c r="F12" s="49"/>
      <c r="G12" s="52">
        <f t="shared" si="0"/>
        <v>0</v>
      </c>
      <c r="H12" s="52"/>
      <c r="I12" s="52"/>
      <c r="J12" s="67"/>
    </row>
    <row r="13" ht="22.75" customHeight="1" spans="1:10">
      <c r="A13" s="51"/>
      <c r="B13" s="49"/>
      <c r="C13" s="49"/>
      <c r="D13" s="49"/>
      <c r="E13" s="49"/>
      <c r="F13" s="49"/>
      <c r="G13" s="52">
        <f t="shared" si="0"/>
        <v>0</v>
      </c>
      <c r="H13" s="52"/>
      <c r="I13" s="52"/>
      <c r="J13" s="67"/>
    </row>
    <row r="14" ht="22.75" customHeight="1" spans="1:10">
      <c r="A14" s="51"/>
      <c r="B14" s="49"/>
      <c r="C14" s="49"/>
      <c r="D14" s="49"/>
      <c r="E14" s="49"/>
      <c r="F14" s="49"/>
      <c r="G14" s="52">
        <f t="shared" si="0"/>
        <v>0</v>
      </c>
      <c r="H14" s="52"/>
      <c r="I14" s="52"/>
      <c r="J14" s="67"/>
    </row>
    <row r="15" ht="22.75" customHeight="1" spans="1:10">
      <c r="A15" s="51"/>
      <c r="B15" s="49"/>
      <c r="C15" s="49"/>
      <c r="D15" s="49"/>
      <c r="E15" s="49"/>
      <c r="F15" s="49"/>
      <c r="G15" s="52"/>
      <c r="H15" s="52"/>
      <c r="I15" s="52"/>
      <c r="J15" s="67"/>
    </row>
    <row r="16" ht="22.75" customHeight="1" spans="1:10">
      <c r="A16" s="50"/>
      <c r="B16" s="57"/>
      <c r="C16" s="57"/>
      <c r="D16" s="57"/>
      <c r="E16" s="57"/>
      <c r="F16" s="57" t="s">
        <v>23</v>
      </c>
      <c r="G16" s="58"/>
      <c r="H16" s="58"/>
      <c r="I16" s="58"/>
      <c r="J16" s="65"/>
    </row>
    <row r="17" ht="22.75" customHeight="1" spans="1:10">
      <c r="A17" s="50"/>
      <c r="B17" s="57"/>
      <c r="C17" s="57"/>
      <c r="D17" s="57"/>
      <c r="E17" s="57"/>
      <c r="F17" s="57" t="s">
        <v>23</v>
      </c>
      <c r="G17" s="58"/>
      <c r="H17" s="58"/>
      <c r="I17" s="58"/>
      <c r="J17" s="65"/>
    </row>
    <row r="19" spans="2:9">
      <c r="B19" s="61" t="s">
        <v>242</v>
      </c>
      <c r="C19" s="61"/>
      <c r="D19" s="61"/>
      <c r="E19" s="61"/>
      <c r="F19" s="61"/>
      <c r="G19" s="61"/>
      <c r="H19" s="61"/>
      <c r="I19" s="61"/>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43"/>
      <c r="B1" s="2"/>
      <c r="C1" s="44"/>
      <c r="D1" s="45"/>
      <c r="E1" s="45"/>
      <c r="F1" s="45"/>
      <c r="G1" s="45"/>
      <c r="H1" s="45"/>
      <c r="I1" s="62" t="s">
        <v>243</v>
      </c>
      <c r="J1" s="48"/>
    </row>
    <row r="2" ht="22.75" customHeight="1" spans="1:10">
      <c r="A2" s="43"/>
      <c r="B2" s="3" t="s">
        <v>244</v>
      </c>
      <c r="C2" s="3"/>
      <c r="D2" s="3"/>
      <c r="E2" s="3"/>
      <c r="F2" s="3"/>
      <c r="G2" s="3"/>
      <c r="H2" s="3"/>
      <c r="I2" s="3"/>
      <c r="J2" s="48" t="s">
        <v>3</v>
      </c>
    </row>
    <row r="3" ht="19.5" customHeight="1" spans="1:10">
      <c r="A3" s="46"/>
      <c r="B3" s="47" t="s">
        <v>5</v>
      </c>
      <c r="C3" s="47"/>
      <c r="D3" s="63"/>
      <c r="E3" s="63"/>
      <c r="F3" s="63"/>
      <c r="G3" s="63"/>
      <c r="H3" s="63"/>
      <c r="I3" s="63" t="s">
        <v>6</v>
      </c>
      <c r="J3" s="64"/>
    </row>
    <row r="4" ht="24.4" customHeight="1" spans="1:10">
      <c r="A4" s="48"/>
      <c r="B4" s="49" t="s">
        <v>231</v>
      </c>
      <c r="C4" s="49" t="s">
        <v>71</v>
      </c>
      <c r="D4" s="49" t="s">
        <v>232</v>
      </c>
      <c r="E4" s="49"/>
      <c r="F4" s="49"/>
      <c r="G4" s="49"/>
      <c r="H4" s="49"/>
      <c r="I4" s="49"/>
      <c r="J4" s="65"/>
    </row>
    <row r="5" ht="24.4" customHeight="1" spans="1:10">
      <c r="A5" s="50"/>
      <c r="B5" s="49"/>
      <c r="C5" s="49"/>
      <c r="D5" s="49" t="s">
        <v>59</v>
      </c>
      <c r="E5" s="70" t="s">
        <v>233</v>
      </c>
      <c r="F5" s="49" t="s">
        <v>234</v>
      </c>
      <c r="G5" s="49"/>
      <c r="H5" s="49"/>
      <c r="I5" s="49" t="s">
        <v>235</v>
      </c>
      <c r="J5" s="65"/>
    </row>
    <row r="6" ht="24.4" customHeight="1" spans="1:10">
      <c r="A6" s="50"/>
      <c r="B6" s="49"/>
      <c r="C6" s="49"/>
      <c r="D6" s="49"/>
      <c r="E6" s="70"/>
      <c r="F6" s="49" t="s">
        <v>166</v>
      </c>
      <c r="G6" s="49" t="s">
        <v>236</v>
      </c>
      <c r="H6" s="49" t="s">
        <v>237</v>
      </c>
      <c r="I6" s="49"/>
      <c r="J6" s="66"/>
    </row>
    <row r="7" ht="22.75" customHeight="1" spans="1:10">
      <c r="A7" s="51"/>
      <c r="B7" s="49"/>
      <c r="C7" s="49" t="s">
        <v>72</v>
      </c>
      <c r="D7" s="52"/>
      <c r="E7" s="52"/>
      <c r="F7" s="52"/>
      <c r="G7" s="52"/>
      <c r="H7" s="52"/>
      <c r="I7" s="52"/>
      <c r="J7" s="67"/>
    </row>
    <row r="8" ht="22.75" customHeight="1" spans="1:10">
      <c r="A8" s="51"/>
      <c r="B8" s="55">
        <v>114001</v>
      </c>
      <c r="C8" s="54" t="s">
        <v>0</v>
      </c>
      <c r="D8" s="52"/>
      <c r="E8" s="52"/>
      <c r="F8" s="52"/>
      <c r="G8" s="52"/>
      <c r="H8" s="52"/>
      <c r="I8" s="52"/>
      <c r="J8" s="67"/>
    </row>
    <row r="9" ht="22.75" customHeight="1" spans="1:10">
      <c r="A9" s="51"/>
      <c r="B9" s="49"/>
      <c r="C9" s="49"/>
      <c r="D9" s="52"/>
      <c r="E9" s="52"/>
      <c r="F9" s="52"/>
      <c r="G9" s="52"/>
      <c r="H9" s="52"/>
      <c r="I9" s="52"/>
      <c r="J9" s="67"/>
    </row>
    <row r="10" ht="22.75" customHeight="1" spans="1:10">
      <c r="A10" s="51"/>
      <c r="B10" s="49"/>
      <c r="C10" s="49"/>
      <c r="D10" s="52"/>
      <c r="E10" s="52"/>
      <c r="F10" s="52"/>
      <c r="G10" s="52"/>
      <c r="H10" s="52"/>
      <c r="I10" s="52"/>
      <c r="J10" s="67"/>
    </row>
    <row r="11" ht="22.75" customHeight="1" spans="1:10">
      <c r="A11" s="51"/>
      <c r="B11" s="49"/>
      <c r="C11" s="49"/>
      <c r="D11" s="52"/>
      <c r="E11" s="52"/>
      <c r="F11" s="52"/>
      <c r="G11" s="52"/>
      <c r="H11" s="52"/>
      <c r="I11" s="52"/>
      <c r="J11" s="67"/>
    </row>
    <row r="12" ht="22.75" customHeight="1" spans="1:10">
      <c r="A12" s="51"/>
      <c r="B12" s="54"/>
      <c r="C12" s="54"/>
      <c r="D12" s="52"/>
      <c r="E12" s="52"/>
      <c r="F12" s="52"/>
      <c r="G12" s="52"/>
      <c r="H12" s="52"/>
      <c r="I12" s="52"/>
      <c r="J12" s="67"/>
    </row>
    <row r="13" ht="22.75" customHeight="1" spans="1:10">
      <c r="A13" s="51"/>
      <c r="B13" s="49"/>
      <c r="C13" s="49"/>
      <c r="D13" s="52"/>
      <c r="E13" s="52"/>
      <c r="F13" s="52"/>
      <c r="G13" s="52"/>
      <c r="H13" s="52"/>
      <c r="I13" s="52"/>
      <c r="J13" s="67"/>
    </row>
    <row r="14" ht="22.75" customHeight="1" spans="1:10">
      <c r="A14" s="51"/>
      <c r="B14" s="49"/>
      <c r="C14" s="49"/>
      <c r="D14" s="52"/>
      <c r="E14" s="52"/>
      <c r="F14" s="52"/>
      <c r="G14" s="52"/>
      <c r="H14" s="52"/>
      <c r="I14" s="52"/>
      <c r="J14" s="67"/>
    </row>
    <row r="15" ht="22.75" customHeight="1" spans="1:10">
      <c r="A15" s="51"/>
      <c r="B15" s="49"/>
      <c r="C15" s="49"/>
      <c r="D15" s="52"/>
      <c r="E15" s="52"/>
      <c r="F15" s="52"/>
      <c r="G15" s="52"/>
      <c r="H15" s="52"/>
      <c r="I15" s="52"/>
      <c r="J15" s="67"/>
    </row>
    <row r="16" ht="22.75" customHeight="1" spans="1:10">
      <c r="A16" s="51"/>
      <c r="B16" s="49"/>
      <c r="C16" s="49"/>
      <c r="D16" s="52"/>
      <c r="E16" s="52"/>
      <c r="F16" s="52"/>
      <c r="G16" s="52"/>
      <c r="H16" s="52"/>
      <c r="I16" s="52"/>
      <c r="J16" s="67"/>
    </row>
    <row r="17" ht="22.75" customHeight="1" spans="1:10">
      <c r="A17" s="51"/>
      <c r="B17" s="49"/>
      <c r="C17" s="49"/>
      <c r="D17" s="52"/>
      <c r="E17" s="52"/>
      <c r="F17" s="52"/>
      <c r="G17" s="52"/>
      <c r="H17" s="52"/>
      <c r="I17" s="52"/>
      <c r="J17" s="67"/>
    </row>
    <row r="19" spans="2:9">
      <c r="B19" s="61" t="s">
        <v>242</v>
      </c>
      <c r="C19" s="61"/>
      <c r="D19" s="61"/>
      <c r="E19" s="61"/>
      <c r="F19" s="61"/>
      <c r="G19" s="61"/>
      <c r="H19" s="61"/>
      <c r="I19" s="61"/>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43"/>
      <c r="B1" s="2"/>
      <c r="C1" s="2"/>
      <c r="D1" s="2"/>
      <c r="E1" s="44"/>
      <c r="F1" s="44"/>
      <c r="G1" s="45"/>
      <c r="H1" s="45"/>
      <c r="I1" s="62" t="s">
        <v>245</v>
      </c>
      <c r="J1" s="48"/>
    </row>
    <row r="2" ht="22.75" customHeight="1" spans="1:10">
      <c r="A2" s="43"/>
      <c r="B2" s="3" t="s">
        <v>246</v>
      </c>
      <c r="C2" s="3"/>
      <c r="D2" s="3"/>
      <c r="E2" s="3"/>
      <c r="F2" s="3"/>
      <c r="G2" s="3"/>
      <c r="H2" s="3"/>
      <c r="I2" s="3"/>
      <c r="J2" s="48" t="s">
        <v>3</v>
      </c>
    </row>
    <row r="3" ht="19.5" customHeight="1" spans="1:10">
      <c r="A3" s="46"/>
      <c r="B3" s="47" t="s">
        <v>5</v>
      </c>
      <c r="C3" s="47"/>
      <c r="D3" s="47"/>
      <c r="E3" s="47"/>
      <c r="F3" s="47"/>
      <c r="G3" s="46"/>
      <c r="H3" s="46"/>
      <c r="I3" s="63" t="s">
        <v>6</v>
      </c>
      <c r="J3" s="64"/>
    </row>
    <row r="4" ht="24.4" customHeight="1" spans="1:10">
      <c r="A4" s="48"/>
      <c r="B4" s="49" t="s">
        <v>9</v>
      </c>
      <c r="C4" s="49"/>
      <c r="D4" s="49"/>
      <c r="E4" s="49"/>
      <c r="F4" s="49"/>
      <c r="G4" s="49" t="s">
        <v>247</v>
      </c>
      <c r="H4" s="49"/>
      <c r="I4" s="49"/>
      <c r="J4" s="65"/>
    </row>
    <row r="5" ht="24.4" customHeight="1" spans="1:10">
      <c r="A5" s="50"/>
      <c r="B5" s="49" t="s">
        <v>79</v>
      </c>
      <c r="C5" s="49"/>
      <c r="D5" s="49"/>
      <c r="E5" s="49" t="s">
        <v>70</v>
      </c>
      <c r="F5" s="49" t="s">
        <v>71</v>
      </c>
      <c r="G5" s="49" t="s">
        <v>59</v>
      </c>
      <c r="H5" s="49" t="s">
        <v>75</v>
      </c>
      <c r="I5" s="49" t="s">
        <v>76</v>
      </c>
      <c r="J5" s="65"/>
    </row>
    <row r="6" ht="24.4" customHeight="1" spans="1:10">
      <c r="A6" s="50"/>
      <c r="B6" s="49" t="s">
        <v>80</v>
      </c>
      <c r="C6" s="49" t="s">
        <v>81</v>
      </c>
      <c r="D6" s="49" t="s">
        <v>82</v>
      </c>
      <c r="E6" s="49"/>
      <c r="F6" s="49"/>
      <c r="G6" s="49"/>
      <c r="H6" s="49"/>
      <c r="I6" s="49"/>
      <c r="J6" s="66"/>
    </row>
    <row r="7" ht="22.75" customHeight="1" spans="1:10">
      <c r="A7" s="51"/>
      <c r="B7" s="49"/>
      <c r="C7" s="49"/>
      <c r="D7" s="49"/>
      <c r="E7" s="49"/>
      <c r="F7" s="49" t="s">
        <v>72</v>
      </c>
      <c r="G7" s="52"/>
      <c r="H7" s="52"/>
      <c r="I7" s="52"/>
      <c r="J7" s="67"/>
    </row>
    <row r="8" s="42" customFormat="1" ht="22.75" customHeight="1" spans="1:10">
      <c r="A8" s="53"/>
      <c r="B8" s="54"/>
      <c r="C8" s="54"/>
      <c r="D8" s="54"/>
      <c r="E8" s="55">
        <v>114001</v>
      </c>
      <c r="F8" s="54" t="s">
        <v>241</v>
      </c>
      <c r="G8" s="56"/>
      <c r="H8" s="56"/>
      <c r="I8" s="56"/>
      <c r="J8" s="68"/>
    </row>
    <row r="9" ht="22.75" customHeight="1" spans="1:10">
      <c r="A9" s="50"/>
      <c r="B9" s="57"/>
      <c r="C9" s="57"/>
      <c r="D9" s="57"/>
      <c r="E9" s="57"/>
      <c r="F9" s="57"/>
      <c r="G9" s="58"/>
      <c r="H9" s="58"/>
      <c r="I9" s="58"/>
      <c r="J9" s="65"/>
    </row>
    <row r="10" ht="22.75" customHeight="1" spans="1:10">
      <c r="A10" s="50"/>
      <c r="B10" s="57"/>
      <c r="C10" s="57"/>
      <c r="D10" s="57"/>
      <c r="E10" s="57"/>
      <c r="F10" s="57"/>
      <c r="G10" s="58"/>
      <c r="H10" s="58"/>
      <c r="I10" s="58"/>
      <c r="J10" s="65"/>
    </row>
    <row r="11" ht="22.75" customHeight="1" spans="1:10">
      <c r="A11" s="50"/>
      <c r="B11" s="57"/>
      <c r="C11" s="57"/>
      <c r="D11" s="57"/>
      <c r="E11" s="57"/>
      <c r="F11" s="57"/>
      <c r="G11" s="58"/>
      <c r="H11" s="58"/>
      <c r="I11" s="58"/>
      <c r="J11" s="65"/>
    </row>
    <row r="12" ht="22.75" customHeight="1" spans="1:10">
      <c r="A12" s="50"/>
      <c r="B12" s="57"/>
      <c r="C12" s="57"/>
      <c r="D12" s="57"/>
      <c r="E12" s="57"/>
      <c r="F12" s="57"/>
      <c r="G12" s="58"/>
      <c r="H12" s="58"/>
      <c r="I12" s="58"/>
      <c r="J12" s="65"/>
    </row>
    <row r="13" ht="22.75" customHeight="1" spans="1:10">
      <c r="A13" s="50"/>
      <c r="B13" s="57"/>
      <c r="C13" s="57"/>
      <c r="D13" s="57"/>
      <c r="E13" s="57"/>
      <c r="F13" s="57"/>
      <c r="G13" s="58"/>
      <c r="H13" s="58"/>
      <c r="I13" s="58"/>
      <c r="J13" s="65"/>
    </row>
    <row r="14" ht="22.75" customHeight="1" spans="1:10">
      <c r="A14" s="50"/>
      <c r="B14" s="57"/>
      <c r="C14" s="57"/>
      <c r="D14" s="57"/>
      <c r="E14" s="57"/>
      <c r="F14" s="57"/>
      <c r="G14" s="58"/>
      <c r="H14" s="58"/>
      <c r="I14" s="58"/>
      <c r="J14" s="65"/>
    </row>
    <row r="15" ht="22.75" customHeight="1" spans="1:10">
      <c r="A15" s="50"/>
      <c r="B15" s="57"/>
      <c r="C15" s="57"/>
      <c r="D15" s="57"/>
      <c r="E15" s="57"/>
      <c r="F15" s="57"/>
      <c r="G15" s="58"/>
      <c r="H15" s="58"/>
      <c r="I15" s="58"/>
      <c r="J15" s="65"/>
    </row>
    <row r="16" ht="22.75" customHeight="1" spans="1:10">
      <c r="A16" s="50"/>
      <c r="B16" s="57"/>
      <c r="C16" s="57"/>
      <c r="D16" s="57"/>
      <c r="E16" s="57"/>
      <c r="F16" s="57" t="s">
        <v>23</v>
      </c>
      <c r="G16" s="58"/>
      <c r="H16" s="58"/>
      <c r="I16" s="58"/>
      <c r="J16" s="65"/>
    </row>
    <row r="17" ht="22.75" customHeight="1" spans="1:10">
      <c r="A17" s="50"/>
      <c r="B17" s="57"/>
      <c r="C17" s="57"/>
      <c r="D17" s="57"/>
      <c r="E17" s="57"/>
      <c r="F17" s="57" t="s">
        <v>248</v>
      </c>
      <c r="G17" s="58"/>
      <c r="H17" s="58"/>
      <c r="I17" s="58"/>
      <c r="J17" s="66"/>
    </row>
    <row r="18" ht="9.75" customHeight="1" spans="1:10">
      <c r="A18" s="59"/>
      <c r="B18" s="60"/>
      <c r="C18" s="60"/>
      <c r="D18" s="60"/>
      <c r="E18" s="60"/>
      <c r="F18" s="59"/>
      <c r="G18" s="59"/>
      <c r="H18" s="59"/>
      <c r="I18" s="59"/>
      <c r="J18" s="69"/>
    </row>
    <row r="19" spans="2:9">
      <c r="B19" s="61" t="s">
        <v>242</v>
      </c>
      <c r="C19" s="61"/>
      <c r="D19" s="61"/>
      <c r="E19" s="61"/>
      <c r="F19" s="61"/>
      <c r="G19" s="61"/>
      <c r="H19" s="61"/>
      <c r="I19" s="61"/>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A12" sqref="$A12:$XFD17"/>
    </sheetView>
  </sheetViews>
  <sheetFormatPr defaultColWidth="9" defaultRowHeight="13.5"/>
  <cols>
    <col min="1" max="1" width="9" style="1"/>
    <col min="2" max="2" width="12.5416666666667" style="1" customWidth="1"/>
    <col min="3" max="3" width="9" style="18"/>
    <col min="4" max="4" width="9" style="1"/>
    <col min="5" max="5" width="10.2666666666667"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2:10">
      <c r="B1" s="2"/>
      <c r="J1" s="1" t="s">
        <v>249</v>
      </c>
    </row>
    <row r="2" ht="24" customHeight="1" spans="2:13">
      <c r="B2" s="19" t="s">
        <v>250</v>
      </c>
      <c r="C2" s="20"/>
      <c r="D2" s="20"/>
      <c r="E2" s="20"/>
      <c r="F2" s="20"/>
      <c r="G2" s="20"/>
      <c r="H2" s="20"/>
      <c r="I2" s="20"/>
      <c r="J2" s="33"/>
      <c r="K2" s="34"/>
      <c r="L2" s="34"/>
      <c r="M2" s="34"/>
    </row>
    <row r="3" ht="25" customHeight="1" spans="2:13">
      <c r="B3" s="21" t="s">
        <v>251</v>
      </c>
      <c r="C3" s="21"/>
      <c r="D3" s="21"/>
      <c r="E3" s="21"/>
      <c r="F3" s="21"/>
      <c r="G3" s="21"/>
      <c r="H3" s="21"/>
      <c r="I3" s="21"/>
      <c r="J3" s="21"/>
      <c r="K3" s="35"/>
      <c r="L3" s="35"/>
      <c r="M3" s="35"/>
    </row>
    <row r="4" ht="25" customHeight="1" spans="2:13">
      <c r="B4" s="22" t="s">
        <v>252</v>
      </c>
      <c r="C4" s="23" t="s">
        <v>253</v>
      </c>
      <c r="D4" s="23"/>
      <c r="E4" s="23"/>
      <c r="F4" s="23"/>
      <c r="G4" s="23"/>
      <c r="H4" s="23"/>
      <c r="I4" s="23"/>
      <c r="J4" s="23"/>
      <c r="K4" s="36"/>
      <c r="L4" s="36"/>
      <c r="M4" s="36"/>
    </row>
    <row r="5" ht="25" customHeight="1" spans="2:13">
      <c r="B5" s="22" t="s">
        <v>254</v>
      </c>
      <c r="C5" s="23" t="s">
        <v>0</v>
      </c>
      <c r="D5" s="23"/>
      <c r="E5" s="23"/>
      <c r="F5" s="23"/>
      <c r="G5" s="23"/>
      <c r="H5" s="23"/>
      <c r="I5" s="23"/>
      <c r="J5" s="23"/>
      <c r="K5" s="36"/>
      <c r="L5" s="36"/>
      <c r="M5" s="36"/>
    </row>
    <row r="6" ht="25" customHeight="1" spans="2:13">
      <c r="B6" s="24" t="s">
        <v>255</v>
      </c>
      <c r="C6" s="25" t="s">
        <v>256</v>
      </c>
      <c r="D6" s="25"/>
      <c r="E6" s="25"/>
      <c r="F6" s="26">
        <v>50000</v>
      </c>
      <c r="G6" s="26"/>
      <c r="H6" s="26"/>
      <c r="I6" s="26"/>
      <c r="J6" s="26"/>
      <c r="K6" s="36"/>
      <c r="L6" s="36"/>
      <c r="M6" s="36"/>
    </row>
    <row r="7" ht="25" customHeight="1" spans="2:13">
      <c r="B7" s="27"/>
      <c r="C7" s="25" t="s">
        <v>257</v>
      </c>
      <c r="D7" s="25"/>
      <c r="E7" s="25"/>
      <c r="F7" s="26">
        <v>50000</v>
      </c>
      <c r="G7" s="26"/>
      <c r="H7" s="26"/>
      <c r="I7" s="26"/>
      <c r="J7" s="26"/>
      <c r="K7" s="36"/>
      <c r="L7" s="36"/>
      <c r="M7" s="36"/>
    </row>
    <row r="8" ht="25" customHeight="1" spans="2:13">
      <c r="B8" s="27"/>
      <c r="C8" s="25" t="s">
        <v>258</v>
      </c>
      <c r="D8" s="25"/>
      <c r="E8" s="25"/>
      <c r="F8" s="26"/>
      <c r="G8" s="26"/>
      <c r="H8" s="26"/>
      <c r="I8" s="26"/>
      <c r="J8" s="26"/>
      <c r="K8" s="36"/>
      <c r="L8" s="36"/>
      <c r="M8" s="36"/>
    </row>
    <row r="9" ht="25" customHeight="1" spans="2:13">
      <c r="B9" s="24" t="s">
        <v>259</v>
      </c>
      <c r="C9" s="28" t="s">
        <v>260</v>
      </c>
      <c r="D9" s="28"/>
      <c r="E9" s="28"/>
      <c r="F9" s="28"/>
      <c r="G9" s="28"/>
      <c r="H9" s="28"/>
      <c r="I9" s="28"/>
      <c r="J9" s="28"/>
      <c r="K9" s="36"/>
      <c r="L9" s="36"/>
      <c r="M9" s="36"/>
    </row>
    <row r="10" ht="25" customHeight="1" spans="2:13">
      <c r="B10" s="24"/>
      <c r="C10" s="28"/>
      <c r="D10" s="28"/>
      <c r="E10" s="28"/>
      <c r="F10" s="28"/>
      <c r="G10" s="28"/>
      <c r="H10" s="28"/>
      <c r="I10" s="28"/>
      <c r="J10" s="28"/>
      <c r="K10" s="36"/>
      <c r="L10" s="36"/>
      <c r="M10" s="36"/>
    </row>
    <row r="11" ht="25" customHeight="1" spans="2:13">
      <c r="B11" s="27" t="s">
        <v>261</v>
      </c>
      <c r="C11" s="22" t="s">
        <v>262</v>
      </c>
      <c r="D11" s="22" t="s">
        <v>263</v>
      </c>
      <c r="E11" s="25" t="s">
        <v>264</v>
      </c>
      <c r="F11" s="25"/>
      <c r="G11" s="25" t="s">
        <v>265</v>
      </c>
      <c r="H11" s="25"/>
      <c r="I11" s="25"/>
      <c r="J11" s="25"/>
      <c r="K11" s="36"/>
      <c r="L11" s="36"/>
      <c r="M11" s="36"/>
    </row>
    <row r="12" ht="33" customHeight="1" spans="2:13">
      <c r="B12" s="27"/>
      <c r="C12" s="27" t="s">
        <v>266</v>
      </c>
      <c r="D12" s="27" t="s">
        <v>267</v>
      </c>
      <c r="E12" s="29" t="s">
        <v>268</v>
      </c>
      <c r="F12" s="30"/>
      <c r="G12" s="29" t="s">
        <v>269</v>
      </c>
      <c r="H12" s="30"/>
      <c r="I12" s="30"/>
      <c r="J12" s="30"/>
      <c r="K12" s="36"/>
      <c r="L12" s="36"/>
      <c r="M12" s="36"/>
    </row>
    <row r="13" ht="33" customHeight="1" spans="2:10">
      <c r="B13" s="27"/>
      <c r="C13" s="27"/>
      <c r="D13" s="27" t="s">
        <v>270</v>
      </c>
      <c r="E13" s="29" t="s">
        <v>271</v>
      </c>
      <c r="F13" s="30"/>
      <c r="G13" s="31" t="s">
        <v>272</v>
      </c>
      <c r="H13" s="32"/>
      <c r="I13" s="32"/>
      <c r="J13" s="37"/>
    </row>
    <row r="14" ht="33" customHeight="1" spans="2:10">
      <c r="B14" s="27"/>
      <c r="C14" s="27"/>
      <c r="D14" s="27" t="s">
        <v>273</v>
      </c>
      <c r="E14" s="29" t="s">
        <v>274</v>
      </c>
      <c r="F14" s="30"/>
      <c r="G14" s="31" t="s">
        <v>275</v>
      </c>
      <c r="H14" s="32"/>
      <c r="I14" s="32"/>
      <c r="J14" s="37"/>
    </row>
    <row r="15" ht="33" customHeight="1" spans="2:10">
      <c r="B15" s="27"/>
      <c r="C15" s="27"/>
      <c r="D15" s="27" t="s">
        <v>276</v>
      </c>
      <c r="E15" s="29" t="s">
        <v>277</v>
      </c>
      <c r="F15" s="30"/>
      <c r="G15" s="31" t="s">
        <v>278</v>
      </c>
      <c r="H15" s="32"/>
      <c r="I15" s="32"/>
      <c r="J15" s="37"/>
    </row>
    <row r="16" ht="33" customHeight="1" spans="2:10">
      <c r="B16" s="27"/>
      <c r="C16" s="27" t="s">
        <v>279</v>
      </c>
      <c r="D16" s="24" t="s">
        <v>280</v>
      </c>
      <c r="E16" s="29" t="s">
        <v>281</v>
      </c>
      <c r="F16" s="30"/>
      <c r="G16" s="31" t="s">
        <v>282</v>
      </c>
      <c r="H16" s="32"/>
      <c r="I16" s="32"/>
      <c r="J16" s="37"/>
    </row>
    <row r="17" ht="33"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E14" sqref="E14:J14"/>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287</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288</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4559400</v>
      </c>
      <c r="G6" s="26"/>
      <c r="H6" s="26"/>
      <c r="I6" s="26"/>
      <c r="J6" s="26"/>
      <c r="K6" s="36"/>
      <c r="L6" s="36"/>
      <c r="M6" s="36"/>
    </row>
    <row r="7" s="1" customFormat="1" ht="25" customHeight="1" spans="2:13">
      <c r="B7" s="27"/>
      <c r="C7" s="25" t="s">
        <v>257</v>
      </c>
      <c r="D7" s="25"/>
      <c r="E7" s="25"/>
      <c r="F7" s="26">
        <v>4559400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289</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42" customHeight="1" spans="2:13">
      <c r="B12" s="27"/>
      <c r="C12" s="27" t="s">
        <v>266</v>
      </c>
      <c r="D12" s="27" t="s">
        <v>267</v>
      </c>
      <c r="E12" s="29" t="s">
        <v>290</v>
      </c>
      <c r="F12" s="30"/>
      <c r="G12" s="29" t="s">
        <v>291</v>
      </c>
      <c r="H12" s="30"/>
      <c r="I12" s="30"/>
      <c r="J12" s="30"/>
      <c r="K12" s="36"/>
      <c r="L12" s="36"/>
      <c r="M12" s="36"/>
    </row>
    <row r="13" s="1" customFormat="1" ht="42" customHeight="1" spans="2:10">
      <c r="B13" s="27"/>
      <c r="C13" s="27"/>
      <c r="D13" s="27" t="s">
        <v>270</v>
      </c>
      <c r="E13" s="29" t="s">
        <v>292</v>
      </c>
      <c r="F13" s="30"/>
      <c r="G13" s="29" t="s">
        <v>293</v>
      </c>
      <c r="H13" s="30"/>
      <c r="I13" s="30"/>
      <c r="J13" s="30"/>
    </row>
    <row r="14" s="1" customFormat="1" ht="42" customHeight="1" spans="2:10">
      <c r="B14" s="27"/>
      <c r="C14" s="27"/>
      <c r="D14" s="27" t="s">
        <v>273</v>
      </c>
      <c r="E14" s="29" t="s">
        <v>274</v>
      </c>
      <c r="F14" s="30"/>
      <c r="G14" s="31" t="s">
        <v>294</v>
      </c>
      <c r="H14" s="32"/>
      <c r="I14" s="32"/>
      <c r="J14" s="37"/>
    </row>
    <row r="15" s="1" customFormat="1" ht="42" customHeight="1" spans="2:10">
      <c r="B15" s="27"/>
      <c r="C15" s="27"/>
      <c r="D15" s="27" t="s">
        <v>276</v>
      </c>
      <c r="E15" s="29" t="s">
        <v>277</v>
      </c>
      <c r="F15" s="30"/>
      <c r="G15" s="31" t="s">
        <v>295</v>
      </c>
      <c r="H15" s="32"/>
      <c r="I15" s="32"/>
      <c r="J15" s="37"/>
    </row>
    <row r="16" s="1" customFormat="1" ht="42" customHeight="1" spans="2:10">
      <c r="B16" s="27"/>
      <c r="C16" s="27" t="s">
        <v>279</v>
      </c>
      <c r="D16" s="24" t="s">
        <v>280</v>
      </c>
      <c r="E16" s="29" t="s">
        <v>296</v>
      </c>
      <c r="F16" s="30"/>
      <c r="G16" s="29" t="s">
        <v>297</v>
      </c>
      <c r="H16" s="30"/>
      <c r="I16" s="30"/>
      <c r="J16" s="30"/>
    </row>
    <row r="17" s="1" customFormat="1" ht="42"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G19" sqref="G19:J19"/>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298</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299</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76800</v>
      </c>
      <c r="G6" s="26"/>
      <c r="H6" s="26"/>
      <c r="I6" s="26"/>
      <c r="J6" s="26"/>
      <c r="K6" s="36"/>
      <c r="L6" s="36"/>
      <c r="M6" s="36"/>
    </row>
    <row r="7" s="1" customFormat="1" ht="25" customHeight="1" spans="2:13">
      <c r="B7" s="27"/>
      <c r="C7" s="25" t="s">
        <v>257</v>
      </c>
      <c r="D7" s="25"/>
      <c r="E7" s="25"/>
      <c r="F7" s="26">
        <v>76800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300</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0" customHeight="1" spans="2:13">
      <c r="B12" s="27"/>
      <c r="C12" s="27" t="s">
        <v>266</v>
      </c>
      <c r="D12" s="27" t="s">
        <v>267</v>
      </c>
      <c r="E12" s="29" t="s">
        <v>301</v>
      </c>
      <c r="F12" s="30"/>
      <c r="G12" s="30" t="s">
        <v>302</v>
      </c>
      <c r="H12" s="30"/>
      <c r="I12" s="30"/>
      <c r="J12" s="30"/>
      <c r="K12" s="36"/>
      <c r="L12" s="36"/>
      <c r="M12" s="36"/>
    </row>
    <row r="13" s="1" customFormat="1" ht="30" customHeight="1" spans="2:13">
      <c r="B13" s="27"/>
      <c r="C13" s="27"/>
      <c r="D13" s="27"/>
      <c r="E13" s="29" t="s">
        <v>303</v>
      </c>
      <c r="F13" s="30"/>
      <c r="G13" s="30" t="s">
        <v>304</v>
      </c>
      <c r="H13" s="30"/>
      <c r="I13" s="30"/>
      <c r="J13" s="30"/>
      <c r="K13" s="38"/>
      <c r="L13" s="38"/>
      <c r="M13" s="38"/>
    </row>
    <row r="14" s="1" customFormat="1" ht="30" customHeight="1" spans="2:13">
      <c r="B14" s="27"/>
      <c r="C14" s="27"/>
      <c r="D14" s="27"/>
      <c r="E14" s="29" t="s">
        <v>305</v>
      </c>
      <c r="F14" s="30"/>
      <c r="G14" s="29" t="s">
        <v>306</v>
      </c>
      <c r="H14" s="30"/>
      <c r="I14" s="30"/>
      <c r="J14" s="30"/>
      <c r="K14" s="38"/>
      <c r="L14" s="38"/>
      <c r="M14" s="38"/>
    </row>
    <row r="15" s="1" customFormat="1" ht="30" customHeight="1" spans="2:10">
      <c r="B15" s="27"/>
      <c r="C15" s="27"/>
      <c r="D15" s="27"/>
      <c r="E15" s="29" t="s">
        <v>307</v>
      </c>
      <c r="F15" s="30"/>
      <c r="G15" s="29" t="s">
        <v>308</v>
      </c>
      <c r="H15" s="30"/>
      <c r="I15" s="30"/>
      <c r="J15" s="30"/>
    </row>
    <row r="16" s="1" customFormat="1" ht="30" customHeight="1" spans="2:10">
      <c r="B16" s="27"/>
      <c r="C16" s="27"/>
      <c r="D16" s="27" t="s">
        <v>270</v>
      </c>
      <c r="E16" s="29" t="s">
        <v>292</v>
      </c>
      <c r="F16" s="30"/>
      <c r="G16" s="29" t="s">
        <v>309</v>
      </c>
      <c r="H16" s="30"/>
      <c r="I16" s="30"/>
      <c r="J16" s="30"/>
    </row>
    <row r="17" s="1" customFormat="1" ht="30" customHeight="1" spans="2:10">
      <c r="B17" s="27"/>
      <c r="C17" s="27"/>
      <c r="D17" s="27" t="s">
        <v>273</v>
      </c>
      <c r="E17" s="29" t="s">
        <v>274</v>
      </c>
      <c r="F17" s="30"/>
      <c r="G17" s="31" t="s">
        <v>294</v>
      </c>
      <c r="H17" s="32"/>
      <c r="I17" s="32"/>
      <c r="J17" s="37"/>
    </row>
    <row r="18" s="1" customFormat="1" ht="30" customHeight="1" spans="2:10">
      <c r="B18" s="27"/>
      <c r="C18" s="27"/>
      <c r="D18" s="27" t="s">
        <v>276</v>
      </c>
      <c r="E18" s="29" t="s">
        <v>277</v>
      </c>
      <c r="F18" s="30"/>
      <c r="G18" s="31" t="s">
        <v>310</v>
      </c>
      <c r="H18" s="32"/>
      <c r="I18" s="32"/>
      <c r="J18" s="37"/>
    </row>
    <row r="19" s="1" customFormat="1" ht="30" customHeight="1" spans="2:10">
      <c r="B19" s="27"/>
      <c r="C19" s="27" t="s">
        <v>279</v>
      </c>
      <c r="D19" s="24" t="s">
        <v>280</v>
      </c>
      <c r="E19" s="29" t="s">
        <v>311</v>
      </c>
      <c r="F19" s="30"/>
      <c r="G19" s="40" t="s">
        <v>312</v>
      </c>
      <c r="H19" s="41"/>
      <c r="I19" s="41"/>
      <c r="J19" s="41"/>
    </row>
    <row r="20" s="1" customFormat="1" ht="30" customHeight="1" spans="2:10">
      <c r="B20" s="27"/>
      <c r="C20" s="27" t="s">
        <v>283</v>
      </c>
      <c r="D20" s="24" t="s">
        <v>284</v>
      </c>
      <c r="E20" s="29" t="s">
        <v>285</v>
      </c>
      <c r="F20" s="30"/>
      <c r="G20" s="31" t="s">
        <v>286</v>
      </c>
      <c r="H20" s="32"/>
      <c r="I20" s="32"/>
      <c r="J20" s="37"/>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8"/>
    <mergeCell ref="D12:D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G15" sqref="G15:J15"/>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313</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314</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39">
        <v>2757106.75</v>
      </c>
      <c r="G6" s="39"/>
      <c r="H6" s="39"/>
      <c r="I6" s="39"/>
      <c r="J6" s="39"/>
      <c r="K6" s="36"/>
      <c r="L6" s="36"/>
      <c r="M6" s="36"/>
    </row>
    <row r="7" s="1" customFormat="1" ht="25" customHeight="1" spans="2:13">
      <c r="B7" s="27"/>
      <c r="C7" s="25" t="s">
        <v>257</v>
      </c>
      <c r="D7" s="25"/>
      <c r="E7" s="25"/>
      <c r="F7" s="39">
        <v>2757106.75</v>
      </c>
      <c r="G7" s="39"/>
      <c r="H7" s="39"/>
      <c r="I7" s="39"/>
      <c r="J7" s="39"/>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315</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42" customHeight="1" spans="2:13">
      <c r="B12" s="27"/>
      <c r="C12" s="27" t="s">
        <v>266</v>
      </c>
      <c r="D12" s="27" t="s">
        <v>267</v>
      </c>
      <c r="E12" s="29" t="s">
        <v>316</v>
      </c>
      <c r="F12" s="30"/>
      <c r="G12" s="29" t="s">
        <v>317</v>
      </c>
      <c r="H12" s="30"/>
      <c r="I12" s="30"/>
      <c r="J12" s="30"/>
      <c r="K12" s="36"/>
      <c r="L12" s="36"/>
      <c r="M12" s="36"/>
    </row>
    <row r="13" s="1" customFormat="1" ht="42" customHeight="1" spans="2:13">
      <c r="B13" s="27"/>
      <c r="C13" s="27"/>
      <c r="D13" s="27"/>
      <c r="E13" s="29" t="s">
        <v>318</v>
      </c>
      <c r="F13" s="30"/>
      <c r="G13" s="29" t="s">
        <v>319</v>
      </c>
      <c r="H13" s="30"/>
      <c r="I13" s="30"/>
      <c r="J13" s="30"/>
      <c r="K13" s="38"/>
      <c r="L13" s="38"/>
      <c r="M13" s="38"/>
    </row>
    <row r="14" s="1" customFormat="1" ht="42" customHeight="1" spans="2:10">
      <c r="B14" s="27"/>
      <c r="C14" s="27"/>
      <c r="D14" s="27" t="s">
        <v>270</v>
      </c>
      <c r="E14" s="29" t="s">
        <v>292</v>
      </c>
      <c r="F14" s="30"/>
      <c r="G14" s="29" t="s">
        <v>320</v>
      </c>
      <c r="H14" s="30"/>
      <c r="I14" s="30"/>
      <c r="J14" s="30"/>
    </row>
    <row r="15" s="1" customFormat="1" ht="42" customHeight="1" spans="2:10">
      <c r="B15" s="27"/>
      <c r="C15" s="27"/>
      <c r="D15" s="27" t="s">
        <v>273</v>
      </c>
      <c r="E15" s="29" t="s">
        <v>274</v>
      </c>
      <c r="F15" s="30"/>
      <c r="G15" s="31" t="s">
        <v>294</v>
      </c>
      <c r="H15" s="32"/>
      <c r="I15" s="32"/>
      <c r="J15" s="37"/>
    </row>
    <row r="16" s="1" customFormat="1" ht="42" customHeight="1" spans="2:10">
      <c r="B16" s="27"/>
      <c r="C16" s="27"/>
      <c r="D16" s="27" t="s">
        <v>276</v>
      </c>
      <c r="E16" s="29" t="s">
        <v>277</v>
      </c>
      <c r="F16" s="30"/>
      <c r="G16" s="31" t="s">
        <v>321</v>
      </c>
      <c r="H16" s="32"/>
      <c r="I16" s="32"/>
      <c r="J16" s="37"/>
    </row>
    <row r="17" s="1" customFormat="1" ht="42" customHeight="1" spans="2:10">
      <c r="B17" s="27"/>
      <c r="C17" s="27" t="s">
        <v>279</v>
      </c>
      <c r="D17" s="24" t="s">
        <v>280</v>
      </c>
      <c r="E17" s="29" t="s">
        <v>296</v>
      </c>
      <c r="F17" s="30"/>
      <c r="G17" s="29" t="s">
        <v>322</v>
      </c>
      <c r="H17" s="30"/>
      <c r="I17" s="30"/>
      <c r="J17" s="30"/>
    </row>
    <row r="18" s="1" customFormat="1" ht="42" customHeight="1" spans="2:10">
      <c r="B18" s="27"/>
      <c r="C18" s="27" t="s">
        <v>283</v>
      </c>
      <c r="D18" s="24" t="s">
        <v>284</v>
      </c>
      <c r="E18" s="29" t="s">
        <v>285</v>
      </c>
      <c r="F18" s="30"/>
      <c r="G18" s="31" t="s">
        <v>286</v>
      </c>
      <c r="H18" s="32"/>
      <c r="I18" s="32"/>
      <c r="J18" s="3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G12" sqref="G12:J12"/>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323</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324</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26483980</v>
      </c>
      <c r="G6" s="26"/>
      <c r="H6" s="26"/>
      <c r="I6" s="26"/>
      <c r="J6" s="26"/>
      <c r="K6" s="36"/>
      <c r="L6" s="36"/>
      <c r="M6" s="36"/>
    </row>
    <row r="7" s="1" customFormat="1" ht="25" customHeight="1" spans="2:13">
      <c r="B7" s="27"/>
      <c r="C7" s="25" t="s">
        <v>257</v>
      </c>
      <c r="D7" s="25"/>
      <c r="E7" s="25"/>
      <c r="F7" s="26">
        <v>26483980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325</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5" customHeight="1" spans="2:13">
      <c r="B12" s="27"/>
      <c r="C12" s="27" t="s">
        <v>266</v>
      </c>
      <c r="D12" s="27" t="s">
        <v>267</v>
      </c>
      <c r="E12" s="29" t="s">
        <v>326</v>
      </c>
      <c r="F12" s="30"/>
      <c r="G12" s="29" t="s">
        <v>327</v>
      </c>
      <c r="H12" s="30"/>
      <c r="I12" s="30"/>
      <c r="J12" s="30"/>
      <c r="K12" s="36"/>
      <c r="L12" s="36"/>
      <c r="M12" s="36"/>
    </row>
    <row r="13" s="1" customFormat="1" ht="35" customHeight="1" spans="2:13">
      <c r="B13" s="27"/>
      <c r="C13" s="27"/>
      <c r="D13" s="27"/>
      <c r="E13" s="29" t="s">
        <v>328</v>
      </c>
      <c r="F13" s="30"/>
      <c r="G13" s="29" t="s">
        <v>329</v>
      </c>
      <c r="H13" s="30"/>
      <c r="I13" s="30"/>
      <c r="J13" s="30"/>
      <c r="K13" s="36"/>
      <c r="L13" s="36"/>
      <c r="M13" s="36"/>
    </row>
    <row r="14" s="1" customFormat="1" ht="35" customHeight="1" spans="2:13">
      <c r="B14" s="27"/>
      <c r="C14" s="27"/>
      <c r="D14" s="27"/>
      <c r="E14" s="29" t="s">
        <v>330</v>
      </c>
      <c r="F14" s="30"/>
      <c r="G14" s="29" t="s">
        <v>331</v>
      </c>
      <c r="H14" s="30"/>
      <c r="I14" s="30"/>
      <c r="J14" s="30"/>
      <c r="K14" s="38"/>
      <c r="L14" s="38"/>
      <c r="M14" s="38"/>
    </row>
    <row r="15" s="1" customFormat="1" ht="35" customHeight="1" spans="2:10">
      <c r="B15" s="27"/>
      <c r="C15" s="27"/>
      <c r="D15" s="27"/>
      <c r="E15" s="29" t="s">
        <v>332</v>
      </c>
      <c r="F15" s="30"/>
      <c r="G15" s="29" t="s">
        <v>333</v>
      </c>
      <c r="H15" s="30"/>
      <c r="I15" s="30"/>
      <c r="J15" s="30"/>
    </row>
    <row r="16" s="1" customFormat="1" ht="35" customHeight="1" spans="2:10">
      <c r="B16" s="27"/>
      <c r="C16" s="27"/>
      <c r="D16" s="27" t="s">
        <v>270</v>
      </c>
      <c r="E16" s="29" t="s">
        <v>292</v>
      </c>
      <c r="F16" s="30"/>
      <c r="G16" s="29" t="s">
        <v>334</v>
      </c>
      <c r="H16" s="30"/>
      <c r="I16" s="30"/>
      <c r="J16" s="30"/>
    </row>
    <row r="17" s="1" customFormat="1" ht="35" customHeight="1" spans="2:10">
      <c r="B17" s="27"/>
      <c r="C17" s="27"/>
      <c r="D17" s="27" t="s">
        <v>273</v>
      </c>
      <c r="E17" s="29" t="s">
        <v>274</v>
      </c>
      <c r="F17" s="30"/>
      <c r="G17" s="31" t="s">
        <v>294</v>
      </c>
      <c r="H17" s="32"/>
      <c r="I17" s="32"/>
      <c r="J17" s="37"/>
    </row>
    <row r="18" s="1" customFormat="1" ht="35" customHeight="1" spans="2:10">
      <c r="B18" s="27"/>
      <c r="C18" s="27"/>
      <c r="D18" s="27" t="s">
        <v>276</v>
      </c>
      <c r="E18" s="29" t="s">
        <v>277</v>
      </c>
      <c r="F18" s="30"/>
      <c r="G18" s="31" t="s">
        <v>335</v>
      </c>
      <c r="H18" s="32"/>
      <c r="I18" s="32"/>
      <c r="J18" s="37"/>
    </row>
    <row r="19" s="1" customFormat="1" ht="35" customHeight="1" spans="2:10">
      <c r="B19" s="27"/>
      <c r="C19" s="27" t="s">
        <v>279</v>
      </c>
      <c r="D19" s="24" t="s">
        <v>280</v>
      </c>
      <c r="E19" s="29" t="s">
        <v>296</v>
      </c>
      <c r="F19" s="30"/>
      <c r="G19" s="29" t="s">
        <v>336</v>
      </c>
      <c r="H19" s="30"/>
      <c r="I19" s="30"/>
      <c r="J19" s="30"/>
    </row>
    <row r="20" s="1" customFormat="1" ht="35" customHeight="1" spans="2:10">
      <c r="B20" s="27"/>
      <c r="C20" s="27" t="s">
        <v>283</v>
      </c>
      <c r="D20" s="24" t="s">
        <v>284</v>
      </c>
      <c r="E20" s="29" t="s">
        <v>285</v>
      </c>
      <c r="F20" s="30"/>
      <c r="G20" s="31" t="s">
        <v>286</v>
      </c>
      <c r="H20" s="32"/>
      <c r="I20" s="32"/>
      <c r="J20" s="37"/>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8"/>
    <mergeCell ref="D12:D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G16" sqref="G16:J16"/>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337</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338</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350000</v>
      </c>
      <c r="G6" s="26"/>
      <c r="H6" s="26"/>
      <c r="I6" s="26"/>
      <c r="J6" s="26"/>
      <c r="K6" s="36"/>
      <c r="L6" s="36"/>
      <c r="M6" s="36"/>
    </row>
    <row r="7" s="1" customFormat="1" ht="25" customHeight="1" spans="2:13">
      <c r="B7" s="27"/>
      <c r="C7" s="25" t="s">
        <v>257</v>
      </c>
      <c r="D7" s="25"/>
      <c r="E7" s="25"/>
      <c r="F7" s="26">
        <v>350000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339</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6" customHeight="1" spans="2:13">
      <c r="B12" s="27"/>
      <c r="C12" s="27" t="s">
        <v>266</v>
      </c>
      <c r="D12" s="27" t="s">
        <v>267</v>
      </c>
      <c r="E12" s="29" t="s">
        <v>340</v>
      </c>
      <c r="F12" s="30"/>
      <c r="G12" s="29" t="s">
        <v>341</v>
      </c>
      <c r="H12" s="30"/>
      <c r="I12" s="30"/>
      <c r="J12" s="30"/>
      <c r="K12" s="36"/>
      <c r="L12" s="36"/>
      <c r="M12" s="36"/>
    </row>
    <row r="13" s="1" customFormat="1" ht="36" customHeight="1" spans="2:10">
      <c r="B13" s="27"/>
      <c r="C13" s="27"/>
      <c r="D13" s="27" t="s">
        <v>270</v>
      </c>
      <c r="E13" s="29" t="s">
        <v>292</v>
      </c>
      <c r="F13" s="30"/>
      <c r="G13" s="29" t="s">
        <v>342</v>
      </c>
      <c r="H13" s="30"/>
      <c r="I13" s="30"/>
      <c r="J13" s="30"/>
    </row>
    <row r="14" s="1" customFormat="1" ht="36" customHeight="1" spans="2:10">
      <c r="B14" s="27"/>
      <c r="C14" s="27"/>
      <c r="D14" s="27" t="s">
        <v>273</v>
      </c>
      <c r="E14" s="29" t="s">
        <v>274</v>
      </c>
      <c r="F14" s="30"/>
      <c r="G14" s="31" t="s">
        <v>294</v>
      </c>
      <c r="H14" s="32"/>
      <c r="I14" s="32"/>
      <c r="J14" s="37"/>
    </row>
    <row r="15" s="1" customFormat="1" ht="36" customHeight="1" spans="2:10">
      <c r="B15" s="27"/>
      <c r="C15" s="27"/>
      <c r="D15" s="27" t="s">
        <v>276</v>
      </c>
      <c r="E15" s="29" t="s">
        <v>277</v>
      </c>
      <c r="F15" s="30"/>
      <c r="G15" s="31" t="s">
        <v>343</v>
      </c>
      <c r="H15" s="32"/>
      <c r="I15" s="32"/>
      <c r="J15" s="37"/>
    </row>
    <row r="16" s="1" customFormat="1" ht="36" customHeight="1" spans="2:10">
      <c r="B16" s="27"/>
      <c r="C16" s="27" t="s">
        <v>279</v>
      </c>
      <c r="D16" s="24" t="s">
        <v>280</v>
      </c>
      <c r="E16" s="29" t="s">
        <v>296</v>
      </c>
      <c r="F16" s="30"/>
      <c r="G16" s="29" t="s">
        <v>344</v>
      </c>
      <c r="H16" s="30"/>
      <c r="I16" s="30"/>
      <c r="J16" s="30"/>
    </row>
    <row r="17" s="1" customFormat="1" ht="36"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6" sqref="C6"/>
    </sheetView>
  </sheetViews>
  <sheetFormatPr defaultColWidth="10" defaultRowHeight="13.5" outlineLevelCol="5"/>
  <cols>
    <col min="1" max="1" width="1.54166666666667" style="148" customWidth="1"/>
    <col min="2" max="2" width="41" style="148" customWidth="1"/>
    <col min="3" max="3" width="16.3666666666667" style="148" customWidth="1"/>
    <col min="4" max="4" width="41" style="148" customWidth="1"/>
    <col min="5" max="5" width="16.3666666666667" style="148" customWidth="1"/>
    <col min="6" max="6" width="1.54166666666667" style="148" customWidth="1"/>
    <col min="7" max="10" width="9.725" style="148" customWidth="1"/>
    <col min="11" max="16384" width="10" style="148"/>
  </cols>
  <sheetData>
    <row r="1" ht="14.25" customHeight="1" spans="1:6">
      <c r="A1" s="149"/>
      <c r="B1" s="150"/>
      <c r="C1" s="152"/>
      <c r="D1" s="151"/>
      <c r="E1" s="150" t="s">
        <v>2</v>
      </c>
      <c r="F1" s="167" t="s">
        <v>3</v>
      </c>
    </row>
    <row r="2" ht="19.9" customHeight="1" spans="1:6">
      <c r="A2" s="151"/>
      <c r="B2" s="154" t="s">
        <v>4</v>
      </c>
      <c r="C2" s="154"/>
      <c r="D2" s="154"/>
      <c r="E2" s="154"/>
      <c r="F2" s="167"/>
    </row>
    <row r="3" ht="17" customHeight="1" spans="1:6">
      <c r="A3" s="155"/>
      <c r="B3" s="156" t="s">
        <v>5</v>
      </c>
      <c r="C3" s="157"/>
      <c r="D3" s="157"/>
      <c r="E3" s="158" t="s">
        <v>6</v>
      </c>
      <c r="F3" s="168"/>
    </row>
    <row r="4" ht="21.4" customHeight="1" spans="1:6">
      <c r="A4" s="159"/>
      <c r="B4" s="160" t="s">
        <v>7</v>
      </c>
      <c r="C4" s="160"/>
      <c r="D4" s="160" t="s">
        <v>8</v>
      </c>
      <c r="E4" s="160"/>
      <c r="F4" s="169"/>
    </row>
    <row r="5" ht="21.4" customHeight="1" spans="1:6">
      <c r="A5" s="159"/>
      <c r="B5" s="160" t="s">
        <v>9</v>
      </c>
      <c r="C5" s="160" t="s">
        <v>10</v>
      </c>
      <c r="D5" s="160" t="s">
        <v>9</v>
      </c>
      <c r="E5" s="160" t="s">
        <v>10</v>
      </c>
      <c r="F5" s="169"/>
    </row>
    <row r="6" ht="19.9" customHeight="1" spans="1:6">
      <c r="A6" s="161"/>
      <c r="B6" s="164" t="s">
        <v>11</v>
      </c>
      <c r="C6" s="163">
        <v>39189067.06</v>
      </c>
      <c r="D6" s="164" t="s">
        <v>12</v>
      </c>
      <c r="E6" s="163"/>
      <c r="F6" s="170"/>
    </row>
    <row r="7" ht="19.9" customHeight="1" spans="1:6">
      <c r="A7" s="161"/>
      <c r="B7" s="164" t="s">
        <v>13</v>
      </c>
      <c r="C7" s="163"/>
      <c r="D7" s="164" t="s">
        <v>14</v>
      </c>
      <c r="E7" s="163"/>
      <c r="F7" s="170"/>
    </row>
    <row r="8" ht="19.9" customHeight="1" spans="1:6">
      <c r="A8" s="161"/>
      <c r="B8" s="164" t="s">
        <v>15</v>
      </c>
      <c r="C8" s="163"/>
      <c r="D8" s="164" t="s">
        <v>16</v>
      </c>
      <c r="E8" s="163"/>
      <c r="F8" s="170"/>
    </row>
    <row r="9" ht="19.9" customHeight="1" spans="1:6">
      <c r="A9" s="161"/>
      <c r="B9" s="164" t="s">
        <v>17</v>
      </c>
      <c r="C9" s="163"/>
      <c r="D9" s="164" t="s">
        <v>18</v>
      </c>
      <c r="E9" s="163"/>
      <c r="F9" s="170"/>
    </row>
    <row r="10" ht="19.9" customHeight="1" spans="1:6">
      <c r="A10" s="161"/>
      <c r="B10" s="164" t="s">
        <v>19</v>
      </c>
      <c r="C10" s="163"/>
      <c r="D10" s="164" t="s">
        <v>20</v>
      </c>
      <c r="E10" s="163"/>
      <c r="F10" s="170"/>
    </row>
    <row r="11" ht="19.9" customHeight="1" spans="1:6">
      <c r="A11" s="161"/>
      <c r="B11" s="164" t="s">
        <v>21</v>
      </c>
      <c r="C11" s="163"/>
      <c r="D11" s="164" t="s">
        <v>22</v>
      </c>
      <c r="E11" s="163"/>
      <c r="F11" s="170"/>
    </row>
    <row r="12" ht="19.9" customHeight="1" spans="1:6">
      <c r="A12" s="161"/>
      <c r="B12" s="164" t="s">
        <v>23</v>
      </c>
      <c r="C12" s="163"/>
      <c r="D12" s="164" t="s">
        <v>24</v>
      </c>
      <c r="E12" s="163"/>
      <c r="F12" s="170"/>
    </row>
    <row r="13" ht="19.9" customHeight="1" spans="1:6">
      <c r="A13" s="161"/>
      <c r="B13" s="164" t="s">
        <v>23</v>
      </c>
      <c r="C13" s="163"/>
      <c r="D13" s="164" t="s">
        <v>25</v>
      </c>
      <c r="E13" s="163">
        <v>38819356.46</v>
      </c>
      <c r="F13" s="170"/>
    </row>
    <row r="14" ht="19.9" customHeight="1" spans="1:6">
      <c r="A14" s="161"/>
      <c r="B14" s="164" t="s">
        <v>23</v>
      </c>
      <c r="C14" s="163"/>
      <c r="D14" s="164" t="s">
        <v>26</v>
      </c>
      <c r="E14" s="163"/>
      <c r="F14" s="170"/>
    </row>
    <row r="15" ht="19.9" customHeight="1" spans="1:6">
      <c r="A15" s="161"/>
      <c r="B15" s="164" t="s">
        <v>23</v>
      </c>
      <c r="C15" s="163"/>
      <c r="D15" s="164" t="s">
        <v>27</v>
      </c>
      <c r="E15" s="163">
        <v>162779.6</v>
      </c>
      <c r="F15" s="170"/>
    </row>
    <row r="16" ht="19.9" customHeight="1" spans="1:6">
      <c r="A16" s="161"/>
      <c r="B16" s="164" t="s">
        <v>23</v>
      </c>
      <c r="C16" s="163"/>
      <c r="D16" s="164" t="s">
        <v>28</v>
      </c>
      <c r="E16" s="163"/>
      <c r="F16" s="170"/>
    </row>
    <row r="17" ht="19.9" customHeight="1" spans="1:6">
      <c r="A17" s="161"/>
      <c r="B17" s="164" t="s">
        <v>23</v>
      </c>
      <c r="C17" s="163"/>
      <c r="D17" s="164" t="s">
        <v>29</v>
      </c>
      <c r="E17" s="163"/>
      <c r="F17" s="170"/>
    </row>
    <row r="18" ht="19.9" customHeight="1" spans="1:6">
      <c r="A18" s="161"/>
      <c r="B18" s="164" t="s">
        <v>23</v>
      </c>
      <c r="C18" s="163"/>
      <c r="D18" s="164" t="s">
        <v>30</v>
      </c>
      <c r="E18" s="163"/>
      <c r="F18" s="170"/>
    </row>
    <row r="19" ht="19.9" customHeight="1" spans="1:6">
      <c r="A19" s="161"/>
      <c r="B19" s="164" t="s">
        <v>23</v>
      </c>
      <c r="C19" s="163"/>
      <c r="D19" s="164" t="s">
        <v>31</v>
      </c>
      <c r="E19" s="163"/>
      <c r="F19" s="170"/>
    </row>
    <row r="20" ht="19.9" customHeight="1" spans="1:6">
      <c r="A20" s="161"/>
      <c r="B20" s="164" t="s">
        <v>23</v>
      </c>
      <c r="C20" s="163"/>
      <c r="D20" s="164" t="s">
        <v>32</v>
      </c>
      <c r="E20" s="163"/>
      <c r="F20" s="170"/>
    </row>
    <row r="21" ht="19.9" customHeight="1" spans="1:6">
      <c r="A21" s="161"/>
      <c r="B21" s="164" t="s">
        <v>23</v>
      </c>
      <c r="C21" s="163"/>
      <c r="D21" s="164" t="s">
        <v>33</v>
      </c>
      <c r="E21" s="163"/>
      <c r="F21" s="170"/>
    </row>
    <row r="22" ht="19.9" customHeight="1" spans="1:6">
      <c r="A22" s="161"/>
      <c r="B22" s="164" t="s">
        <v>23</v>
      </c>
      <c r="C22" s="163"/>
      <c r="D22" s="164" t="s">
        <v>34</v>
      </c>
      <c r="E22" s="163"/>
      <c r="F22" s="170"/>
    </row>
    <row r="23" ht="19.9" customHeight="1" spans="1:6">
      <c r="A23" s="161"/>
      <c r="B23" s="164" t="s">
        <v>23</v>
      </c>
      <c r="C23" s="163"/>
      <c r="D23" s="164" t="s">
        <v>35</v>
      </c>
      <c r="E23" s="163"/>
      <c r="F23" s="170"/>
    </row>
    <row r="24" ht="19.9" customHeight="1" spans="1:6">
      <c r="A24" s="161"/>
      <c r="B24" s="164" t="s">
        <v>23</v>
      </c>
      <c r="C24" s="163"/>
      <c r="D24" s="164" t="s">
        <v>36</v>
      </c>
      <c r="E24" s="163"/>
      <c r="F24" s="170"/>
    </row>
    <row r="25" ht="19.9" customHeight="1" spans="1:6">
      <c r="A25" s="161"/>
      <c r="B25" s="164" t="s">
        <v>23</v>
      </c>
      <c r="C25" s="163"/>
      <c r="D25" s="164" t="s">
        <v>37</v>
      </c>
      <c r="E25" s="163">
        <v>206931</v>
      </c>
      <c r="F25" s="170"/>
    </row>
    <row r="26" ht="19.9" customHeight="1" spans="1:6">
      <c r="A26" s="161"/>
      <c r="B26" s="164" t="s">
        <v>23</v>
      </c>
      <c r="C26" s="163"/>
      <c r="D26" s="164" t="s">
        <v>38</v>
      </c>
      <c r="E26" s="163"/>
      <c r="F26" s="170"/>
    </row>
    <row r="27" ht="19.9" customHeight="1" spans="1:6">
      <c r="A27" s="161"/>
      <c r="B27" s="164" t="s">
        <v>23</v>
      </c>
      <c r="C27" s="163"/>
      <c r="D27" s="164" t="s">
        <v>39</v>
      </c>
      <c r="E27" s="163"/>
      <c r="F27" s="170"/>
    </row>
    <row r="28" ht="19.9" customHeight="1" spans="1:6">
      <c r="A28" s="161"/>
      <c r="B28" s="164" t="s">
        <v>23</v>
      </c>
      <c r="C28" s="163"/>
      <c r="D28" s="164" t="s">
        <v>40</v>
      </c>
      <c r="E28" s="163"/>
      <c r="F28" s="170"/>
    </row>
    <row r="29" ht="19.9" customHeight="1" spans="1:6">
      <c r="A29" s="161"/>
      <c r="B29" s="164" t="s">
        <v>23</v>
      </c>
      <c r="C29" s="163"/>
      <c r="D29" s="164" t="s">
        <v>41</v>
      </c>
      <c r="E29" s="163"/>
      <c r="F29" s="170"/>
    </row>
    <row r="30" ht="19.9" customHeight="1" spans="1:6">
      <c r="A30" s="161"/>
      <c r="B30" s="164" t="s">
        <v>23</v>
      </c>
      <c r="C30" s="163"/>
      <c r="D30" s="164" t="s">
        <v>42</v>
      </c>
      <c r="E30" s="163"/>
      <c r="F30" s="170"/>
    </row>
    <row r="31" ht="19.9" customHeight="1" spans="1:6">
      <c r="A31" s="161"/>
      <c r="B31" s="164" t="s">
        <v>23</v>
      </c>
      <c r="C31" s="163"/>
      <c r="D31" s="164" t="s">
        <v>43</v>
      </c>
      <c r="E31" s="163"/>
      <c r="F31" s="170"/>
    </row>
    <row r="32" ht="19.9" customHeight="1" spans="1:6">
      <c r="A32" s="161"/>
      <c r="B32" s="164" t="s">
        <v>23</v>
      </c>
      <c r="C32" s="163"/>
      <c r="D32" s="164" t="s">
        <v>44</v>
      </c>
      <c r="E32" s="163"/>
      <c r="F32" s="170"/>
    </row>
    <row r="33" ht="19.9" customHeight="1" spans="1:6">
      <c r="A33" s="161"/>
      <c r="B33" s="164" t="s">
        <v>23</v>
      </c>
      <c r="C33" s="163"/>
      <c r="D33" s="164" t="s">
        <v>45</v>
      </c>
      <c r="E33" s="163"/>
      <c r="F33" s="170"/>
    </row>
    <row r="34" ht="19.9" customHeight="1" spans="1:6">
      <c r="A34" s="161"/>
      <c r="B34" s="164" t="s">
        <v>23</v>
      </c>
      <c r="C34" s="163"/>
      <c r="D34" s="164" t="s">
        <v>46</v>
      </c>
      <c r="E34" s="163"/>
      <c r="F34" s="170"/>
    </row>
    <row r="35" ht="19.9" customHeight="1" spans="1:6">
      <c r="A35" s="161"/>
      <c r="B35" s="164" t="s">
        <v>23</v>
      </c>
      <c r="C35" s="163"/>
      <c r="D35" s="164" t="s">
        <v>47</v>
      </c>
      <c r="E35" s="163"/>
      <c r="F35" s="170"/>
    </row>
    <row r="36" ht="19.9" customHeight="1" spans="1:6">
      <c r="A36" s="177"/>
      <c r="B36" s="178" t="s">
        <v>48</v>
      </c>
      <c r="C36" s="179">
        <f>SUM(C6:C8)</f>
        <v>39189067.06</v>
      </c>
      <c r="D36" s="178" t="s">
        <v>49</v>
      </c>
      <c r="E36" s="179">
        <f>SUM(E6:E35)</f>
        <v>39189067.06</v>
      </c>
      <c r="F36" s="180"/>
    </row>
    <row r="37" ht="19.9" customHeight="1" spans="1:6">
      <c r="A37" s="161"/>
      <c r="B37" s="162" t="s">
        <v>50</v>
      </c>
      <c r="C37" s="163"/>
      <c r="D37" s="162" t="s">
        <v>51</v>
      </c>
      <c r="E37" s="163"/>
      <c r="F37" s="181"/>
    </row>
    <row r="38" ht="19.9" customHeight="1" spans="1:6">
      <c r="A38" s="182"/>
      <c r="B38" s="162" t="s">
        <v>52</v>
      </c>
      <c r="C38" s="163"/>
      <c r="D38" s="162" t="s">
        <v>53</v>
      </c>
      <c r="E38" s="163"/>
      <c r="F38" s="181"/>
    </row>
    <row r="39" ht="19.9" customHeight="1" spans="1:6">
      <c r="A39" s="182"/>
      <c r="B39" s="183"/>
      <c r="C39" s="183"/>
      <c r="D39" s="162" t="s">
        <v>54</v>
      </c>
      <c r="E39" s="163"/>
      <c r="F39" s="181"/>
    </row>
    <row r="40" ht="19.9" customHeight="1" spans="1:6">
      <c r="A40" s="184"/>
      <c r="B40" s="160" t="s">
        <v>55</v>
      </c>
      <c r="C40" s="179">
        <f>C36</f>
        <v>39189067.06</v>
      </c>
      <c r="D40" s="160" t="s">
        <v>56</v>
      </c>
      <c r="E40" s="179">
        <f>E36</f>
        <v>39189067.06</v>
      </c>
      <c r="F40" s="185"/>
    </row>
    <row r="41" ht="8.5" customHeight="1" spans="1:6">
      <c r="A41" s="165"/>
      <c r="B41" s="165"/>
      <c r="C41" s="186"/>
      <c r="D41" s="186"/>
      <c r="E41" s="165"/>
      <c r="F41" s="18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G12" sqref="G12:J12"/>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345</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346</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14400</v>
      </c>
      <c r="G6" s="26"/>
      <c r="H6" s="26"/>
      <c r="I6" s="26"/>
      <c r="J6" s="26"/>
      <c r="K6" s="36"/>
      <c r="L6" s="36"/>
      <c r="M6" s="36"/>
    </row>
    <row r="7" s="1" customFormat="1" ht="25" customHeight="1" spans="2:13">
      <c r="B7" s="27"/>
      <c r="C7" s="25" t="s">
        <v>257</v>
      </c>
      <c r="D7" s="25"/>
      <c r="E7" s="25"/>
      <c r="F7" s="26">
        <v>14400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347</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7" customHeight="1" spans="2:13">
      <c r="B12" s="27"/>
      <c r="C12" s="27" t="s">
        <v>266</v>
      </c>
      <c r="D12" s="27" t="s">
        <v>267</v>
      </c>
      <c r="E12" s="29" t="s">
        <v>348</v>
      </c>
      <c r="F12" s="30"/>
      <c r="G12" s="30" t="s">
        <v>349</v>
      </c>
      <c r="H12" s="30"/>
      <c r="I12" s="30"/>
      <c r="J12" s="30"/>
      <c r="K12" s="36"/>
      <c r="L12" s="36"/>
      <c r="M12" s="36"/>
    </row>
    <row r="13" s="1" customFormat="1" ht="37" customHeight="1" spans="2:10">
      <c r="B13" s="27"/>
      <c r="C13" s="27"/>
      <c r="D13" s="27" t="s">
        <v>270</v>
      </c>
      <c r="E13" s="29" t="s">
        <v>292</v>
      </c>
      <c r="F13" s="30"/>
      <c r="G13" s="29" t="s">
        <v>350</v>
      </c>
      <c r="H13" s="30"/>
      <c r="I13" s="30"/>
      <c r="J13" s="30"/>
    </row>
    <row r="14" s="1" customFormat="1" ht="37" customHeight="1" spans="2:10">
      <c r="B14" s="27"/>
      <c r="C14" s="27"/>
      <c r="D14" s="27" t="s">
        <v>273</v>
      </c>
      <c r="E14" s="29" t="s">
        <v>274</v>
      </c>
      <c r="F14" s="30"/>
      <c r="G14" s="31" t="s">
        <v>294</v>
      </c>
      <c r="H14" s="32"/>
      <c r="I14" s="32"/>
      <c r="J14" s="37"/>
    </row>
    <row r="15" s="1" customFormat="1" ht="37" customHeight="1" spans="2:10">
      <c r="B15" s="27"/>
      <c r="C15" s="27"/>
      <c r="D15" s="27" t="s">
        <v>276</v>
      </c>
      <c r="E15" s="29" t="s">
        <v>277</v>
      </c>
      <c r="F15" s="30"/>
      <c r="G15" s="31" t="s">
        <v>351</v>
      </c>
      <c r="H15" s="32"/>
      <c r="I15" s="32"/>
      <c r="J15" s="37"/>
    </row>
    <row r="16" s="1" customFormat="1" ht="37" customHeight="1" spans="2:10">
      <c r="B16" s="27"/>
      <c r="C16" s="27" t="s">
        <v>279</v>
      </c>
      <c r="D16" s="24" t="s">
        <v>280</v>
      </c>
      <c r="E16" s="29" t="s">
        <v>296</v>
      </c>
      <c r="F16" s="30"/>
      <c r="G16" s="29" t="s">
        <v>352</v>
      </c>
      <c r="H16" s="30"/>
      <c r="I16" s="30"/>
      <c r="J16" s="30"/>
    </row>
    <row r="17" s="1" customFormat="1" ht="37"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G13" sqref="C9:J10 G13:J13"/>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353</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354</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74000</v>
      </c>
      <c r="G6" s="26"/>
      <c r="H6" s="26"/>
      <c r="I6" s="26"/>
      <c r="J6" s="26"/>
      <c r="K6" s="36"/>
      <c r="L6" s="36"/>
      <c r="M6" s="36"/>
    </row>
    <row r="7" s="1" customFormat="1" ht="25" customHeight="1" spans="2:13">
      <c r="B7" s="27"/>
      <c r="C7" s="25" t="s">
        <v>257</v>
      </c>
      <c r="D7" s="25"/>
      <c r="E7" s="25"/>
      <c r="F7" s="26">
        <v>74000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355</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35" customHeight="1" spans="2:13">
      <c r="B12" s="27"/>
      <c r="C12" s="27" t="s">
        <v>266</v>
      </c>
      <c r="D12" s="27" t="s">
        <v>267</v>
      </c>
      <c r="E12" s="29" t="s">
        <v>356</v>
      </c>
      <c r="F12" s="30"/>
      <c r="G12" s="29" t="s">
        <v>357</v>
      </c>
      <c r="H12" s="30"/>
      <c r="I12" s="30"/>
      <c r="J12" s="30"/>
      <c r="K12" s="36"/>
      <c r="L12" s="36"/>
      <c r="M12" s="36"/>
    </row>
    <row r="13" s="1" customFormat="1" ht="35" customHeight="1" spans="2:10">
      <c r="B13" s="27"/>
      <c r="C13" s="27"/>
      <c r="D13" s="27" t="s">
        <v>270</v>
      </c>
      <c r="E13" s="29" t="s">
        <v>358</v>
      </c>
      <c r="F13" s="30"/>
      <c r="G13" s="29" t="s">
        <v>359</v>
      </c>
      <c r="H13" s="30"/>
      <c r="I13" s="30"/>
      <c r="J13" s="30"/>
    </row>
    <row r="14" s="1" customFormat="1" ht="35" customHeight="1" spans="2:10">
      <c r="B14" s="27"/>
      <c r="C14" s="27"/>
      <c r="D14" s="27" t="s">
        <v>273</v>
      </c>
      <c r="E14" s="29" t="s">
        <v>274</v>
      </c>
      <c r="F14" s="30"/>
      <c r="G14" s="31" t="s">
        <v>294</v>
      </c>
      <c r="H14" s="32"/>
      <c r="I14" s="32"/>
      <c r="J14" s="37"/>
    </row>
    <row r="15" s="1" customFormat="1" ht="35" customHeight="1" spans="2:10">
      <c r="B15" s="27"/>
      <c r="C15" s="27"/>
      <c r="D15" s="27" t="s">
        <v>276</v>
      </c>
      <c r="E15" s="29" t="s">
        <v>277</v>
      </c>
      <c r="F15" s="30"/>
      <c r="G15" s="31" t="s">
        <v>360</v>
      </c>
      <c r="H15" s="32"/>
      <c r="I15" s="32"/>
      <c r="J15" s="37"/>
    </row>
    <row r="16" s="1" customFormat="1" ht="35" customHeight="1" spans="2:10">
      <c r="B16" s="27"/>
      <c r="C16" s="27" t="s">
        <v>279</v>
      </c>
      <c r="D16" s="24" t="s">
        <v>280</v>
      </c>
      <c r="E16" s="29" t="s">
        <v>361</v>
      </c>
      <c r="F16" s="30"/>
      <c r="G16" s="29" t="s">
        <v>362</v>
      </c>
      <c r="H16" s="30"/>
      <c r="I16" s="30"/>
      <c r="J16" s="30"/>
    </row>
    <row r="17" s="1" customFormat="1" ht="35"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C5" sqref="C5:J5"/>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18"/>
      <c r="J1" s="1" t="s">
        <v>363</v>
      </c>
    </row>
    <row r="2" s="1" customFormat="1" ht="24" customHeight="1" spans="2:13">
      <c r="B2" s="19" t="s">
        <v>250</v>
      </c>
      <c r="C2" s="20"/>
      <c r="D2" s="20"/>
      <c r="E2" s="20"/>
      <c r="F2" s="20"/>
      <c r="G2" s="20"/>
      <c r="H2" s="20"/>
      <c r="I2" s="20"/>
      <c r="J2" s="33"/>
      <c r="K2" s="34"/>
      <c r="L2" s="34"/>
      <c r="M2" s="34"/>
    </row>
    <row r="3" s="1" customFormat="1" ht="25" customHeight="1" spans="2:13">
      <c r="B3" s="21" t="s">
        <v>251</v>
      </c>
      <c r="C3" s="21"/>
      <c r="D3" s="21"/>
      <c r="E3" s="21"/>
      <c r="F3" s="21"/>
      <c r="G3" s="21"/>
      <c r="H3" s="21"/>
      <c r="I3" s="21"/>
      <c r="J3" s="21"/>
      <c r="K3" s="35"/>
      <c r="L3" s="35"/>
      <c r="M3" s="35"/>
    </row>
    <row r="4" s="1" customFormat="1" ht="25" customHeight="1" spans="2:13">
      <c r="B4" s="22" t="s">
        <v>252</v>
      </c>
      <c r="C4" s="23" t="s">
        <v>364</v>
      </c>
      <c r="D4" s="23"/>
      <c r="E4" s="23"/>
      <c r="F4" s="23"/>
      <c r="G4" s="23"/>
      <c r="H4" s="23"/>
      <c r="I4" s="23"/>
      <c r="J4" s="23"/>
      <c r="K4" s="36"/>
      <c r="L4" s="36"/>
      <c r="M4" s="36"/>
    </row>
    <row r="5" s="1" customFormat="1" ht="25" customHeight="1" spans="2:13">
      <c r="B5" s="22" t="s">
        <v>254</v>
      </c>
      <c r="C5" s="23" t="s">
        <v>0</v>
      </c>
      <c r="D5" s="23"/>
      <c r="E5" s="23"/>
      <c r="F5" s="23"/>
      <c r="G5" s="23"/>
      <c r="H5" s="23"/>
      <c r="I5" s="23"/>
      <c r="J5" s="23"/>
      <c r="K5" s="36"/>
      <c r="L5" s="36"/>
      <c r="M5" s="36"/>
    </row>
    <row r="6" s="1" customFormat="1" ht="25" customHeight="1" spans="2:13">
      <c r="B6" s="24" t="s">
        <v>255</v>
      </c>
      <c r="C6" s="25" t="s">
        <v>256</v>
      </c>
      <c r="D6" s="25"/>
      <c r="E6" s="25"/>
      <c r="F6" s="26">
        <v>80000</v>
      </c>
      <c r="G6" s="26"/>
      <c r="H6" s="26"/>
      <c r="I6" s="26"/>
      <c r="J6" s="26"/>
      <c r="K6" s="36"/>
      <c r="L6" s="36"/>
      <c r="M6" s="36"/>
    </row>
    <row r="7" s="1" customFormat="1" ht="25" customHeight="1" spans="2:13">
      <c r="B7" s="27"/>
      <c r="C7" s="25" t="s">
        <v>257</v>
      </c>
      <c r="D7" s="25"/>
      <c r="E7" s="25"/>
      <c r="F7" s="26">
        <v>80000</v>
      </c>
      <c r="G7" s="26"/>
      <c r="H7" s="26"/>
      <c r="I7" s="26"/>
      <c r="J7" s="26"/>
      <c r="K7" s="36"/>
      <c r="L7" s="36"/>
      <c r="M7" s="36"/>
    </row>
    <row r="8" s="1" customFormat="1" ht="25" customHeight="1" spans="2:13">
      <c r="B8" s="27"/>
      <c r="C8" s="25" t="s">
        <v>258</v>
      </c>
      <c r="D8" s="25"/>
      <c r="E8" s="25"/>
      <c r="F8" s="26"/>
      <c r="G8" s="26"/>
      <c r="H8" s="26"/>
      <c r="I8" s="26"/>
      <c r="J8" s="26"/>
      <c r="K8" s="36"/>
      <c r="L8" s="36"/>
      <c r="M8" s="36"/>
    </row>
    <row r="9" s="1" customFormat="1" ht="25" customHeight="1" spans="2:13">
      <c r="B9" s="24" t="s">
        <v>259</v>
      </c>
      <c r="C9" s="28" t="s">
        <v>365</v>
      </c>
      <c r="D9" s="28"/>
      <c r="E9" s="28"/>
      <c r="F9" s="28"/>
      <c r="G9" s="28"/>
      <c r="H9" s="28"/>
      <c r="I9" s="28"/>
      <c r="J9" s="28"/>
      <c r="K9" s="36"/>
      <c r="L9" s="36"/>
      <c r="M9" s="36"/>
    </row>
    <row r="10" s="1" customFormat="1" ht="25" customHeight="1" spans="2:13">
      <c r="B10" s="24"/>
      <c r="C10" s="28"/>
      <c r="D10" s="28"/>
      <c r="E10" s="28"/>
      <c r="F10" s="28"/>
      <c r="G10" s="28"/>
      <c r="H10" s="28"/>
      <c r="I10" s="28"/>
      <c r="J10" s="28"/>
      <c r="K10" s="36"/>
      <c r="L10" s="36"/>
      <c r="M10" s="36"/>
    </row>
    <row r="11" s="1" customFormat="1" ht="25" customHeight="1" spans="2:13">
      <c r="B11" s="27" t="s">
        <v>261</v>
      </c>
      <c r="C11" s="22" t="s">
        <v>262</v>
      </c>
      <c r="D11" s="22" t="s">
        <v>263</v>
      </c>
      <c r="E11" s="25" t="s">
        <v>264</v>
      </c>
      <c r="F11" s="25"/>
      <c r="G11" s="25" t="s">
        <v>265</v>
      </c>
      <c r="H11" s="25"/>
      <c r="I11" s="25"/>
      <c r="J11" s="25"/>
      <c r="K11" s="36"/>
      <c r="L11" s="36"/>
      <c r="M11" s="36"/>
    </row>
    <row r="12" s="1" customFormat="1" ht="46" customHeight="1" spans="2:13">
      <c r="B12" s="27"/>
      <c r="C12" s="27" t="s">
        <v>266</v>
      </c>
      <c r="D12" s="27" t="s">
        <v>267</v>
      </c>
      <c r="E12" s="29" t="s">
        <v>366</v>
      </c>
      <c r="F12" s="30"/>
      <c r="G12" s="29" t="s">
        <v>367</v>
      </c>
      <c r="H12" s="30"/>
      <c r="I12" s="30"/>
      <c r="J12" s="30"/>
      <c r="K12" s="36"/>
      <c r="L12" s="36"/>
      <c r="M12" s="36"/>
    </row>
    <row r="13" s="1" customFormat="1" ht="46" customHeight="1" spans="2:10">
      <c r="B13" s="27"/>
      <c r="C13" s="27"/>
      <c r="D13" s="27" t="s">
        <v>270</v>
      </c>
      <c r="E13" s="29" t="s">
        <v>368</v>
      </c>
      <c r="F13" s="30"/>
      <c r="G13" s="29" t="s">
        <v>369</v>
      </c>
      <c r="H13" s="30"/>
      <c r="I13" s="30"/>
      <c r="J13" s="30"/>
    </row>
    <row r="14" s="1" customFormat="1" ht="46" customHeight="1" spans="2:10">
      <c r="B14" s="27"/>
      <c r="C14" s="27"/>
      <c r="D14" s="27" t="s">
        <v>273</v>
      </c>
      <c r="E14" s="29" t="s">
        <v>274</v>
      </c>
      <c r="F14" s="30"/>
      <c r="G14" s="31" t="s">
        <v>294</v>
      </c>
      <c r="H14" s="32"/>
      <c r="I14" s="32"/>
      <c r="J14" s="37"/>
    </row>
    <row r="15" s="1" customFormat="1" ht="46" customHeight="1" spans="2:10">
      <c r="B15" s="27"/>
      <c r="C15" s="27"/>
      <c r="D15" s="27" t="s">
        <v>276</v>
      </c>
      <c r="E15" s="29" t="s">
        <v>277</v>
      </c>
      <c r="F15" s="30"/>
      <c r="G15" s="31" t="s">
        <v>370</v>
      </c>
      <c r="H15" s="32"/>
      <c r="I15" s="32"/>
      <c r="J15" s="37"/>
    </row>
    <row r="16" s="1" customFormat="1" ht="46" customHeight="1" spans="2:10">
      <c r="B16" s="27"/>
      <c r="C16" s="27" t="s">
        <v>279</v>
      </c>
      <c r="D16" s="24" t="s">
        <v>280</v>
      </c>
      <c r="E16" s="29" t="s">
        <v>268</v>
      </c>
      <c r="F16" s="30"/>
      <c r="G16" s="29" t="s">
        <v>371</v>
      </c>
      <c r="H16" s="30"/>
      <c r="I16" s="30"/>
      <c r="J16" s="30"/>
    </row>
    <row r="17" s="1" customFormat="1" ht="46" customHeight="1" spans="2:10">
      <c r="B17" s="27"/>
      <c r="C17" s="27" t="s">
        <v>283</v>
      </c>
      <c r="D17" s="24" t="s">
        <v>284</v>
      </c>
      <c r="E17" s="29" t="s">
        <v>285</v>
      </c>
      <c r="F17" s="30"/>
      <c r="G17" s="31" t="s">
        <v>286</v>
      </c>
      <c r="H17" s="32"/>
      <c r="I17" s="32"/>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0"/>
  <sheetViews>
    <sheetView workbookViewId="0">
      <selection activeCell="C12" sqref="C12:I12"/>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6" width="9.63333333333333" style="1" customWidth="1"/>
    <col min="7" max="8" width="12.375" style="1" customWidth="1"/>
    <col min="9" max="9" width="9.63333333333333" style="1" customWidth="1"/>
    <col min="10" max="10" width="9.725" style="1" customWidth="1"/>
    <col min="11" max="16383" width="10" style="1"/>
  </cols>
  <sheetData>
    <row r="1" ht="25" customHeight="1" spans="2:9">
      <c r="B1" s="2"/>
      <c r="I1" s="1" t="s">
        <v>372</v>
      </c>
    </row>
    <row r="2" ht="27" customHeight="1" spans="2:9">
      <c r="B2" s="3" t="s">
        <v>373</v>
      </c>
      <c r="C2" s="3"/>
      <c r="D2" s="3"/>
      <c r="E2" s="3"/>
      <c r="F2" s="3"/>
      <c r="G2" s="3"/>
      <c r="H2" s="3"/>
      <c r="I2" s="3"/>
    </row>
    <row r="3" ht="26.5" customHeight="1" spans="2:9">
      <c r="B3" s="4" t="s">
        <v>374</v>
      </c>
      <c r="C3" s="5"/>
      <c r="D3" s="5"/>
      <c r="E3" s="5"/>
      <c r="F3" s="5"/>
      <c r="G3" s="5"/>
      <c r="H3" s="5"/>
      <c r="I3" s="5"/>
    </row>
    <row r="4" ht="26.5" customHeight="1" spans="2:9">
      <c r="B4" s="6" t="s">
        <v>375</v>
      </c>
      <c r="C4" s="6"/>
      <c r="D4" s="6"/>
      <c r="E4" s="6" t="s">
        <v>0</v>
      </c>
      <c r="F4" s="6"/>
      <c r="G4" s="6"/>
      <c r="H4" s="6"/>
      <c r="I4" s="6"/>
    </row>
    <row r="5" ht="26.5" customHeight="1" spans="2:9">
      <c r="B5" s="6" t="s">
        <v>376</v>
      </c>
      <c r="C5" s="6" t="s">
        <v>377</v>
      </c>
      <c r="D5" s="6"/>
      <c r="E5" s="6" t="s">
        <v>378</v>
      </c>
      <c r="F5" s="6"/>
      <c r="G5" s="6"/>
      <c r="H5" s="6"/>
      <c r="I5" s="6"/>
    </row>
    <row r="6" ht="26.5" customHeight="1" spans="2:9">
      <c r="B6" s="6"/>
      <c r="C6" s="7" t="s">
        <v>75</v>
      </c>
      <c r="D6" s="7"/>
      <c r="E6" s="7" t="s">
        <v>379</v>
      </c>
      <c r="F6" s="7"/>
      <c r="G6" s="7"/>
      <c r="H6" s="7"/>
      <c r="I6" s="7"/>
    </row>
    <row r="7" ht="26.5" customHeight="1" spans="2:9">
      <c r="B7" s="6"/>
      <c r="C7" s="7" t="s">
        <v>76</v>
      </c>
      <c r="D7" s="7"/>
      <c r="E7" s="7" t="s">
        <v>380</v>
      </c>
      <c r="F7" s="7"/>
      <c r="G7" s="7"/>
      <c r="H7" s="7"/>
      <c r="I7" s="7"/>
    </row>
    <row r="8" ht="26.5" customHeight="1" spans="2:9">
      <c r="B8" s="6"/>
      <c r="C8" s="7"/>
      <c r="D8" s="7"/>
      <c r="E8" s="7"/>
      <c r="F8" s="7"/>
      <c r="G8" s="7"/>
      <c r="H8" s="7"/>
      <c r="I8" s="7"/>
    </row>
    <row r="9" ht="26.5" customHeight="1" spans="2:9">
      <c r="B9" s="6"/>
      <c r="C9" s="7"/>
      <c r="D9" s="7"/>
      <c r="E9" s="7"/>
      <c r="F9" s="7"/>
      <c r="G9" s="7"/>
      <c r="H9" s="7"/>
      <c r="I9" s="7"/>
    </row>
    <row r="10" ht="26.5" customHeight="1" spans="2:9">
      <c r="B10" s="6"/>
      <c r="C10" s="6" t="s">
        <v>381</v>
      </c>
      <c r="D10" s="6"/>
      <c r="E10" s="6"/>
      <c r="F10" s="6"/>
      <c r="G10" s="6" t="s">
        <v>382</v>
      </c>
      <c r="H10" s="6" t="s">
        <v>257</v>
      </c>
      <c r="I10" s="6" t="s">
        <v>258</v>
      </c>
    </row>
    <row r="11" ht="26.5" customHeight="1" spans="2:9">
      <c r="B11" s="6"/>
      <c r="C11" s="6"/>
      <c r="D11" s="6"/>
      <c r="E11" s="6"/>
      <c r="F11" s="6"/>
      <c r="G11" s="8">
        <v>39189067.06</v>
      </c>
      <c r="H11" s="8">
        <v>39189067.06</v>
      </c>
      <c r="I11" s="8"/>
    </row>
    <row r="12" ht="36" customHeight="1" spans="2:9">
      <c r="B12" s="9" t="s">
        <v>383</v>
      </c>
      <c r="C12" s="10" t="s">
        <v>384</v>
      </c>
      <c r="D12" s="10"/>
      <c r="E12" s="10"/>
      <c r="F12" s="10"/>
      <c r="G12" s="11"/>
      <c r="H12" s="11"/>
      <c r="I12" s="10"/>
    </row>
    <row r="13" ht="26.5" customHeight="1" spans="2:9">
      <c r="B13" s="12" t="s">
        <v>385</v>
      </c>
      <c r="C13" s="12" t="s">
        <v>262</v>
      </c>
      <c r="D13" s="12" t="s">
        <v>263</v>
      </c>
      <c r="E13" s="12"/>
      <c r="F13" s="12" t="s">
        <v>264</v>
      </c>
      <c r="G13" s="12"/>
      <c r="H13" s="12" t="s">
        <v>386</v>
      </c>
      <c r="I13" s="12"/>
    </row>
    <row r="14" ht="35" customHeight="1" spans="2:9">
      <c r="B14" s="12"/>
      <c r="C14" s="13" t="s">
        <v>387</v>
      </c>
      <c r="D14" s="13" t="s">
        <v>267</v>
      </c>
      <c r="E14" s="13"/>
      <c r="F14" s="13" t="s">
        <v>75</v>
      </c>
      <c r="G14" s="13"/>
      <c r="H14" s="13" t="s">
        <v>388</v>
      </c>
      <c r="I14" s="13"/>
    </row>
    <row r="15" ht="35" customHeight="1" spans="2:9">
      <c r="B15" s="12"/>
      <c r="C15" s="13"/>
      <c r="D15" s="13"/>
      <c r="E15" s="13"/>
      <c r="F15" s="13" t="s">
        <v>76</v>
      </c>
      <c r="G15" s="13"/>
      <c r="H15" s="13" t="s">
        <v>389</v>
      </c>
      <c r="I15" s="13"/>
    </row>
    <row r="16" ht="35" customHeight="1" spans="2:9">
      <c r="B16" s="12"/>
      <c r="C16" s="13"/>
      <c r="D16" s="13" t="s">
        <v>270</v>
      </c>
      <c r="E16" s="13"/>
      <c r="F16" s="13" t="s">
        <v>390</v>
      </c>
      <c r="G16" s="14"/>
      <c r="H16" s="14" t="s">
        <v>391</v>
      </c>
      <c r="I16" s="13"/>
    </row>
    <row r="17" ht="35" customHeight="1" spans="2:9">
      <c r="B17" s="12"/>
      <c r="C17" s="13"/>
      <c r="D17" s="13" t="s">
        <v>273</v>
      </c>
      <c r="E17" s="13"/>
      <c r="F17" s="13" t="s">
        <v>392</v>
      </c>
      <c r="G17" s="14"/>
      <c r="H17" s="14" t="s">
        <v>393</v>
      </c>
      <c r="I17" s="13"/>
    </row>
    <row r="18" ht="35" customHeight="1" spans="2:9">
      <c r="B18" s="12"/>
      <c r="C18" s="13"/>
      <c r="D18" s="13" t="s">
        <v>276</v>
      </c>
      <c r="E18" s="13"/>
      <c r="F18" s="13" t="s">
        <v>394</v>
      </c>
      <c r="G18" s="14"/>
      <c r="H18" s="14" t="s">
        <v>395</v>
      </c>
      <c r="I18" s="13"/>
    </row>
    <row r="19" ht="35" customHeight="1" spans="2:9">
      <c r="B19" s="12"/>
      <c r="C19" s="13" t="s">
        <v>396</v>
      </c>
      <c r="D19" s="13" t="s">
        <v>280</v>
      </c>
      <c r="E19" s="13"/>
      <c r="F19" s="13" t="s">
        <v>397</v>
      </c>
      <c r="G19" s="14"/>
      <c r="H19" s="14" t="s">
        <v>398</v>
      </c>
      <c r="I19" s="13"/>
    </row>
    <row r="20" ht="35" customHeight="1" spans="2:9">
      <c r="B20" s="12"/>
      <c r="C20" s="13"/>
      <c r="D20" s="13" t="s">
        <v>399</v>
      </c>
      <c r="E20" s="13"/>
      <c r="F20" s="13" t="s">
        <v>400</v>
      </c>
      <c r="G20" s="14"/>
      <c r="H20" s="14" t="s">
        <v>401</v>
      </c>
      <c r="I20" s="13"/>
    </row>
    <row r="21" ht="35" customHeight="1" spans="2:9">
      <c r="B21" s="12"/>
      <c r="C21" s="13" t="s">
        <v>283</v>
      </c>
      <c r="D21" s="13" t="s">
        <v>284</v>
      </c>
      <c r="E21" s="13"/>
      <c r="F21" s="13" t="s">
        <v>402</v>
      </c>
      <c r="G21" s="13"/>
      <c r="H21" s="14" t="s">
        <v>403</v>
      </c>
      <c r="I21" s="13"/>
    </row>
    <row r="22" ht="45" customHeight="1" spans="2:9">
      <c r="B22" s="15"/>
      <c r="C22" s="15"/>
      <c r="D22" s="15"/>
      <c r="E22" s="15"/>
      <c r="F22" s="15"/>
      <c r="G22" s="15"/>
      <c r="H22" s="15"/>
      <c r="I22" s="15"/>
    </row>
    <row r="23" ht="16.4" customHeight="1" spans="2:3">
      <c r="B23" s="16"/>
      <c r="C23" s="16"/>
    </row>
    <row r="24" ht="16.4" customHeight="1" spans="2:2">
      <c r="B24" s="16"/>
    </row>
    <row r="25" ht="16.4" customHeight="1" spans="2:16">
      <c r="B25" s="16"/>
      <c r="P25" s="17"/>
    </row>
    <row r="26" ht="16.4" customHeight="1" spans="2:2">
      <c r="B26" s="16"/>
    </row>
    <row r="27" ht="16.4" customHeight="1" spans="2:9">
      <c r="B27" s="16"/>
      <c r="C27" s="16"/>
      <c r="D27" s="16"/>
      <c r="E27" s="16"/>
      <c r="F27" s="16"/>
      <c r="G27" s="16"/>
      <c r="H27" s="16"/>
      <c r="I27" s="16"/>
    </row>
    <row r="28" ht="16.4" customHeight="1" spans="2:9">
      <c r="B28" s="16"/>
      <c r="C28" s="16"/>
      <c r="D28" s="16"/>
      <c r="E28" s="16"/>
      <c r="F28" s="16"/>
      <c r="G28" s="16"/>
      <c r="H28" s="16"/>
      <c r="I28" s="16"/>
    </row>
    <row r="29" ht="16.4" customHeight="1" spans="2:9">
      <c r="B29" s="16"/>
      <c r="C29" s="16"/>
      <c r="D29" s="16"/>
      <c r="E29" s="16"/>
      <c r="F29" s="16"/>
      <c r="G29" s="16"/>
      <c r="H29" s="16"/>
      <c r="I29" s="16"/>
    </row>
    <row r="30" ht="16.4" customHeight="1" spans="2:9">
      <c r="B30" s="16"/>
      <c r="C30" s="16"/>
      <c r="D30" s="16"/>
      <c r="E30" s="16"/>
      <c r="F30" s="16"/>
      <c r="G30" s="16"/>
      <c r="H30" s="16"/>
      <c r="I30" s="16"/>
    </row>
  </sheetData>
  <mergeCells count="47">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B22:I22"/>
    <mergeCell ref="B5:B11"/>
    <mergeCell ref="B13:B21"/>
    <mergeCell ref="C14:C18"/>
    <mergeCell ref="C19:C20"/>
    <mergeCell ref="C10:F11"/>
    <mergeCell ref="D14:E15"/>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8" sqref="B8"/>
    </sheetView>
  </sheetViews>
  <sheetFormatPr defaultColWidth="10" defaultRowHeight="13.5"/>
  <cols>
    <col min="1" max="1" width="1.54166666666667" style="76" customWidth="1"/>
    <col min="2" max="2" width="16.8166666666667" style="76" customWidth="1"/>
    <col min="3" max="3" width="31.8166666666667" style="76" customWidth="1"/>
    <col min="4" max="4" width="18.5" style="76" customWidth="1"/>
    <col min="5" max="5" width="13" style="76" customWidth="1"/>
    <col min="6" max="6" width="17.375" style="76" customWidth="1"/>
    <col min="7" max="14" width="13" style="76" customWidth="1"/>
    <col min="15" max="15" width="1.54166666666667" style="76" customWidth="1"/>
    <col min="16" max="16" width="9.725" style="76" customWidth="1"/>
    <col min="17" max="16384" width="10" style="76"/>
  </cols>
  <sheetData>
    <row r="1" ht="25" customHeight="1" spans="1:15">
      <c r="A1" s="77"/>
      <c r="B1" s="2"/>
      <c r="C1" s="16"/>
      <c r="D1" s="174"/>
      <c r="E1" s="174"/>
      <c r="F1" s="174"/>
      <c r="G1" s="16"/>
      <c r="H1" s="16"/>
      <c r="I1" s="16"/>
      <c r="L1" s="16"/>
      <c r="M1" s="16"/>
      <c r="N1" s="78" t="s">
        <v>57</v>
      </c>
      <c r="O1" s="79"/>
    </row>
    <row r="2" ht="22.75" customHeight="1" spans="1:15">
      <c r="A2" s="77"/>
      <c r="B2" s="80" t="s">
        <v>58</v>
      </c>
      <c r="C2" s="80"/>
      <c r="D2" s="80"/>
      <c r="E2" s="80"/>
      <c r="F2" s="80"/>
      <c r="G2" s="80"/>
      <c r="H2" s="80"/>
      <c r="I2" s="80"/>
      <c r="J2" s="80"/>
      <c r="K2" s="80"/>
      <c r="L2" s="80"/>
      <c r="M2" s="80"/>
      <c r="N2" s="80"/>
      <c r="O2" s="79" t="s">
        <v>3</v>
      </c>
    </row>
    <row r="3" ht="19.5" customHeight="1" spans="1:15">
      <c r="A3" s="81"/>
      <c r="B3" s="82" t="s">
        <v>5</v>
      </c>
      <c r="C3" s="82"/>
      <c r="D3" s="81"/>
      <c r="E3" s="81"/>
      <c r="F3" s="175"/>
      <c r="G3" s="81"/>
      <c r="H3" s="175"/>
      <c r="I3" s="175"/>
      <c r="J3" s="175"/>
      <c r="K3" s="175"/>
      <c r="L3" s="175"/>
      <c r="M3" s="175"/>
      <c r="N3" s="83" t="s">
        <v>6</v>
      </c>
      <c r="O3" s="84"/>
    </row>
    <row r="4" ht="24.4" customHeight="1" spans="1:15">
      <c r="A4" s="85"/>
      <c r="B4" s="70" t="s">
        <v>9</v>
      </c>
      <c r="C4" s="70"/>
      <c r="D4" s="70" t="s">
        <v>59</v>
      </c>
      <c r="E4" s="70" t="s">
        <v>60</v>
      </c>
      <c r="F4" s="70" t="s">
        <v>61</v>
      </c>
      <c r="G4" s="70" t="s">
        <v>62</v>
      </c>
      <c r="H4" s="70" t="s">
        <v>63</v>
      </c>
      <c r="I4" s="70" t="s">
        <v>64</v>
      </c>
      <c r="J4" s="70" t="s">
        <v>65</v>
      </c>
      <c r="K4" s="70" t="s">
        <v>66</v>
      </c>
      <c r="L4" s="70" t="s">
        <v>67</v>
      </c>
      <c r="M4" s="70" t="s">
        <v>68</v>
      </c>
      <c r="N4" s="70" t="s">
        <v>69</v>
      </c>
      <c r="O4" s="87"/>
    </row>
    <row r="5" ht="24.4" customHeight="1" spans="1:15">
      <c r="A5" s="85"/>
      <c r="B5" s="70" t="s">
        <v>70</v>
      </c>
      <c r="C5" s="176" t="s">
        <v>71</v>
      </c>
      <c r="D5" s="70"/>
      <c r="E5" s="70"/>
      <c r="F5" s="70"/>
      <c r="G5" s="70"/>
      <c r="H5" s="70"/>
      <c r="I5" s="70"/>
      <c r="J5" s="70"/>
      <c r="K5" s="70"/>
      <c r="L5" s="70"/>
      <c r="M5" s="70"/>
      <c r="N5" s="70"/>
      <c r="O5" s="87"/>
    </row>
    <row r="6" ht="24.4" customHeight="1" spans="1:15">
      <c r="A6" s="85"/>
      <c r="B6" s="70"/>
      <c r="C6" s="176"/>
      <c r="D6" s="70"/>
      <c r="E6" s="70"/>
      <c r="F6" s="70"/>
      <c r="G6" s="70"/>
      <c r="H6" s="70"/>
      <c r="I6" s="70"/>
      <c r="J6" s="70"/>
      <c r="K6" s="70"/>
      <c r="L6" s="70"/>
      <c r="M6" s="70"/>
      <c r="N6" s="70"/>
      <c r="O6" s="87"/>
    </row>
    <row r="7" ht="27" customHeight="1" spans="1:15">
      <c r="A7" s="88"/>
      <c r="B7" s="49"/>
      <c r="C7" s="49" t="s">
        <v>72</v>
      </c>
      <c r="D7" s="52">
        <f>SUM(D8)</f>
        <v>39189067.06</v>
      </c>
      <c r="E7" s="52"/>
      <c r="F7" s="52">
        <f t="shared" ref="F7:G7" si="0">SUM(F8)</f>
        <v>39189067.06</v>
      </c>
      <c r="G7" s="52">
        <f t="shared" si="0"/>
        <v>0</v>
      </c>
      <c r="H7" s="52"/>
      <c r="I7" s="52"/>
      <c r="J7" s="52"/>
      <c r="K7" s="52"/>
      <c r="L7" s="52"/>
      <c r="M7" s="52"/>
      <c r="N7" s="52"/>
      <c r="O7" s="89"/>
    </row>
    <row r="8" ht="27" customHeight="1" spans="1:15">
      <c r="A8" s="88"/>
      <c r="B8" s="54">
        <v>114001</v>
      </c>
      <c r="C8" s="54" t="s">
        <v>0</v>
      </c>
      <c r="D8" s="52">
        <f>SUM(E8:G8)</f>
        <v>39189067.06</v>
      </c>
      <c r="E8" s="52"/>
      <c r="F8" s="163">
        <v>39189067.06</v>
      </c>
      <c r="G8" s="52"/>
      <c r="H8" s="52"/>
      <c r="I8" s="52"/>
      <c r="J8" s="52"/>
      <c r="K8" s="52"/>
      <c r="L8" s="52"/>
      <c r="M8" s="52"/>
      <c r="N8" s="52"/>
      <c r="O8" s="89"/>
    </row>
    <row r="9" ht="29" customHeight="1" spans="1:15">
      <c r="A9" s="88"/>
      <c r="B9" s="49"/>
      <c r="C9" s="49"/>
      <c r="D9" s="52"/>
      <c r="E9" s="52"/>
      <c r="F9" s="52"/>
      <c r="G9" s="52"/>
      <c r="H9" s="52"/>
      <c r="I9" s="52"/>
      <c r="J9" s="52"/>
      <c r="K9" s="52"/>
      <c r="L9" s="52"/>
      <c r="M9" s="52"/>
      <c r="N9" s="52"/>
      <c r="O9" s="89"/>
    </row>
    <row r="10" ht="27" customHeight="1" spans="1:15">
      <c r="A10" s="88"/>
      <c r="B10" s="49"/>
      <c r="C10" s="49"/>
      <c r="D10" s="52"/>
      <c r="E10" s="52"/>
      <c r="F10" s="52"/>
      <c r="G10" s="52"/>
      <c r="H10" s="52"/>
      <c r="I10" s="52"/>
      <c r="J10" s="52"/>
      <c r="K10" s="52"/>
      <c r="L10" s="52"/>
      <c r="M10" s="52"/>
      <c r="N10" s="52"/>
      <c r="O10" s="89"/>
    </row>
    <row r="11" ht="27" customHeight="1" spans="1:15">
      <c r="A11" s="88"/>
      <c r="B11" s="49"/>
      <c r="C11" s="49"/>
      <c r="D11" s="52"/>
      <c r="E11" s="52"/>
      <c r="F11" s="52"/>
      <c r="G11" s="52"/>
      <c r="H11" s="52"/>
      <c r="I11" s="52"/>
      <c r="J11" s="52"/>
      <c r="K11" s="52"/>
      <c r="L11" s="52"/>
      <c r="M11" s="52"/>
      <c r="N11" s="52"/>
      <c r="O11" s="89"/>
    </row>
    <row r="12" ht="27" customHeight="1" spans="1:15">
      <c r="A12" s="88"/>
      <c r="B12" s="49"/>
      <c r="C12" s="49"/>
      <c r="D12" s="52"/>
      <c r="E12" s="52"/>
      <c r="F12" s="52"/>
      <c r="G12" s="52"/>
      <c r="H12" s="52"/>
      <c r="I12" s="52"/>
      <c r="J12" s="52"/>
      <c r="K12" s="52"/>
      <c r="L12" s="52"/>
      <c r="M12" s="52"/>
      <c r="N12" s="52"/>
      <c r="O12" s="89"/>
    </row>
    <row r="13" ht="27" customHeight="1" spans="1:15">
      <c r="A13" s="88"/>
      <c r="B13" s="49"/>
      <c r="C13" s="49"/>
      <c r="D13" s="52"/>
      <c r="E13" s="52"/>
      <c r="F13" s="52"/>
      <c r="G13" s="52"/>
      <c r="H13" s="52"/>
      <c r="I13" s="52"/>
      <c r="J13" s="52"/>
      <c r="K13" s="52"/>
      <c r="L13" s="52"/>
      <c r="M13" s="52"/>
      <c r="N13" s="52"/>
      <c r="O13" s="89"/>
    </row>
    <row r="14" ht="27" customHeight="1" spans="1:15">
      <c r="A14" s="88"/>
      <c r="B14" s="49"/>
      <c r="C14" s="49"/>
      <c r="D14" s="52"/>
      <c r="E14" s="52"/>
      <c r="F14" s="52"/>
      <c r="G14" s="52"/>
      <c r="H14" s="52"/>
      <c r="I14" s="52"/>
      <c r="J14" s="52"/>
      <c r="K14" s="52"/>
      <c r="L14" s="52"/>
      <c r="M14" s="52"/>
      <c r="N14" s="52"/>
      <c r="O14" s="89"/>
    </row>
    <row r="15" ht="27" customHeight="1" spans="1:15">
      <c r="A15" s="88"/>
      <c r="B15" s="49"/>
      <c r="C15" s="49"/>
      <c r="D15" s="52"/>
      <c r="E15" s="52"/>
      <c r="F15" s="52"/>
      <c r="G15" s="52"/>
      <c r="H15" s="52"/>
      <c r="I15" s="52"/>
      <c r="J15" s="52"/>
      <c r="K15" s="52"/>
      <c r="L15" s="52"/>
      <c r="M15" s="52"/>
      <c r="N15" s="52"/>
      <c r="O15" s="89"/>
    </row>
    <row r="16" ht="27" customHeight="1" spans="1:15">
      <c r="A16" s="88"/>
      <c r="B16" s="49"/>
      <c r="C16" s="49"/>
      <c r="D16" s="52"/>
      <c r="E16" s="52"/>
      <c r="F16" s="52"/>
      <c r="G16" s="52"/>
      <c r="H16" s="52"/>
      <c r="I16" s="52"/>
      <c r="J16" s="52"/>
      <c r="K16" s="52"/>
      <c r="L16" s="52"/>
      <c r="M16" s="52"/>
      <c r="N16" s="52"/>
      <c r="O16" s="89"/>
    </row>
    <row r="17" ht="27" customHeight="1" spans="1:15">
      <c r="A17" s="88"/>
      <c r="B17" s="49"/>
      <c r="C17" s="49"/>
      <c r="D17" s="52"/>
      <c r="E17" s="52"/>
      <c r="F17" s="52"/>
      <c r="G17" s="52"/>
      <c r="H17" s="52"/>
      <c r="I17" s="52"/>
      <c r="J17" s="52"/>
      <c r="K17" s="52"/>
      <c r="L17" s="52"/>
      <c r="M17" s="52"/>
      <c r="N17" s="52"/>
      <c r="O17" s="89"/>
    </row>
    <row r="18" ht="27" customHeight="1" spans="1:15">
      <c r="A18" s="88"/>
      <c r="B18" s="49"/>
      <c r="C18" s="49"/>
      <c r="D18" s="52"/>
      <c r="E18" s="52"/>
      <c r="F18" s="52"/>
      <c r="G18" s="52"/>
      <c r="H18" s="52"/>
      <c r="I18" s="52"/>
      <c r="J18" s="52"/>
      <c r="K18" s="52"/>
      <c r="L18" s="52"/>
      <c r="M18" s="52"/>
      <c r="N18" s="52"/>
      <c r="O18" s="89"/>
    </row>
    <row r="19" ht="27" customHeight="1" spans="1:15">
      <c r="A19" s="88"/>
      <c r="B19" s="49"/>
      <c r="C19" s="49"/>
      <c r="D19" s="52"/>
      <c r="E19" s="52"/>
      <c r="F19" s="52"/>
      <c r="G19" s="52"/>
      <c r="H19" s="52"/>
      <c r="I19" s="52"/>
      <c r="J19" s="52"/>
      <c r="K19" s="52"/>
      <c r="L19" s="52"/>
      <c r="M19" s="52"/>
      <c r="N19" s="52"/>
      <c r="O19" s="89"/>
    </row>
    <row r="20" ht="27" customHeight="1" spans="1:15">
      <c r="A20" s="88"/>
      <c r="B20" s="49"/>
      <c r="C20" s="49"/>
      <c r="D20" s="52"/>
      <c r="E20" s="52"/>
      <c r="F20" s="52"/>
      <c r="G20" s="52"/>
      <c r="H20" s="52"/>
      <c r="I20" s="52"/>
      <c r="J20" s="52"/>
      <c r="K20" s="52"/>
      <c r="L20" s="52"/>
      <c r="M20" s="52"/>
      <c r="N20" s="52"/>
      <c r="O20" s="89"/>
    </row>
    <row r="21" ht="27" customHeight="1" spans="1:15">
      <c r="A21" s="88"/>
      <c r="B21" s="49"/>
      <c r="C21" s="49"/>
      <c r="D21" s="52"/>
      <c r="E21" s="52"/>
      <c r="F21" s="52"/>
      <c r="G21" s="52"/>
      <c r="H21" s="52"/>
      <c r="I21" s="52"/>
      <c r="J21" s="52"/>
      <c r="K21" s="52"/>
      <c r="L21" s="52"/>
      <c r="M21" s="52"/>
      <c r="N21" s="52"/>
      <c r="O21" s="89"/>
    </row>
    <row r="22" ht="27" customHeight="1" spans="1:15">
      <c r="A22" s="88"/>
      <c r="B22" s="49"/>
      <c r="C22" s="49"/>
      <c r="D22" s="52"/>
      <c r="E22" s="52"/>
      <c r="F22" s="52"/>
      <c r="G22" s="52"/>
      <c r="H22" s="52"/>
      <c r="I22" s="52"/>
      <c r="J22" s="52"/>
      <c r="K22" s="52"/>
      <c r="L22" s="52"/>
      <c r="M22" s="52"/>
      <c r="N22" s="52"/>
      <c r="O22" s="89"/>
    </row>
    <row r="23" ht="27" customHeight="1" spans="1:15">
      <c r="A23" s="88"/>
      <c r="B23" s="49"/>
      <c r="C23" s="49"/>
      <c r="D23" s="52"/>
      <c r="E23" s="52"/>
      <c r="F23" s="52"/>
      <c r="G23" s="52"/>
      <c r="H23" s="52"/>
      <c r="I23" s="52"/>
      <c r="J23" s="52"/>
      <c r="K23" s="52"/>
      <c r="L23" s="52"/>
      <c r="M23" s="52"/>
      <c r="N23" s="52"/>
      <c r="O23" s="89"/>
    </row>
    <row r="24" ht="27" customHeight="1" spans="1:15">
      <c r="A24" s="88"/>
      <c r="B24" s="49"/>
      <c r="C24" s="49"/>
      <c r="D24" s="52"/>
      <c r="E24" s="52"/>
      <c r="F24" s="52"/>
      <c r="G24" s="52"/>
      <c r="H24" s="52"/>
      <c r="I24" s="52"/>
      <c r="J24" s="52"/>
      <c r="K24" s="52"/>
      <c r="L24" s="52"/>
      <c r="M24" s="52"/>
      <c r="N24" s="52"/>
      <c r="O24" s="89"/>
    </row>
    <row r="25" ht="27" customHeight="1" spans="1:15">
      <c r="A25" s="88"/>
      <c r="B25" s="49"/>
      <c r="C25" s="49"/>
      <c r="D25" s="52"/>
      <c r="E25" s="52"/>
      <c r="F25" s="52"/>
      <c r="G25" s="52"/>
      <c r="H25" s="52"/>
      <c r="I25" s="52"/>
      <c r="J25" s="52"/>
      <c r="K25" s="52"/>
      <c r="L25" s="52"/>
      <c r="M25" s="52"/>
      <c r="N25" s="52"/>
      <c r="O25" s="8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workbookViewId="0">
      <pane ySplit="6" topLeftCell="A20" activePane="bottomLeft" state="frozen"/>
      <selection/>
      <selection pane="bottomLeft" activeCell="G32" sqref="G32"/>
    </sheetView>
  </sheetViews>
  <sheetFormatPr defaultColWidth="10" defaultRowHeight="13.5"/>
  <cols>
    <col min="1" max="1" width="1.54166666666667" style="97" customWidth="1"/>
    <col min="2" max="4" width="6.18333333333333" style="97" customWidth="1"/>
    <col min="5" max="5" width="16.8166666666667" style="97" customWidth="1"/>
    <col min="6" max="6" width="41" style="97" customWidth="1"/>
    <col min="7" max="10" width="16.45" style="97" customWidth="1"/>
    <col min="11" max="11" width="22.9083333333333" style="97" customWidth="1"/>
    <col min="12" max="12" width="1.54166666666667" style="97" customWidth="1"/>
    <col min="13" max="14" width="9.725" style="97" customWidth="1"/>
    <col min="15" max="16384" width="10" style="97"/>
  </cols>
  <sheetData>
    <row r="1" ht="25" customHeight="1" spans="1:12">
      <c r="A1" s="43"/>
      <c r="B1" s="132"/>
      <c r="C1" s="132"/>
      <c r="D1" s="132"/>
      <c r="E1" s="137"/>
      <c r="F1" s="137"/>
      <c r="G1" s="45"/>
      <c r="H1" s="45"/>
      <c r="I1" s="45"/>
      <c r="J1" s="45"/>
      <c r="K1" s="62" t="s">
        <v>73</v>
      </c>
      <c r="L1" s="48"/>
    </row>
    <row r="2" ht="22.75" customHeight="1" spans="1:12">
      <c r="A2" s="43"/>
      <c r="B2" s="3" t="s">
        <v>74</v>
      </c>
      <c r="C2" s="3"/>
      <c r="D2" s="3"/>
      <c r="E2" s="3"/>
      <c r="F2" s="3"/>
      <c r="G2" s="3"/>
      <c r="H2" s="3"/>
      <c r="I2" s="3"/>
      <c r="J2" s="3"/>
      <c r="K2" s="3"/>
      <c r="L2" s="48" t="s">
        <v>3</v>
      </c>
    </row>
    <row r="3" ht="19.5" customHeight="1" spans="1:12">
      <c r="A3" s="46"/>
      <c r="B3" s="47" t="s">
        <v>5</v>
      </c>
      <c r="C3" s="47"/>
      <c r="D3" s="47"/>
      <c r="E3" s="47"/>
      <c r="F3" s="47"/>
      <c r="G3" s="46"/>
      <c r="H3" s="46"/>
      <c r="I3" s="142"/>
      <c r="J3" s="142"/>
      <c r="K3" s="63" t="s">
        <v>6</v>
      </c>
      <c r="L3" s="64"/>
    </row>
    <row r="4" ht="24.4" customHeight="1" spans="1:12">
      <c r="A4" s="48"/>
      <c r="B4" s="55" t="s">
        <v>9</v>
      </c>
      <c r="C4" s="55"/>
      <c r="D4" s="55"/>
      <c r="E4" s="55"/>
      <c r="F4" s="55"/>
      <c r="G4" s="55" t="s">
        <v>59</v>
      </c>
      <c r="H4" s="55" t="s">
        <v>75</v>
      </c>
      <c r="I4" s="55" t="s">
        <v>76</v>
      </c>
      <c r="J4" s="55" t="s">
        <v>77</v>
      </c>
      <c r="K4" s="55" t="s">
        <v>78</v>
      </c>
      <c r="L4" s="65"/>
    </row>
    <row r="5" ht="24.4" customHeight="1" spans="1:12">
      <c r="A5" s="50"/>
      <c r="B5" s="55" t="s">
        <v>79</v>
      </c>
      <c r="C5" s="55"/>
      <c r="D5" s="55"/>
      <c r="E5" s="55" t="s">
        <v>70</v>
      </c>
      <c r="F5" s="55" t="s">
        <v>71</v>
      </c>
      <c r="G5" s="55"/>
      <c r="H5" s="55"/>
      <c r="I5" s="55"/>
      <c r="J5" s="55"/>
      <c r="K5" s="55"/>
      <c r="L5" s="65"/>
    </row>
    <row r="6" ht="24.4" customHeight="1" spans="1:12">
      <c r="A6" s="50"/>
      <c r="B6" s="55" t="s">
        <v>80</v>
      </c>
      <c r="C6" s="55" t="s">
        <v>81</v>
      </c>
      <c r="D6" s="55" t="s">
        <v>82</v>
      </c>
      <c r="E6" s="55"/>
      <c r="F6" s="55"/>
      <c r="G6" s="55"/>
      <c r="H6" s="55"/>
      <c r="I6" s="55"/>
      <c r="J6" s="55"/>
      <c r="K6" s="55"/>
      <c r="L6" s="66"/>
    </row>
    <row r="7" ht="27" customHeight="1" spans="1:12">
      <c r="A7" s="51"/>
      <c r="B7" s="55"/>
      <c r="C7" s="55"/>
      <c r="D7" s="55"/>
      <c r="E7" s="55">
        <v>114001</v>
      </c>
      <c r="F7" s="55" t="s">
        <v>72</v>
      </c>
      <c r="G7" s="91">
        <f>G8+G24+G30</f>
        <v>39189067.06</v>
      </c>
      <c r="H7" s="91">
        <f>H8+H24+H30</f>
        <v>4743380.31</v>
      </c>
      <c r="I7" s="91">
        <f>I8+I24+I30</f>
        <v>34445686.75</v>
      </c>
      <c r="J7" s="91"/>
      <c r="K7" s="91"/>
      <c r="L7" s="67"/>
    </row>
    <row r="8" ht="27" customHeight="1" spans="1:12">
      <c r="A8" s="51"/>
      <c r="B8" s="55">
        <v>208</v>
      </c>
      <c r="C8" s="55"/>
      <c r="D8" s="55"/>
      <c r="E8" s="55"/>
      <c r="F8" s="55" t="s">
        <v>83</v>
      </c>
      <c r="G8" s="91">
        <f>SUM(H8:I8)</f>
        <v>38819356.46</v>
      </c>
      <c r="H8" s="91">
        <f>H9+H12+H16+H20+H22</f>
        <v>4373669.71</v>
      </c>
      <c r="I8" s="91">
        <f>I9+I12+I16+I20+I22</f>
        <v>34445686.75</v>
      </c>
      <c r="J8" s="91"/>
      <c r="K8" s="91"/>
      <c r="L8" s="67"/>
    </row>
    <row r="9" ht="27" customHeight="1" spans="1:12">
      <c r="A9" s="51"/>
      <c r="B9" s="55">
        <v>208</v>
      </c>
      <c r="C9" s="90" t="s">
        <v>84</v>
      </c>
      <c r="D9" s="55"/>
      <c r="E9" s="55"/>
      <c r="F9" s="55" t="s">
        <v>85</v>
      </c>
      <c r="G9" s="91">
        <f>SUM(H9:I9)</f>
        <v>4206842.45</v>
      </c>
      <c r="H9" s="91">
        <f>SUM(H10:H11)</f>
        <v>3988442.45</v>
      </c>
      <c r="I9" s="91">
        <f>SUM(I10:I11)</f>
        <v>218400</v>
      </c>
      <c r="J9" s="91"/>
      <c r="K9" s="91"/>
      <c r="L9" s="67"/>
    </row>
    <row r="10" ht="27" customHeight="1" spans="1:12">
      <c r="A10" s="51"/>
      <c r="B10" s="55">
        <v>208</v>
      </c>
      <c r="C10" s="90" t="s">
        <v>84</v>
      </c>
      <c r="D10" s="90" t="s">
        <v>86</v>
      </c>
      <c r="E10" s="55"/>
      <c r="F10" s="55" t="s">
        <v>87</v>
      </c>
      <c r="G10" s="91">
        <f t="shared" ref="G10:G15" si="0">SUM(H10:I10)</f>
        <v>1466752.93</v>
      </c>
      <c r="H10" s="91">
        <v>1466752.93</v>
      </c>
      <c r="I10" s="91"/>
      <c r="J10" s="91"/>
      <c r="K10" s="91"/>
      <c r="L10" s="67"/>
    </row>
    <row r="11" ht="27" customHeight="1" spans="1:12">
      <c r="A11" s="51"/>
      <c r="B11" s="55">
        <v>208</v>
      </c>
      <c r="C11" s="90" t="s">
        <v>84</v>
      </c>
      <c r="D11" s="90" t="s">
        <v>88</v>
      </c>
      <c r="E11" s="55"/>
      <c r="F11" s="55" t="s">
        <v>89</v>
      </c>
      <c r="G11" s="91">
        <f t="shared" si="0"/>
        <v>2740089.52</v>
      </c>
      <c r="H11" s="91">
        <v>2521689.52</v>
      </c>
      <c r="I11" s="91">
        <v>218400</v>
      </c>
      <c r="J11" s="91"/>
      <c r="K11" s="91"/>
      <c r="L11" s="67"/>
    </row>
    <row r="12" ht="27" customHeight="1" spans="1:12">
      <c r="A12" s="51"/>
      <c r="B12" s="55">
        <v>208</v>
      </c>
      <c r="C12" s="90" t="s">
        <v>90</v>
      </c>
      <c r="D12" s="90"/>
      <c r="E12" s="55"/>
      <c r="F12" s="55" t="s">
        <v>91</v>
      </c>
      <c r="G12" s="91">
        <f>SUM(G13:G15)</f>
        <v>385227.26</v>
      </c>
      <c r="H12" s="91">
        <f>SUM(H13:H15)</f>
        <v>385227.26</v>
      </c>
      <c r="I12" s="91"/>
      <c r="J12" s="91"/>
      <c r="K12" s="91"/>
      <c r="L12" s="67"/>
    </row>
    <row r="13" ht="27" customHeight="1" spans="1:12">
      <c r="A13" s="51"/>
      <c r="B13" s="55">
        <v>208</v>
      </c>
      <c r="C13" s="90" t="s">
        <v>90</v>
      </c>
      <c r="D13" s="90" t="s">
        <v>86</v>
      </c>
      <c r="E13" s="55"/>
      <c r="F13" s="55" t="s">
        <v>92</v>
      </c>
      <c r="G13" s="91">
        <f t="shared" si="0"/>
        <v>81272</v>
      </c>
      <c r="H13" s="91">
        <v>81272</v>
      </c>
      <c r="I13" s="91"/>
      <c r="J13" s="91"/>
      <c r="K13" s="91"/>
      <c r="L13" s="67"/>
    </row>
    <row r="14" ht="27" customHeight="1" spans="1:12">
      <c r="A14" s="51"/>
      <c r="B14" s="55">
        <v>208</v>
      </c>
      <c r="C14" s="90" t="s">
        <v>90</v>
      </c>
      <c r="D14" s="90" t="s">
        <v>84</v>
      </c>
      <c r="E14" s="55"/>
      <c r="F14" s="55" t="s">
        <v>93</v>
      </c>
      <c r="G14" s="91">
        <f t="shared" si="0"/>
        <v>40528</v>
      </c>
      <c r="H14" s="91">
        <v>40528</v>
      </c>
      <c r="I14" s="91"/>
      <c r="J14" s="91"/>
      <c r="K14" s="91"/>
      <c r="L14" s="67"/>
    </row>
    <row r="15" ht="27" customHeight="1" spans="1:12">
      <c r="A15" s="51"/>
      <c r="B15" s="55">
        <v>208</v>
      </c>
      <c r="C15" s="90" t="s">
        <v>90</v>
      </c>
      <c r="D15" s="90" t="s">
        <v>90</v>
      </c>
      <c r="E15" s="55"/>
      <c r="F15" s="55" t="s">
        <v>94</v>
      </c>
      <c r="G15" s="91">
        <f t="shared" si="0"/>
        <v>263427.26</v>
      </c>
      <c r="H15" s="91">
        <v>263427.26</v>
      </c>
      <c r="I15" s="91"/>
      <c r="J15" s="91"/>
      <c r="K15" s="91"/>
      <c r="L15" s="67"/>
    </row>
    <row r="16" ht="27" customHeight="1" spans="1:12">
      <c r="A16" s="51"/>
      <c r="B16" s="55">
        <v>208</v>
      </c>
      <c r="C16" s="90" t="s">
        <v>95</v>
      </c>
      <c r="D16" s="90"/>
      <c r="E16" s="55"/>
      <c r="F16" s="55" t="s">
        <v>96</v>
      </c>
      <c r="G16" s="91">
        <f>SUM(G17:G19)</f>
        <v>4986200</v>
      </c>
      <c r="H16" s="91"/>
      <c r="I16" s="91">
        <f>SUM(I17:I19)</f>
        <v>4986200</v>
      </c>
      <c r="J16" s="91"/>
      <c r="K16" s="91"/>
      <c r="L16" s="67"/>
    </row>
    <row r="17" ht="27" customHeight="1" spans="1:12">
      <c r="A17" s="51"/>
      <c r="B17" s="55">
        <v>208</v>
      </c>
      <c r="C17" s="90" t="s">
        <v>95</v>
      </c>
      <c r="D17" s="90" t="s">
        <v>86</v>
      </c>
      <c r="E17" s="55"/>
      <c r="F17" s="55" t="s">
        <v>97</v>
      </c>
      <c r="G17" s="91">
        <f t="shared" ref="G17:G21" si="1">SUM(H17:I17)</f>
        <v>76800</v>
      </c>
      <c r="H17" s="91"/>
      <c r="I17" s="91">
        <v>76800</v>
      </c>
      <c r="J17" s="91"/>
      <c r="K17" s="91"/>
      <c r="L17" s="67"/>
    </row>
    <row r="18" ht="27" customHeight="1" spans="1:12">
      <c r="A18" s="51"/>
      <c r="B18" s="92">
        <v>208</v>
      </c>
      <c r="C18" s="93" t="s">
        <v>95</v>
      </c>
      <c r="D18" s="90" t="s">
        <v>84</v>
      </c>
      <c r="E18" s="55"/>
      <c r="F18" s="55" t="s">
        <v>98</v>
      </c>
      <c r="G18" s="91">
        <f t="shared" si="1"/>
        <v>4559400</v>
      </c>
      <c r="H18" s="91"/>
      <c r="I18" s="91">
        <v>4559400</v>
      </c>
      <c r="J18" s="91"/>
      <c r="K18" s="91"/>
      <c r="L18" s="67"/>
    </row>
    <row r="19" ht="27" customHeight="1" spans="1:12">
      <c r="A19" s="51"/>
      <c r="B19" s="92">
        <v>208</v>
      </c>
      <c r="C19" s="93" t="s">
        <v>95</v>
      </c>
      <c r="D19" s="90" t="s">
        <v>99</v>
      </c>
      <c r="E19" s="55"/>
      <c r="F19" s="55" t="s">
        <v>100</v>
      </c>
      <c r="G19" s="91">
        <f t="shared" si="1"/>
        <v>350000</v>
      </c>
      <c r="H19" s="91"/>
      <c r="I19" s="91">
        <v>350000</v>
      </c>
      <c r="J19" s="91"/>
      <c r="K19" s="91"/>
      <c r="L19" s="67"/>
    </row>
    <row r="20" ht="27" customHeight="1" spans="1:12">
      <c r="A20" s="51"/>
      <c r="B20" s="55">
        <v>208</v>
      </c>
      <c r="C20" s="90" t="s">
        <v>101</v>
      </c>
      <c r="D20" s="90"/>
      <c r="E20" s="55"/>
      <c r="F20" s="55" t="s">
        <v>102</v>
      </c>
      <c r="G20" s="91">
        <f>G21</f>
        <v>2757106.75</v>
      </c>
      <c r="H20" s="91"/>
      <c r="I20" s="91">
        <f>I21</f>
        <v>2757106.75</v>
      </c>
      <c r="J20" s="91"/>
      <c r="K20" s="91"/>
      <c r="L20" s="67"/>
    </row>
    <row r="21" ht="27" customHeight="1" spans="1:12">
      <c r="A21" s="51"/>
      <c r="B21" s="55">
        <v>208</v>
      </c>
      <c r="C21" s="90" t="s">
        <v>101</v>
      </c>
      <c r="D21" s="90" t="s">
        <v>103</v>
      </c>
      <c r="E21" s="55"/>
      <c r="F21" s="55" t="s">
        <v>104</v>
      </c>
      <c r="G21" s="91">
        <f t="shared" si="1"/>
        <v>2757106.75</v>
      </c>
      <c r="H21" s="91"/>
      <c r="I21" s="91">
        <v>2757106.75</v>
      </c>
      <c r="J21" s="91"/>
      <c r="K21" s="91"/>
      <c r="L21" s="67"/>
    </row>
    <row r="22" ht="27" customHeight="1" spans="1:12">
      <c r="A22" s="51"/>
      <c r="B22" s="55">
        <v>208</v>
      </c>
      <c r="C22" s="90" t="s">
        <v>88</v>
      </c>
      <c r="D22" s="90"/>
      <c r="E22" s="55"/>
      <c r="F22" s="55" t="s">
        <v>105</v>
      </c>
      <c r="G22" s="91">
        <f>G23</f>
        <v>26483980</v>
      </c>
      <c r="H22" s="91"/>
      <c r="I22" s="91">
        <f>I23</f>
        <v>26483980</v>
      </c>
      <c r="J22" s="91"/>
      <c r="K22" s="91"/>
      <c r="L22" s="67"/>
    </row>
    <row r="23" ht="27" customHeight="1" spans="1:12">
      <c r="A23" s="51"/>
      <c r="B23" s="55">
        <v>208</v>
      </c>
      <c r="C23" s="90" t="s">
        <v>88</v>
      </c>
      <c r="D23" s="90" t="s">
        <v>88</v>
      </c>
      <c r="E23" s="55"/>
      <c r="F23" s="55" t="s">
        <v>105</v>
      </c>
      <c r="G23" s="91">
        <f>SUM(H23:I23)</f>
        <v>26483980</v>
      </c>
      <c r="H23" s="91"/>
      <c r="I23" s="91">
        <v>26483980</v>
      </c>
      <c r="J23" s="91"/>
      <c r="K23" s="91"/>
      <c r="L23" s="67"/>
    </row>
    <row r="24" ht="27" customHeight="1" spans="1:12">
      <c r="A24" s="51"/>
      <c r="B24" s="55">
        <v>210</v>
      </c>
      <c r="C24" s="55"/>
      <c r="D24" s="55"/>
      <c r="E24" s="55"/>
      <c r="F24" s="55" t="s">
        <v>106</v>
      </c>
      <c r="G24" s="91">
        <f t="shared" ref="G24:G32" si="2">SUM(H24:I24)</f>
        <v>162779.6</v>
      </c>
      <c r="H24" s="91">
        <f>H25</f>
        <v>162779.6</v>
      </c>
      <c r="I24" s="91"/>
      <c r="J24" s="91"/>
      <c r="K24" s="91"/>
      <c r="L24" s="67"/>
    </row>
    <row r="25" ht="27" customHeight="1" spans="1:12">
      <c r="A25" s="51"/>
      <c r="B25" s="55">
        <v>210</v>
      </c>
      <c r="C25" s="90" t="s">
        <v>101</v>
      </c>
      <c r="D25" s="90"/>
      <c r="E25" s="55"/>
      <c r="F25" s="55" t="s">
        <v>107</v>
      </c>
      <c r="G25" s="91">
        <f t="shared" si="2"/>
        <v>162779.6</v>
      </c>
      <c r="H25" s="91">
        <f>SUM(H26:H29)</f>
        <v>162779.6</v>
      </c>
      <c r="I25" s="91"/>
      <c r="J25" s="91"/>
      <c r="K25" s="91"/>
      <c r="L25" s="67"/>
    </row>
    <row r="26" ht="27" customHeight="1" spans="1:12">
      <c r="A26" s="51"/>
      <c r="B26" s="55">
        <v>210</v>
      </c>
      <c r="C26" s="90" t="s">
        <v>101</v>
      </c>
      <c r="D26" s="90" t="s">
        <v>86</v>
      </c>
      <c r="E26" s="55"/>
      <c r="F26" s="55" t="s">
        <v>108</v>
      </c>
      <c r="G26" s="91">
        <f t="shared" si="2"/>
        <v>74311.42</v>
      </c>
      <c r="H26" s="91">
        <v>74311.42</v>
      </c>
      <c r="I26" s="91"/>
      <c r="J26" s="91"/>
      <c r="K26" s="91"/>
      <c r="L26" s="67"/>
    </row>
    <row r="27" ht="27" customHeight="1" spans="1:12">
      <c r="A27" s="51"/>
      <c r="B27" s="55">
        <v>210</v>
      </c>
      <c r="C27" s="90" t="s">
        <v>101</v>
      </c>
      <c r="D27" s="90" t="s">
        <v>84</v>
      </c>
      <c r="E27" s="55"/>
      <c r="F27" s="55" t="s">
        <v>109</v>
      </c>
      <c r="G27" s="91">
        <f t="shared" si="2"/>
        <v>58468.18</v>
      </c>
      <c r="H27" s="91">
        <v>58468.18</v>
      </c>
      <c r="I27" s="91"/>
      <c r="J27" s="91"/>
      <c r="K27" s="91"/>
      <c r="L27" s="67"/>
    </row>
    <row r="28" ht="27" customHeight="1" spans="1:12">
      <c r="A28" s="51"/>
      <c r="B28" s="55">
        <v>210</v>
      </c>
      <c r="C28" s="90" t="s">
        <v>101</v>
      </c>
      <c r="D28" s="90" t="s">
        <v>110</v>
      </c>
      <c r="E28" s="55"/>
      <c r="F28" s="55" t="s">
        <v>111</v>
      </c>
      <c r="G28" s="91">
        <f t="shared" si="2"/>
        <v>18000</v>
      </c>
      <c r="H28" s="91">
        <v>18000</v>
      </c>
      <c r="I28" s="91"/>
      <c r="J28" s="91"/>
      <c r="K28" s="91"/>
      <c r="L28" s="67"/>
    </row>
    <row r="29" ht="27" customHeight="1" spans="1:12">
      <c r="A29" s="51"/>
      <c r="B29" s="55">
        <v>210</v>
      </c>
      <c r="C29" s="90" t="s">
        <v>101</v>
      </c>
      <c r="D29" s="55">
        <v>99</v>
      </c>
      <c r="E29" s="55"/>
      <c r="F29" s="55" t="s">
        <v>112</v>
      </c>
      <c r="G29" s="91">
        <f t="shared" si="2"/>
        <v>12000</v>
      </c>
      <c r="H29" s="91">
        <v>12000</v>
      </c>
      <c r="I29" s="91"/>
      <c r="J29" s="91"/>
      <c r="K29" s="91"/>
      <c r="L29" s="67"/>
    </row>
    <row r="30" ht="27" customHeight="1" spans="1:12">
      <c r="A30" s="51"/>
      <c r="B30" s="55">
        <v>221</v>
      </c>
      <c r="C30" s="55"/>
      <c r="D30" s="55"/>
      <c r="E30" s="55"/>
      <c r="F30" s="55" t="s">
        <v>113</v>
      </c>
      <c r="G30" s="91">
        <f t="shared" si="2"/>
        <v>206931</v>
      </c>
      <c r="H30" s="91">
        <f>H31</f>
        <v>206931</v>
      </c>
      <c r="I30" s="91"/>
      <c r="J30" s="91"/>
      <c r="K30" s="91"/>
      <c r="L30" s="67"/>
    </row>
    <row r="31" ht="27" customHeight="1" spans="1:12">
      <c r="A31" s="51"/>
      <c r="B31" s="55">
        <v>221</v>
      </c>
      <c r="C31" s="90" t="s">
        <v>86</v>
      </c>
      <c r="D31" s="55"/>
      <c r="E31" s="55"/>
      <c r="F31" s="55" t="s">
        <v>114</v>
      </c>
      <c r="G31" s="91">
        <f t="shared" si="2"/>
        <v>206931</v>
      </c>
      <c r="H31" s="91">
        <f>SUM(H32)</f>
        <v>206931</v>
      </c>
      <c r="I31" s="91"/>
      <c r="J31" s="91"/>
      <c r="K31" s="91"/>
      <c r="L31" s="67"/>
    </row>
    <row r="32" ht="27" customHeight="1" spans="1:12">
      <c r="A32" s="51"/>
      <c r="B32" s="55">
        <v>221</v>
      </c>
      <c r="C32" s="90" t="s">
        <v>86</v>
      </c>
      <c r="D32" s="90" t="s">
        <v>84</v>
      </c>
      <c r="E32" s="55"/>
      <c r="F32" s="55" t="s">
        <v>115</v>
      </c>
      <c r="G32" s="91">
        <f t="shared" si="2"/>
        <v>206931</v>
      </c>
      <c r="H32" s="91">
        <v>206931</v>
      </c>
      <c r="I32" s="91"/>
      <c r="J32" s="91"/>
      <c r="K32" s="91"/>
      <c r="L32" s="67"/>
    </row>
    <row r="33" ht="27" customHeight="1" spans="1:12">
      <c r="A33" s="50"/>
      <c r="B33" s="172"/>
      <c r="C33" s="172"/>
      <c r="D33" s="172"/>
      <c r="E33" s="172"/>
      <c r="F33" s="172" t="s">
        <v>23</v>
      </c>
      <c r="G33" s="91"/>
      <c r="H33" s="173"/>
      <c r="I33" s="173"/>
      <c r="J33" s="173"/>
      <c r="K33" s="173"/>
      <c r="L33" s="65"/>
    </row>
    <row r="34" ht="27" customHeight="1" spans="1:12">
      <c r="A34" s="50"/>
      <c r="B34" s="172"/>
      <c r="C34" s="172"/>
      <c r="D34" s="172"/>
      <c r="E34" s="172"/>
      <c r="F34" s="172" t="s">
        <v>23</v>
      </c>
      <c r="G34" s="91"/>
      <c r="H34" s="173"/>
      <c r="I34" s="173"/>
      <c r="J34" s="173"/>
      <c r="K34" s="173"/>
      <c r="L34" s="65"/>
    </row>
    <row r="35" ht="27" customHeight="1" spans="1:12">
      <c r="A35" s="50"/>
      <c r="B35" s="172"/>
      <c r="C35" s="172"/>
      <c r="D35" s="172"/>
      <c r="E35" s="172"/>
      <c r="F35" s="172"/>
      <c r="G35" s="91"/>
      <c r="H35" s="173"/>
      <c r="I35" s="173"/>
      <c r="J35" s="173"/>
      <c r="K35" s="173"/>
      <c r="L35" s="66"/>
    </row>
    <row r="36" spans="1:12">
      <c r="A36" s="59"/>
      <c r="B36" s="60"/>
      <c r="C36" s="60"/>
      <c r="D36" s="60"/>
      <c r="E36" s="60"/>
      <c r="F36" s="59"/>
      <c r="G36" s="59"/>
      <c r="H36" s="59"/>
      <c r="I36" s="59"/>
      <c r="J36" s="60"/>
      <c r="K36" s="60"/>
      <c r="L36" s="6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7" sqref="C7"/>
    </sheetView>
  </sheetViews>
  <sheetFormatPr defaultColWidth="10" defaultRowHeight="13.5"/>
  <cols>
    <col min="1" max="1" width="1.54166666666667" style="148" customWidth="1"/>
    <col min="2" max="2" width="33.3666666666667" style="148" customWidth="1"/>
    <col min="3" max="3" width="16.3666666666667" style="148" customWidth="1"/>
    <col min="4" max="4" width="33.3666666666667" style="148" customWidth="1"/>
    <col min="5" max="7" width="16.3666666666667" style="148" customWidth="1"/>
    <col min="8" max="8" width="18.2666666666667" style="148" customWidth="1"/>
    <col min="9" max="9" width="1.54166666666667" style="148" customWidth="1"/>
    <col min="10" max="11" width="9.725" style="148" customWidth="1"/>
    <col min="12" max="16384" width="10" style="148"/>
  </cols>
  <sheetData>
    <row r="1" ht="14.25" customHeight="1" spans="1:9">
      <c r="A1" s="149"/>
      <c r="B1" s="150"/>
      <c r="C1" s="151"/>
      <c r="D1" s="151"/>
      <c r="E1" s="152"/>
      <c r="F1" s="152"/>
      <c r="G1" s="152"/>
      <c r="H1" s="153" t="s">
        <v>116</v>
      </c>
      <c r="I1" s="167" t="s">
        <v>3</v>
      </c>
    </row>
    <row r="2" ht="19.9" customHeight="1" spans="1:9">
      <c r="A2" s="151"/>
      <c r="B2" s="154" t="s">
        <v>117</v>
      </c>
      <c r="C2" s="154"/>
      <c r="D2" s="154"/>
      <c r="E2" s="154"/>
      <c r="F2" s="154"/>
      <c r="G2" s="154"/>
      <c r="H2" s="154"/>
      <c r="I2" s="167"/>
    </row>
    <row r="3" ht="17" customHeight="1" spans="1:9">
      <c r="A3" s="155"/>
      <c r="B3" s="156" t="s">
        <v>5</v>
      </c>
      <c r="C3" s="156"/>
      <c r="D3" s="157"/>
      <c r="E3" s="157"/>
      <c r="F3" s="157"/>
      <c r="G3" s="157"/>
      <c r="H3" s="158" t="s">
        <v>6</v>
      </c>
      <c r="I3" s="168"/>
    </row>
    <row r="4" ht="21.4" customHeight="1" spans="1:9">
      <c r="A4" s="159"/>
      <c r="B4" s="160" t="s">
        <v>7</v>
      </c>
      <c r="C4" s="160"/>
      <c r="D4" s="160" t="s">
        <v>8</v>
      </c>
      <c r="E4" s="160"/>
      <c r="F4" s="160"/>
      <c r="G4" s="160"/>
      <c r="H4" s="160"/>
      <c r="I4" s="169"/>
    </row>
    <row r="5" ht="21.4" customHeight="1" spans="1:9">
      <c r="A5" s="159"/>
      <c r="B5" s="160" t="s">
        <v>9</v>
      </c>
      <c r="C5" s="160" t="s">
        <v>10</v>
      </c>
      <c r="D5" s="160" t="s">
        <v>9</v>
      </c>
      <c r="E5" s="160" t="s">
        <v>59</v>
      </c>
      <c r="F5" s="160" t="s">
        <v>118</v>
      </c>
      <c r="G5" s="160" t="s">
        <v>119</v>
      </c>
      <c r="H5" s="160" t="s">
        <v>120</v>
      </c>
      <c r="I5" s="169"/>
    </row>
    <row r="6" ht="19.9" customHeight="1" spans="1:9">
      <c r="A6" s="161"/>
      <c r="B6" s="162" t="s">
        <v>121</v>
      </c>
      <c r="C6" s="163">
        <f>SUM(C7:C8)</f>
        <v>39189067.06</v>
      </c>
      <c r="D6" s="162" t="s">
        <v>122</v>
      </c>
      <c r="E6" s="163">
        <f>SUM(F6:H6)</f>
        <v>39189067.06</v>
      </c>
      <c r="F6" s="163">
        <f>SUM(F7:F26)</f>
        <v>39189067.06</v>
      </c>
      <c r="G6" s="163"/>
      <c r="H6" s="163"/>
      <c r="I6" s="170"/>
    </row>
    <row r="7" ht="19.9" customHeight="1" spans="1:9">
      <c r="A7" s="161"/>
      <c r="B7" s="164" t="s">
        <v>123</v>
      </c>
      <c r="C7" s="163">
        <v>39189067.06</v>
      </c>
      <c r="D7" s="164" t="s">
        <v>124</v>
      </c>
      <c r="E7" s="163">
        <f>SUM(F7:G7)</f>
        <v>0</v>
      </c>
      <c r="F7" s="163"/>
      <c r="G7" s="163"/>
      <c r="H7" s="163"/>
      <c r="I7" s="170"/>
    </row>
    <row r="8" ht="19.9" customHeight="1" spans="1:9">
      <c r="A8" s="161"/>
      <c r="B8" s="164" t="s">
        <v>125</v>
      </c>
      <c r="C8" s="163"/>
      <c r="D8" s="164" t="s">
        <v>126</v>
      </c>
      <c r="E8" s="163">
        <f t="shared" ref="E8:E34" si="0">SUM(F8:G8)</f>
        <v>0</v>
      </c>
      <c r="F8" s="163"/>
      <c r="G8" s="163"/>
      <c r="H8" s="163"/>
      <c r="I8" s="170"/>
    </row>
    <row r="9" ht="19.9" customHeight="1" spans="1:9">
      <c r="A9" s="161"/>
      <c r="B9" s="164" t="s">
        <v>127</v>
      </c>
      <c r="C9" s="163"/>
      <c r="D9" s="164" t="s">
        <v>128</v>
      </c>
      <c r="E9" s="163">
        <f t="shared" si="0"/>
        <v>0</v>
      </c>
      <c r="F9" s="163"/>
      <c r="G9" s="163"/>
      <c r="H9" s="163"/>
      <c r="I9" s="170"/>
    </row>
    <row r="10" ht="19.9" customHeight="1" spans="1:9">
      <c r="A10" s="161"/>
      <c r="B10" s="162" t="s">
        <v>129</v>
      </c>
      <c r="C10" s="163"/>
      <c r="D10" s="164" t="s">
        <v>130</v>
      </c>
      <c r="E10" s="163">
        <f t="shared" si="0"/>
        <v>0</v>
      </c>
      <c r="F10" s="163"/>
      <c r="G10" s="163"/>
      <c r="H10" s="163"/>
      <c r="I10" s="170"/>
    </row>
    <row r="11" ht="19.9" customHeight="1" spans="1:9">
      <c r="A11" s="161"/>
      <c r="B11" s="164" t="s">
        <v>123</v>
      </c>
      <c r="C11" s="163"/>
      <c r="D11" s="164" t="s">
        <v>131</v>
      </c>
      <c r="E11" s="163">
        <f t="shared" si="0"/>
        <v>0</v>
      </c>
      <c r="F11" s="163"/>
      <c r="G11" s="163"/>
      <c r="H11" s="163"/>
      <c r="I11" s="170"/>
    </row>
    <row r="12" ht="19.9" customHeight="1" spans="1:9">
      <c r="A12" s="161"/>
      <c r="B12" s="164" t="s">
        <v>125</v>
      </c>
      <c r="C12" s="163"/>
      <c r="D12" s="164" t="s">
        <v>132</v>
      </c>
      <c r="E12" s="163">
        <f t="shared" si="0"/>
        <v>0</v>
      </c>
      <c r="F12" s="163"/>
      <c r="G12" s="163"/>
      <c r="H12" s="163"/>
      <c r="I12" s="170"/>
    </row>
    <row r="13" ht="19.9" customHeight="1" spans="1:9">
      <c r="A13" s="161"/>
      <c r="B13" s="164" t="s">
        <v>127</v>
      </c>
      <c r="C13" s="163"/>
      <c r="D13" s="164" t="s">
        <v>133</v>
      </c>
      <c r="E13" s="163">
        <f t="shared" si="0"/>
        <v>0</v>
      </c>
      <c r="F13" s="163"/>
      <c r="G13" s="163"/>
      <c r="H13" s="163"/>
      <c r="I13" s="170"/>
    </row>
    <row r="14" ht="19.9" customHeight="1" spans="1:9">
      <c r="A14" s="161"/>
      <c r="B14" s="164" t="s">
        <v>134</v>
      </c>
      <c r="C14" s="163"/>
      <c r="D14" s="164" t="s">
        <v>135</v>
      </c>
      <c r="E14" s="163">
        <f t="shared" si="0"/>
        <v>38819356.46</v>
      </c>
      <c r="F14" s="163">
        <v>38819356.46</v>
      </c>
      <c r="G14" s="163"/>
      <c r="H14" s="163"/>
      <c r="I14" s="170"/>
    </row>
    <row r="15" ht="19.9" customHeight="1" spans="1:9">
      <c r="A15" s="161"/>
      <c r="B15" s="164" t="s">
        <v>134</v>
      </c>
      <c r="C15" s="163"/>
      <c r="D15" s="164" t="s">
        <v>136</v>
      </c>
      <c r="E15" s="163">
        <f t="shared" si="0"/>
        <v>0</v>
      </c>
      <c r="F15" s="163"/>
      <c r="G15" s="163"/>
      <c r="H15" s="163"/>
      <c r="I15" s="170"/>
    </row>
    <row r="16" ht="19.9" customHeight="1" spans="1:9">
      <c r="A16" s="161"/>
      <c r="B16" s="164" t="s">
        <v>134</v>
      </c>
      <c r="C16" s="163"/>
      <c r="D16" s="164" t="s">
        <v>137</v>
      </c>
      <c r="E16" s="163">
        <f t="shared" si="0"/>
        <v>162779.6</v>
      </c>
      <c r="F16" s="163">
        <v>162779.6</v>
      </c>
      <c r="G16" s="163"/>
      <c r="H16" s="163"/>
      <c r="I16" s="170"/>
    </row>
    <row r="17" ht="19.9" customHeight="1" spans="1:9">
      <c r="A17" s="161"/>
      <c r="B17" s="164" t="s">
        <v>134</v>
      </c>
      <c r="C17" s="163"/>
      <c r="D17" s="164" t="s">
        <v>138</v>
      </c>
      <c r="E17" s="163">
        <f t="shared" si="0"/>
        <v>0</v>
      </c>
      <c r="F17" s="163"/>
      <c r="G17" s="163"/>
      <c r="H17" s="163"/>
      <c r="I17" s="170"/>
    </row>
    <row r="18" ht="19.9" customHeight="1" spans="1:9">
      <c r="A18" s="161"/>
      <c r="B18" s="164" t="s">
        <v>134</v>
      </c>
      <c r="C18" s="163"/>
      <c r="D18" s="164" t="s">
        <v>139</v>
      </c>
      <c r="E18" s="163">
        <f t="shared" si="0"/>
        <v>0</v>
      </c>
      <c r="F18" s="163"/>
      <c r="G18" s="163"/>
      <c r="H18" s="163"/>
      <c r="I18" s="170"/>
    </row>
    <row r="19" ht="19.9" customHeight="1" spans="1:9">
      <c r="A19" s="161"/>
      <c r="B19" s="164" t="s">
        <v>134</v>
      </c>
      <c r="C19" s="163"/>
      <c r="D19" s="164" t="s">
        <v>140</v>
      </c>
      <c r="E19" s="163">
        <f t="shared" si="0"/>
        <v>0</v>
      </c>
      <c r="F19" s="163"/>
      <c r="G19" s="163"/>
      <c r="H19" s="163"/>
      <c r="I19" s="170"/>
    </row>
    <row r="20" ht="19.9" customHeight="1" spans="1:9">
      <c r="A20" s="161"/>
      <c r="B20" s="164" t="s">
        <v>134</v>
      </c>
      <c r="C20" s="163"/>
      <c r="D20" s="164" t="s">
        <v>141</v>
      </c>
      <c r="E20" s="163">
        <f t="shared" si="0"/>
        <v>0</v>
      </c>
      <c r="F20" s="163"/>
      <c r="G20" s="163"/>
      <c r="H20" s="163"/>
      <c r="I20" s="170"/>
    </row>
    <row r="21" ht="19.9" customHeight="1" spans="1:9">
      <c r="A21" s="161"/>
      <c r="B21" s="164" t="s">
        <v>134</v>
      </c>
      <c r="C21" s="163"/>
      <c r="D21" s="164" t="s">
        <v>142</v>
      </c>
      <c r="E21" s="163">
        <f t="shared" si="0"/>
        <v>0</v>
      </c>
      <c r="F21" s="163"/>
      <c r="G21" s="163"/>
      <c r="H21" s="163"/>
      <c r="I21" s="170"/>
    </row>
    <row r="22" ht="19.9" customHeight="1" spans="1:9">
      <c r="A22" s="161"/>
      <c r="B22" s="164" t="s">
        <v>134</v>
      </c>
      <c r="C22" s="163"/>
      <c r="D22" s="164" t="s">
        <v>143</v>
      </c>
      <c r="E22" s="163">
        <f t="shared" si="0"/>
        <v>0</v>
      </c>
      <c r="F22" s="163"/>
      <c r="G22" s="163"/>
      <c r="H22" s="163"/>
      <c r="I22" s="170"/>
    </row>
    <row r="23" ht="19.9" customHeight="1" spans="1:9">
      <c r="A23" s="161"/>
      <c r="B23" s="164" t="s">
        <v>134</v>
      </c>
      <c r="C23" s="163"/>
      <c r="D23" s="164" t="s">
        <v>144</v>
      </c>
      <c r="E23" s="163">
        <f t="shared" si="0"/>
        <v>0</v>
      </c>
      <c r="F23" s="163"/>
      <c r="G23" s="163"/>
      <c r="H23" s="163"/>
      <c r="I23" s="170"/>
    </row>
    <row r="24" ht="19.9" customHeight="1" spans="1:9">
      <c r="A24" s="161"/>
      <c r="B24" s="164" t="s">
        <v>134</v>
      </c>
      <c r="C24" s="163"/>
      <c r="D24" s="164" t="s">
        <v>145</v>
      </c>
      <c r="E24" s="163">
        <f t="shared" si="0"/>
        <v>0</v>
      </c>
      <c r="F24" s="163"/>
      <c r="G24" s="163"/>
      <c r="H24" s="163"/>
      <c r="I24" s="170"/>
    </row>
    <row r="25" ht="19.9" customHeight="1" spans="1:9">
      <c r="A25" s="161"/>
      <c r="B25" s="164" t="s">
        <v>134</v>
      </c>
      <c r="C25" s="163"/>
      <c r="D25" s="164" t="s">
        <v>146</v>
      </c>
      <c r="E25" s="163">
        <f t="shared" si="0"/>
        <v>0</v>
      </c>
      <c r="F25" s="163"/>
      <c r="G25" s="163"/>
      <c r="H25" s="163"/>
      <c r="I25" s="170"/>
    </row>
    <row r="26" ht="19.9" customHeight="1" spans="1:9">
      <c r="A26" s="161"/>
      <c r="B26" s="164" t="s">
        <v>134</v>
      </c>
      <c r="C26" s="163"/>
      <c r="D26" s="164" t="s">
        <v>147</v>
      </c>
      <c r="E26" s="163">
        <f t="shared" si="0"/>
        <v>206931</v>
      </c>
      <c r="F26" s="163">
        <v>206931</v>
      </c>
      <c r="G26" s="163"/>
      <c r="H26" s="163"/>
      <c r="I26" s="170"/>
    </row>
    <row r="27" ht="19.9" customHeight="1" spans="1:9">
      <c r="A27" s="161"/>
      <c r="B27" s="164" t="s">
        <v>134</v>
      </c>
      <c r="C27" s="163"/>
      <c r="D27" s="164" t="s">
        <v>148</v>
      </c>
      <c r="E27" s="163">
        <f t="shared" si="0"/>
        <v>0</v>
      </c>
      <c r="F27" s="163"/>
      <c r="G27" s="163"/>
      <c r="H27" s="163"/>
      <c r="I27" s="170"/>
    </row>
    <row r="28" ht="19.9" customHeight="1" spans="1:9">
      <c r="A28" s="161"/>
      <c r="B28" s="164" t="s">
        <v>134</v>
      </c>
      <c r="C28" s="163"/>
      <c r="D28" s="164" t="s">
        <v>149</v>
      </c>
      <c r="E28" s="163">
        <f t="shared" si="0"/>
        <v>0</v>
      </c>
      <c r="F28" s="163"/>
      <c r="G28" s="163"/>
      <c r="H28" s="163"/>
      <c r="I28" s="170"/>
    </row>
    <row r="29" ht="19.9" customHeight="1" spans="1:9">
      <c r="A29" s="161"/>
      <c r="B29" s="164" t="s">
        <v>134</v>
      </c>
      <c r="C29" s="163"/>
      <c r="D29" s="164" t="s">
        <v>150</v>
      </c>
      <c r="E29" s="163">
        <f t="shared" si="0"/>
        <v>0</v>
      </c>
      <c r="F29" s="163"/>
      <c r="G29" s="163"/>
      <c r="H29" s="163"/>
      <c r="I29" s="170"/>
    </row>
    <row r="30" ht="19.9" customHeight="1" spans="1:9">
      <c r="A30" s="161"/>
      <c r="B30" s="164" t="s">
        <v>134</v>
      </c>
      <c r="C30" s="163"/>
      <c r="D30" s="164" t="s">
        <v>151</v>
      </c>
      <c r="E30" s="163">
        <f t="shared" si="0"/>
        <v>0</v>
      </c>
      <c r="F30" s="163"/>
      <c r="G30" s="163"/>
      <c r="H30" s="163"/>
      <c r="I30" s="170"/>
    </row>
    <row r="31" ht="19.9" customHeight="1" spans="1:9">
      <c r="A31" s="161"/>
      <c r="B31" s="164" t="s">
        <v>134</v>
      </c>
      <c r="C31" s="163"/>
      <c r="D31" s="164" t="s">
        <v>152</v>
      </c>
      <c r="E31" s="163">
        <f t="shared" si="0"/>
        <v>0</v>
      </c>
      <c r="F31" s="163"/>
      <c r="G31" s="163"/>
      <c r="H31" s="163"/>
      <c r="I31" s="170"/>
    </row>
    <row r="32" ht="19.9" customHeight="1" spans="1:9">
      <c r="A32" s="161"/>
      <c r="B32" s="164" t="s">
        <v>134</v>
      </c>
      <c r="C32" s="163"/>
      <c r="D32" s="164" t="s">
        <v>153</v>
      </c>
      <c r="E32" s="163">
        <f t="shared" si="0"/>
        <v>0</v>
      </c>
      <c r="F32" s="163"/>
      <c r="G32" s="163"/>
      <c r="H32" s="163"/>
      <c r="I32" s="170"/>
    </row>
    <row r="33" ht="19.9" customHeight="1" spans="1:9">
      <c r="A33" s="161"/>
      <c r="B33" s="164" t="s">
        <v>134</v>
      </c>
      <c r="C33" s="163"/>
      <c r="D33" s="164" t="s">
        <v>154</v>
      </c>
      <c r="E33" s="163">
        <f t="shared" si="0"/>
        <v>0</v>
      </c>
      <c r="F33" s="163"/>
      <c r="G33" s="163"/>
      <c r="H33" s="163"/>
      <c r="I33" s="170"/>
    </row>
    <row r="34" ht="19.9" customHeight="1" spans="1:9">
      <c r="A34" s="161"/>
      <c r="B34" s="164" t="s">
        <v>134</v>
      </c>
      <c r="C34" s="163"/>
      <c r="D34" s="164" t="s">
        <v>155</v>
      </c>
      <c r="E34" s="163">
        <f t="shared" si="0"/>
        <v>0</v>
      </c>
      <c r="F34" s="163"/>
      <c r="G34" s="163"/>
      <c r="H34" s="163"/>
      <c r="I34" s="170"/>
    </row>
    <row r="35" ht="8.5" customHeight="1" spans="1:9">
      <c r="A35" s="165"/>
      <c r="B35" s="165"/>
      <c r="C35" s="165"/>
      <c r="D35" s="166"/>
      <c r="E35" s="165"/>
      <c r="F35" s="165"/>
      <c r="G35" s="165"/>
      <c r="H35" s="165"/>
      <c r="I35" s="171"/>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50"/>
  <sheetViews>
    <sheetView topLeftCell="D1" workbookViewId="0">
      <pane ySplit="6" topLeftCell="A44" activePane="bottomLeft" state="frozen"/>
      <selection/>
      <selection pane="bottomLeft" activeCell="I49" sqref="I46:I49"/>
    </sheetView>
  </sheetViews>
  <sheetFormatPr defaultColWidth="10" defaultRowHeight="13.5"/>
  <cols>
    <col min="1" max="1" width="1.54166666666667" style="97" customWidth="1"/>
    <col min="2" max="3" width="5.90833333333333" style="97" customWidth="1"/>
    <col min="4" max="4" width="11.6333333333333" style="97" customWidth="1"/>
    <col min="5" max="5" width="23.45" style="97" customWidth="1"/>
    <col min="6" max="10" width="15.625" style="97" customWidth="1"/>
    <col min="11" max="13" width="5.90833333333333" style="97" customWidth="1"/>
    <col min="14" max="16" width="7.26666666666667" style="97" customWidth="1"/>
    <col min="17" max="17" width="21.875" style="97" customWidth="1"/>
    <col min="18" max="18" width="17" style="97" customWidth="1"/>
    <col min="19" max="19" width="5.90833333333333" style="97" customWidth="1"/>
    <col min="20" max="20" width="16.625" style="97" customWidth="1"/>
    <col min="21" max="23" width="5.90833333333333" style="97" customWidth="1"/>
    <col min="24" max="26" width="7.26666666666667" style="97" customWidth="1"/>
    <col min="27" max="33" width="5.90833333333333" style="97" customWidth="1"/>
    <col min="34" max="39" width="7.26666666666667" style="97" customWidth="1"/>
    <col min="40" max="40" width="1.54166666666667" style="97" customWidth="1"/>
    <col min="41" max="42" width="9.725" style="97" customWidth="1"/>
    <col min="43" max="16384" width="10" style="97"/>
  </cols>
  <sheetData>
    <row r="1" ht="25" customHeight="1" spans="1:40">
      <c r="A1" s="131"/>
      <c r="B1" s="132"/>
      <c r="C1" s="132"/>
      <c r="D1" s="133"/>
      <c r="E1" s="133"/>
      <c r="F1" s="43"/>
      <c r="G1" s="43"/>
      <c r="H1" s="43"/>
      <c r="I1" s="133"/>
      <c r="J1" s="133"/>
      <c r="K1" s="4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43" t="s">
        <v>156</v>
      </c>
      <c r="AN1" s="144"/>
    </row>
    <row r="2" ht="22.75" customHeight="1" spans="1:40">
      <c r="A2" s="43"/>
      <c r="B2" s="3" t="s">
        <v>157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44"/>
    </row>
    <row r="3" ht="19.5" customHeight="1" spans="1:40">
      <c r="A3" s="46"/>
      <c r="B3" s="47" t="s">
        <v>5</v>
      </c>
      <c r="C3" s="47"/>
      <c r="D3" s="47"/>
      <c r="E3" s="47"/>
      <c r="F3" s="134"/>
      <c r="G3" s="46"/>
      <c r="H3" s="135"/>
      <c r="I3" s="134"/>
      <c r="J3" s="134"/>
      <c r="K3" s="142"/>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5" t="s">
        <v>6</v>
      </c>
      <c r="AM3" s="135"/>
      <c r="AN3" s="145"/>
    </row>
    <row r="4" ht="24.4" customHeight="1" spans="1:40">
      <c r="A4" s="48"/>
      <c r="B4" s="136" t="s">
        <v>9</v>
      </c>
      <c r="C4" s="136"/>
      <c r="D4" s="136"/>
      <c r="E4" s="136"/>
      <c r="F4" s="136" t="s">
        <v>158</v>
      </c>
      <c r="G4" s="136" t="s">
        <v>159</v>
      </c>
      <c r="H4" s="136"/>
      <c r="I4" s="136"/>
      <c r="J4" s="136"/>
      <c r="K4" s="136"/>
      <c r="L4" s="136"/>
      <c r="M4" s="136"/>
      <c r="N4" s="136"/>
      <c r="O4" s="136"/>
      <c r="P4" s="136"/>
      <c r="Q4" s="136" t="s">
        <v>160</v>
      </c>
      <c r="R4" s="136"/>
      <c r="S4" s="136"/>
      <c r="T4" s="136"/>
      <c r="U4" s="136"/>
      <c r="V4" s="136"/>
      <c r="W4" s="136"/>
      <c r="X4" s="136"/>
      <c r="Y4" s="136"/>
      <c r="Z4" s="136"/>
      <c r="AA4" s="136" t="s">
        <v>161</v>
      </c>
      <c r="AB4" s="136"/>
      <c r="AC4" s="136"/>
      <c r="AD4" s="136"/>
      <c r="AE4" s="136"/>
      <c r="AF4" s="136"/>
      <c r="AG4" s="136"/>
      <c r="AH4" s="136"/>
      <c r="AI4" s="136"/>
      <c r="AJ4" s="136"/>
      <c r="AK4" s="136"/>
      <c r="AL4" s="136"/>
      <c r="AM4" s="136"/>
      <c r="AN4" s="146"/>
    </row>
    <row r="5" ht="24.4" customHeight="1" spans="1:40">
      <c r="A5" s="48"/>
      <c r="B5" s="136" t="s">
        <v>79</v>
      </c>
      <c r="C5" s="136"/>
      <c r="D5" s="136" t="s">
        <v>70</v>
      </c>
      <c r="E5" s="136" t="s">
        <v>71</v>
      </c>
      <c r="F5" s="136"/>
      <c r="G5" s="136" t="s">
        <v>59</v>
      </c>
      <c r="H5" s="136" t="s">
        <v>162</v>
      </c>
      <c r="I5" s="136"/>
      <c r="J5" s="136"/>
      <c r="K5" s="136" t="s">
        <v>163</v>
      </c>
      <c r="L5" s="136"/>
      <c r="M5" s="136"/>
      <c r="N5" s="136" t="s">
        <v>164</v>
      </c>
      <c r="O5" s="136"/>
      <c r="P5" s="136"/>
      <c r="Q5" s="136" t="s">
        <v>59</v>
      </c>
      <c r="R5" s="136" t="s">
        <v>162</v>
      </c>
      <c r="S5" s="136"/>
      <c r="T5" s="136"/>
      <c r="U5" s="136" t="s">
        <v>163</v>
      </c>
      <c r="V5" s="136"/>
      <c r="W5" s="136"/>
      <c r="X5" s="136" t="s">
        <v>164</v>
      </c>
      <c r="Y5" s="136"/>
      <c r="Z5" s="136"/>
      <c r="AA5" s="136" t="s">
        <v>59</v>
      </c>
      <c r="AB5" s="136" t="s">
        <v>162</v>
      </c>
      <c r="AC5" s="136"/>
      <c r="AD5" s="136"/>
      <c r="AE5" s="136" t="s">
        <v>163</v>
      </c>
      <c r="AF5" s="136"/>
      <c r="AG5" s="136"/>
      <c r="AH5" s="136" t="s">
        <v>164</v>
      </c>
      <c r="AI5" s="136"/>
      <c r="AJ5" s="136"/>
      <c r="AK5" s="136" t="s">
        <v>165</v>
      </c>
      <c r="AL5" s="136"/>
      <c r="AM5" s="136"/>
      <c r="AN5" s="146"/>
    </row>
    <row r="6" ht="39" customHeight="1" spans="1:40">
      <c r="A6" s="137"/>
      <c r="B6" s="136" t="s">
        <v>80</v>
      </c>
      <c r="C6" s="136" t="s">
        <v>81</v>
      </c>
      <c r="D6" s="136"/>
      <c r="E6" s="136"/>
      <c r="F6" s="136"/>
      <c r="G6" s="136"/>
      <c r="H6" s="136" t="s">
        <v>166</v>
      </c>
      <c r="I6" s="136" t="s">
        <v>75</v>
      </c>
      <c r="J6" s="136" t="s">
        <v>76</v>
      </c>
      <c r="K6" s="136" t="s">
        <v>166</v>
      </c>
      <c r="L6" s="136" t="s">
        <v>75</v>
      </c>
      <c r="M6" s="136" t="s">
        <v>76</v>
      </c>
      <c r="N6" s="136" t="s">
        <v>166</v>
      </c>
      <c r="O6" s="136" t="s">
        <v>167</v>
      </c>
      <c r="P6" s="136" t="s">
        <v>168</v>
      </c>
      <c r="Q6" s="136"/>
      <c r="R6" s="136" t="s">
        <v>166</v>
      </c>
      <c r="S6" s="136" t="s">
        <v>75</v>
      </c>
      <c r="T6" s="136" t="s">
        <v>76</v>
      </c>
      <c r="U6" s="136" t="s">
        <v>166</v>
      </c>
      <c r="V6" s="136" t="s">
        <v>75</v>
      </c>
      <c r="W6" s="136" t="s">
        <v>76</v>
      </c>
      <c r="X6" s="136" t="s">
        <v>166</v>
      </c>
      <c r="Y6" s="136" t="s">
        <v>167</v>
      </c>
      <c r="Z6" s="136" t="s">
        <v>168</v>
      </c>
      <c r="AA6" s="136"/>
      <c r="AB6" s="136" t="s">
        <v>166</v>
      </c>
      <c r="AC6" s="136" t="s">
        <v>75</v>
      </c>
      <c r="AD6" s="136" t="s">
        <v>76</v>
      </c>
      <c r="AE6" s="136" t="s">
        <v>166</v>
      </c>
      <c r="AF6" s="136" t="s">
        <v>75</v>
      </c>
      <c r="AG6" s="136" t="s">
        <v>76</v>
      </c>
      <c r="AH6" s="136" t="s">
        <v>166</v>
      </c>
      <c r="AI6" s="136" t="s">
        <v>167</v>
      </c>
      <c r="AJ6" s="136" t="s">
        <v>168</v>
      </c>
      <c r="AK6" s="136" t="s">
        <v>166</v>
      </c>
      <c r="AL6" s="136" t="s">
        <v>167</v>
      </c>
      <c r="AM6" s="136" t="s">
        <v>168</v>
      </c>
      <c r="AN6" s="146"/>
    </row>
    <row r="7" ht="30" customHeight="1" spans="1:40">
      <c r="A7" s="48"/>
      <c r="B7" s="55"/>
      <c r="C7" s="55"/>
      <c r="D7" s="55">
        <v>114001</v>
      </c>
      <c r="E7" s="55" t="s">
        <v>72</v>
      </c>
      <c r="F7" s="91">
        <f>F8+F27+F45</f>
        <v>39189067.06</v>
      </c>
      <c r="G7" s="91">
        <f t="shared" ref="G7:T7" si="0">G8+G27+G45</f>
        <v>18892010.31</v>
      </c>
      <c r="H7" s="91">
        <f t="shared" si="0"/>
        <v>18892010.31</v>
      </c>
      <c r="I7" s="91">
        <f t="shared" si="0"/>
        <v>4743380.31</v>
      </c>
      <c r="J7" s="91">
        <f t="shared" si="0"/>
        <v>14148630</v>
      </c>
      <c r="K7" s="91"/>
      <c r="L7" s="91"/>
      <c r="M7" s="91"/>
      <c r="N7" s="91"/>
      <c r="O7" s="91"/>
      <c r="P7" s="91"/>
      <c r="Q7" s="91">
        <f t="shared" si="0"/>
        <v>20297056.75</v>
      </c>
      <c r="R7" s="91">
        <f t="shared" si="0"/>
        <v>20297056.75</v>
      </c>
      <c r="S7" s="91"/>
      <c r="T7" s="91">
        <f t="shared" si="0"/>
        <v>20297056.75</v>
      </c>
      <c r="U7" s="91"/>
      <c r="V7" s="91"/>
      <c r="W7" s="91"/>
      <c r="X7" s="91"/>
      <c r="Y7" s="91"/>
      <c r="Z7" s="91"/>
      <c r="AA7" s="91"/>
      <c r="AB7" s="91"/>
      <c r="AC7" s="91"/>
      <c r="AD7" s="91"/>
      <c r="AE7" s="91"/>
      <c r="AF7" s="91"/>
      <c r="AG7" s="91"/>
      <c r="AH7" s="91"/>
      <c r="AI7" s="91"/>
      <c r="AJ7" s="91"/>
      <c r="AK7" s="91"/>
      <c r="AL7" s="91"/>
      <c r="AM7" s="91"/>
      <c r="AN7" s="146"/>
    </row>
    <row r="8" ht="32.5" customHeight="1" spans="1:40">
      <c r="A8" s="48"/>
      <c r="B8" s="55">
        <v>301</v>
      </c>
      <c r="C8" s="55"/>
      <c r="D8" s="138"/>
      <c r="E8" s="139" t="s">
        <v>169</v>
      </c>
      <c r="F8" s="91">
        <f t="shared" ref="F8:F15" si="1">G8+Q8</f>
        <v>3801165.8</v>
      </c>
      <c r="G8" s="91">
        <f>SUM(G9:G26)</f>
        <v>3801165.8</v>
      </c>
      <c r="H8" s="91">
        <f>SUM(H9:H26)</f>
        <v>3801165.8</v>
      </c>
      <c r="I8" s="91">
        <f>SUM(I9:I26)</f>
        <v>3801165.8</v>
      </c>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146"/>
    </row>
    <row r="9" ht="32.5" customHeight="1" spans="1:40">
      <c r="A9" s="48"/>
      <c r="B9" s="55">
        <v>301</v>
      </c>
      <c r="C9" s="90" t="s">
        <v>86</v>
      </c>
      <c r="D9" s="138"/>
      <c r="E9" s="113" t="s">
        <v>170</v>
      </c>
      <c r="F9" s="91">
        <f t="shared" si="1"/>
        <v>341016</v>
      </c>
      <c r="G9" s="91">
        <f t="shared" ref="G9:G15" si="2">H9+K9+N9</f>
        <v>341016</v>
      </c>
      <c r="H9" s="91">
        <f t="shared" ref="H9:H15" si="3">I9+J9</f>
        <v>341016</v>
      </c>
      <c r="I9" s="91">
        <v>341016</v>
      </c>
      <c r="J9" s="91"/>
      <c r="K9" s="91"/>
      <c r="L9" s="91"/>
      <c r="M9" s="91"/>
      <c r="N9" s="91"/>
      <c r="O9" s="91"/>
      <c r="P9" s="91"/>
      <c r="Q9" s="91">
        <f t="shared" ref="Q9:Q15" si="4">R9+U9</f>
        <v>0</v>
      </c>
      <c r="R9" s="91">
        <f t="shared" ref="R9:R15" si="5">S9+T9</f>
        <v>0</v>
      </c>
      <c r="S9" s="91"/>
      <c r="T9" s="91"/>
      <c r="U9" s="91"/>
      <c r="V9" s="91"/>
      <c r="W9" s="91"/>
      <c r="X9" s="91"/>
      <c r="Y9" s="91"/>
      <c r="Z9" s="91"/>
      <c r="AA9" s="91"/>
      <c r="AB9" s="91"/>
      <c r="AC9" s="91"/>
      <c r="AD9" s="91"/>
      <c r="AE9" s="91"/>
      <c r="AF9" s="91"/>
      <c r="AG9" s="91"/>
      <c r="AH9" s="91"/>
      <c r="AI9" s="91"/>
      <c r="AJ9" s="91"/>
      <c r="AK9" s="91"/>
      <c r="AL9" s="91"/>
      <c r="AM9" s="91"/>
      <c r="AN9" s="146"/>
    </row>
    <row r="10" ht="32.5" customHeight="1" spans="1:40">
      <c r="A10" s="48"/>
      <c r="B10" s="55">
        <v>301</v>
      </c>
      <c r="C10" s="90" t="s">
        <v>86</v>
      </c>
      <c r="D10" s="138"/>
      <c r="E10" s="113" t="s">
        <v>170</v>
      </c>
      <c r="F10" s="91">
        <f t="shared" si="1"/>
        <v>269928</v>
      </c>
      <c r="G10" s="91">
        <f t="shared" si="2"/>
        <v>269928</v>
      </c>
      <c r="H10" s="91">
        <f t="shared" si="3"/>
        <v>269928</v>
      </c>
      <c r="I10" s="91">
        <v>269928</v>
      </c>
      <c r="J10" s="91"/>
      <c r="K10" s="91"/>
      <c r="L10" s="91"/>
      <c r="M10" s="91"/>
      <c r="N10" s="91"/>
      <c r="O10" s="91"/>
      <c r="P10" s="91"/>
      <c r="Q10" s="91">
        <f t="shared" si="4"/>
        <v>0</v>
      </c>
      <c r="R10" s="91">
        <f t="shared" si="5"/>
        <v>0</v>
      </c>
      <c r="S10" s="91"/>
      <c r="T10" s="91"/>
      <c r="U10" s="91"/>
      <c r="V10" s="91"/>
      <c r="W10" s="91"/>
      <c r="X10" s="91"/>
      <c r="Y10" s="91"/>
      <c r="Z10" s="91"/>
      <c r="AA10" s="91"/>
      <c r="AB10" s="91"/>
      <c r="AC10" s="91"/>
      <c r="AD10" s="91"/>
      <c r="AE10" s="91"/>
      <c r="AF10" s="91"/>
      <c r="AG10" s="91"/>
      <c r="AH10" s="91"/>
      <c r="AI10" s="91"/>
      <c r="AJ10" s="91"/>
      <c r="AK10" s="91"/>
      <c r="AL10" s="91"/>
      <c r="AM10" s="91"/>
      <c r="AN10" s="146"/>
    </row>
    <row r="11" ht="32.5" customHeight="1" spans="1:40">
      <c r="A11" s="48"/>
      <c r="B11" s="55">
        <v>301</v>
      </c>
      <c r="C11" s="90" t="s">
        <v>84</v>
      </c>
      <c r="D11" s="138"/>
      <c r="E11" s="113" t="s">
        <v>171</v>
      </c>
      <c r="F11" s="91">
        <f t="shared" si="1"/>
        <v>272054.4</v>
      </c>
      <c r="G11" s="91">
        <f t="shared" si="2"/>
        <v>272054.4</v>
      </c>
      <c r="H11" s="91">
        <f t="shared" si="3"/>
        <v>272054.4</v>
      </c>
      <c r="I11" s="91">
        <v>272054.4</v>
      </c>
      <c r="J11" s="91"/>
      <c r="K11" s="91"/>
      <c r="L11" s="91"/>
      <c r="M11" s="91"/>
      <c r="N11" s="91"/>
      <c r="O11" s="91"/>
      <c r="P11" s="91"/>
      <c r="Q11" s="91">
        <f t="shared" si="4"/>
        <v>0</v>
      </c>
      <c r="R11" s="91">
        <f t="shared" si="5"/>
        <v>0</v>
      </c>
      <c r="S11" s="91"/>
      <c r="T11" s="91"/>
      <c r="U11" s="91"/>
      <c r="V11" s="91"/>
      <c r="W11" s="91"/>
      <c r="X11" s="91"/>
      <c r="Y11" s="91"/>
      <c r="Z11" s="91"/>
      <c r="AA11" s="91"/>
      <c r="AB11" s="91"/>
      <c r="AC11" s="91"/>
      <c r="AD11" s="91"/>
      <c r="AE11" s="91"/>
      <c r="AF11" s="91"/>
      <c r="AG11" s="91"/>
      <c r="AH11" s="91"/>
      <c r="AI11" s="91"/>
      <c r="AJ11" s="91"/>
      <c r="AK11" s="91"/>
      <c r="AL11" s="91"/>
      <c r="AM11" s="91"/>
      <c r="AN11" s="146"/>
    </row>
    <row r="12" ht="32.5" customHeight="1" spans="1:40">
      <c r="A12" s="48"/>
      <c r="B12" s="55">
        <v>301</v>
      </c>
      <c r="C12" s="90" t="s">
        <v>84</v>
      </c>
      <c r="D12" s="138"/>
      <c r="E12" s="113" t="s">
        <v>171</v>
      </c>
      <c r="F12" s="91">
        <f t="shared" si="1"/>
        <v>32142</v>
      </c>
      <c r="G12" s="91">
        <f t="shared" si="2"/>
        <v>32142</v>
      </c>
      <c r="H12" s="91">
        <f t="shared" si="3"/>
        <v>32142</v>
      </c>
      <c r="I12" s="91">
        <v>32142</v>
      </c>
      <c r="J12" s="91"/>
      <c r="K12" s="91"/>
      <c r="L12" s="91"/>
      <c r="M12" s="91"/>
      <c r="N12" s="91"/>
      <c r="O12" s="91"/>
      <c r="P12" s="91"/>
      <c r="Q12" s="91">
        <f t="shared" si="4"/>
        <v>0</v>
      </c>
      <c r="R12" s="91">
        <f t="shared" si="5"/>
        <v>0</v>
      </c>
      <c r="S12" s="91"/>
      <c r="T12" s="91"/>
      <c r="U12" s="91"/>
      <c r="V12" s="91"/>
      <c r="W12" s="91"/>
      <c r="X12" s="91"/>
      <c r="Y12" s="91"/>
      <c r="Z12" s="91"/>
      <c r="AA12" s="91"/>
      <c r="AB12" s="91"/>
      <c r="AC12" s="91"/>
      <c r="AD12" s="91"/>
      <c r="AE12" s="91"/>
      <c r="AF12" s="91"/>
      <c r="AG12" s="91"/>
      <c r="AH12" s="91"/>
      <c r="AI12" s="91"/>
      <c r="AJ12" s="91"/>
      <c r="AK12" s="91"/>
      <c r="AL12" s="91"/>
      <c r="AM12" s="91"/>
      <c r="AN12" s="146"/>
    </row>
    <row r="13" ht="32.5" customHeight="1" spans="1:40">
      <c r="A13" s="48"/>
      <c r="B13" s="55">
        <v>301</v>
      </c>
      <c r="C13" s="90" t="s">
        <v>110</v>
      </c>
      <c r="D13" s="138"/>
      <c r="E13" s="113" t="s">
        <v>172</v>
      </c>
      <c r="F13" s="91">
        <f t="shared" si="1"/>
        <v>351953</v>
      </c>
      <c r="G13" s="91">
        <f t="shared" si="2"/>
        <v>351953</v>
      </c>
      <c r="H13" s="91">
        <f t="shared" si="3"/>
        <v>351953</v>
      </c>
      <c r="I13" s="91">
        <v>351953</v>
      </c>
      <c r="J13" s="91"/>
      <c r="K13" s="91"/>
      <c r="L13" s="91"/>
      <c r="M13" s="91"/>
      <c r="N13" s="91"/>
      <c r="O13" s="91"/>
      <c r="P13" s="91"/>
      <c r="Q13" s="91">
        <f t="shared" si="4"/>
        <v>0</v>
      </c>
      <c r="R13" s="91">
        <f t="shared" si="5"/>
        <v>0</v>
      </c>
      <c r="S13" s="91"/>
      <c r="T13" s="91"/>
      <c r="U13" s="91"/>
      <c r="V13" s="91"/>
      <c r="W13" s="91"/>
      <c r="X13" s="91"/>
      <c r="Y13" s="91"/>
      <c r="Z13" s="91"/>
      <c r="AA13" s="91"/>
      <c r="AB13" s="91"/>
      <c r="AC13" s="91"/>
      <c r="AD13" s="91"/>
      <c r="AE13" s="91"/>
      <c r="AF13" s="91"/>
      <c r="AG13" s="91"/>
      <c r="AH13" s="91"/>
      <c r="AI13" s="91"/>
      <c r="AJ13" s="91"/>
      <c r="AK13" s="91"/>
      <c r="AL13" s="91"/>
      <c r="AM13" s="91"/>
      <c r="AN13" s="146"/>
    </row>
    <row r="14" ht="32.5" customHeight="1" spans="1:40">
      <c r="A14" s="48"/>
      <c r="B14" s="55">
        <v>301</v>
      </c>
      <c r="C14" s="90" t="s">
        <v>103</v>
      </c>
      <c r="D14" s="138"/>
      <c r="E14" s="113" t="s">
        <v>173</v>
      </c>
      <c r="F14" s="91">
        <f t="shared" si="1"/>
        <v>457137</v>
      </c>
      <c r="G14" s="91">
        <f t="shared" si="2"/>
        <v>457137</v>
      </c>
      <c r="H14" s="91">
        <f t="shared" si="3"/>
        <v>457137</v>
      </c>
      <c r="I14" s="91">
        <v>457137</v>
      </c>
      <c r="J14" s="91"/>
      <c r="K14" s="91"/>
      <c r="L14" s="91"/>
      <c r="M14" s="91"/>
      <c r="N14" s="91"/>
      <c r="O14" s="91"/>
      <c r="P14" s="91"/>
      <c r="Q14" s="91">
        <f t="shared" si="4"/>
        <v>0</v>
      </c>
      <c r="R14" s="91">
        <f t="shared" si="5"/>
        <v>0</v>
      </c>
      <c r="S14" s="91"/>
      <c r="T14" s="91"/>
      <c r="U14" s="91"/>
      <c r="V14" s="91"/>
      <c r="W14" s="91"/>
      <c r="X14" s="91"/>
      <c r="Y14" s="91"/>
      <c r="Z14" s="91"/>
      <c r="AA14" s="91"/>
      <c r="AB14" s="91"/>
      <c r="AC14" s="91"/>
      <c r="AD14" s="91"/>
      <c r="AE14" s="91"/>
      <c r="AF14" s="91"/>
      <c r="AG14" s="91"/>
      <c r="AH14" s="91"/>
      <c r="AI14" s="91"/>
      <c r="AJ14" s="91"/>
      <c r="AK14" s="91"/>
      <c r="AL14" s="91"/>
      <c r="AM14" s="91"/>
      <c r="AN14" s="146"/>
    </row>
    <row r="15" ht="32.5" customHeight="1" spans="1:40">
      <c r="A15" s="48"/>
      <c r="B15" s="55">
        <v>301</v>
      </c>
      <c r="C15" s="90" t="s">
        <v>174</v>
      </c>
      <c r="D15" s="138"/>
      <c r="E15" s="113" t="s">
        <v>175</v>
      </c>
      <c r="F15" s="91">
        <f t="shared" si="1"/>
        <v>141934.94</v>
      </c>
      <c r="G15" s="91">
        <f t="shared" si="2"/>
        <v>141934.94</v>
      </c>
      <c r="H15" s="91">
        <f t="shared" si="3"/>
        <v>141934.94</v>
      </c>
      <c r="I15" s="91">
        <v>141934.94</v>
      </c>
      <c r="J15" s="91"/>
      <c r="K15" s="91"/>
      <c r="L15" s="91"/>
      <c r="M15" s="91"/>
      <c r="N15" s="91"/>
      <c r="O15" s="91"/>
      <c r="P15" s="91"/>
      <c r="Q15" s="91">
        <f t="shared" si="4"/>
        <v>0</v>
      </c>
      <c r="R15" s="91">
        <f t="shared" si="5"/>
        <v>0</v>
      </c>
      <c r="S15" s="91"/>
      <c r="T15" s="91"/>
      <c r="U15" s="91"/>
      <c r="V15" s="91"/>
      <c r="W15" s="91"/>
      <c r="X15" s="91"/>
      <c r="Y15" s="91"/>
      <c r="Z15" s="91"/>
      <c r="AA15" s="91"/>
      <c r="AB15" s="91"/>
      <c r="AC15" s="91"/>
      <c r="AD15" s="91"/>
      <c r="AE15" s="91"/>
      <c r="AF15" s="91"/>
      <c r="AG15" s="91"/>
      <c r="AH15" s="91"/>
      <c r="AI15" s="91"/>
      <c r="AJ15" s="91"/>
      <c r="AK15" s="91"/>
      <c r="AL15" s="91"/>
      <c r="AM15" s="91"/>
      <c r="AN15" s="146"/>
    </row>
    <row r="16" ht="32.5" customHeight="1" spans="1:40">
      <c r="A16" s="48"/>
      <c r="B16" s="55">
        <v>301</v>
      </c>
      <c r="C16" s="90" t="s">
        <v>174</v>
      </c>
      <c r="D16" s="138"/>
      <c r="E16" s="113" t="s">
        <v>175</v>
      </c>
      <c r="F16" s="91">
        <f t="shared" ref="F15:F23" si="6">G16+Q16</f>
        <v>121492.32</v>
      </c>
      <c r="G16" s="91">
        <f t="shared" ref="G15:G23" si="7">H16+K16+N16</f>
        <v>121492.32</v>
      </c>
      <c r="H16" s="91">
        <f t="shared" ref="H15:H23" si="8">I16+J16</f>
        <v>121492.32</v>
      </c>
      <c r="I16" s="91">
        <v>121492.32</v>
      </c>
      <c r="J16" s="91"/>
      <c r="K16" s="91"/>
      <c r="L16" s="91"/>
      <c r="M16" s="91"/>
      <c r="N16" s="91"/>
      <c r="O16" s="91"/>
      <c r="P16" s="91"/>
      <c r="Q16" s="91">
        <f t="shared" ref="Q15:Q23" si="9">R16+U16</f>
        <v>0</v>
      </c>
      <c r="R16" s="91">
        <f t="shared" ref="R15:R23" si="10">S16+T16</f>
        <v>0</v>
      </c>
      <c r="S16" s="91"/>
      <c r="T16" s="91"/>
      <c r="U16" s="91"/>
      <c r="V16" s="91"/>
      <c r="W16" s="91"/>
      <c r="X16" s="91"/>
      <c r="Y16" s="91"/>
      <c r="Z16" s="91"/>
      <c r="AA16" s="91"/>
      <c r="AB16" s="91"/>
      <c r="AC16" s="91"/>
      <c r="AD16" s="91"/>
      <c r="AE16" s="91"/>
      <c r="AF16" s="91"/>
      <c r="AG16" s="91"/>
      <c r="AH16" s="91"/>
      <c r="AI16" s="91"/>
      <c r="AJ16" s="91"/>
      <c r="AK16" s="91"/>
      <c r="AL16" s="91"/>
      <c r="AM16" s="91"/>
      <c r="AN16" s="146"/>
    </row>
    <row r="17" ht="32.5" customHeight="1" spans="1:40">
      <c r="A17" s="48"/>
      <c r="B17" s="55">
        <v>301</v>
      </c>
      <c r="C17" s="90" t="s">
        <v>95</v>
      </c>
      <c r="D17" s="138"/>
      <c r="E17" s="113" t="s">
        <v>176</v>
      </c>
      <c r="F17" s="91">
        <f t="shared" si="6"/>
        <v>74311.42</v>
      </c>
      <c r="G17" s="91">
        <f t="shared" si="7"/>
        <v>74311.42</v>
      </c>
      <c r="H17" s="91">
        <f t="shared" si="8"/>
        <v>74311.42</v>
      </c>
      <c r="I17" s="91">
        <v>74311.42</v>
      </c>
      <c r="J17" s="91"/>
      <c r="K17" s="91"/>
      <c r="L17" s="91"/>
      <c r="M17" s="91"/>
      <c r="N17" s="91"/>
      <c r="O17" s="91"/>
      <c r="P17" s="91"/>
      <c r="Q17" s="91">
        <f t="shared" si="9"/>
        <v>0</v>
      </c>
      <c r="R17" s="91">
        <f t="shared" si="10"/>
        <v>0</v>
      </c>
      <c r="S17" s="91"/>
      <c r="T17" s="91"/>
      <c r="U17" s="91"/>
      <c r="V17" s="91"/>
      <c r="W17" s="91"/>
      <c r="X17" s="91"/>
      <c r="Y17" s="91"/>
      <c r="Z17" s="91"/>
      <c r="AA17" s="91"/>
      <c r="AB17" s="91"/>
      <c r="AC17" s="91"/>
      <c r="AD17" s="91"/>
      <c r="AE17" s="91"/>
      <c r="AF17" s="91"/>
      <c r="AG17" s="91"/>
      <c r="AH17" s="91"/>
      <c r="AI17" s="91"/>
      <c r="AJ17" s="91"/>
      <c r="AK17" s="91"/>
      <c r="AL17" s="91"/>
      <c r="AM17" s="91"/>
      <c r="AN17" s="146"/>
    </row>
    <row r="18" ht="32.5" customHeight="1" spans="1:40">
      <c r="A18" s="48"/>
      <c r="B18" s="55">
        <v>301</v>
      </c>
      <c r="C18" s="90" t="s">
        <v>95</v>
      </c>
      <c r="D18" s="138"/>
      <c r="E18" s="113" t="s">
        <v>176</v>
      </c>
      <c r="F18" s="91">
        <f t="shared" si="6"/>
        <v>58468.18</v>
      </c>
      <c r="G18" s="91">
        <f t="shared" si="7"/>
        <v>58468.18</v>
      </c>
      <c r="H18" s="91">
        <f t="shared" si="8"/>
        <v>58468.18</v>
      </c>
      <c r="I18" s="91">
        <v>58468.18</v>
      </c>
      <c r="J18" s="91"/>
      <c r="K18" s="91"/>
      <c r="L18" s="91"/>
      <c r="M18" s="91"/>
      <c r="N18" s="91"/>
      <c r="O18" s="91"/>
      <c r="P18" s="91"/>
      <c r="Q18" s="91">
        <f t="shared" si="9"/>
        <v>0</v>
      </c>
      <c r="R18" s="91">
        <f t="shared" si="10"/>
        <v>0</v>
      </c>
      <c r="S18" s="91"/>
      <c r="T18" s="91"/>
      <c r="U18" s="91"/>
      <c r="V18" s="91"/>
      <c r="W18" s="91"/>
      <c r="X18" s="91"/>
      <c r="Y18" s="91"/>
      <c r="Z18" s="91"/>
      <c r="AA18" s="91"/>
      <c r="AB18" s="91"/>
      <c r="AC18" s="91"/>
      <c r="AD18" s="91"/>
      <c r="AE18" s="91"/>
      <c r="AF18" s="91"/>
      <c r="AG18" s="91"/>
      <c r="AH18" s="91"/>
      <c r="AI18" s="91"/>
      <c r="AJ18" s="91"/>
      <c r="AK18" s="91"/>
      <c r="AL18" s="91"/>
      <c r="AM18" s="91"/>
      <c r="AN18" s="146"/>
    </row>
    <row r="19" ht="32.5" customHeight="1" spans="1:40">
      <c r="A19" s="48"/>
      <c r="B19" s="55">
        <v>301</v>
      </c>
      <c r="C19" s="90" t="s">
        <v>101</v>
      </c>
      <c r="D19" s="138"/>
      <c r="E19" s="113" t="s">
        <v>177</v>
      </c>
      <c r="F19" s="91">
        <f t="shared" si="6"/>
        <v>8400</v>
      </c>
      <c r="G19" s="91">
        <f t="shared" si="7"/>
        <v>8400</v>
      </c>
      <c r="H19" s="91">
        <f t="shared" si="8"/>
        <v>8400</v>
      </c>
      <c r="I19" s="91">
        <v>8400</v>
      </c>
      <c r="J19" s="91"/>
      <c r="K19" s="91"/>
      <c r="L19" s="91"/>
      <c r="M19" s="91"/>
      <c r="N19" s="91"/>
      <c r="O19" s="91"/>
      <c r="P19" s="91"/>
      <c r="Q19" s="91">
        <f t="shared" si="9"/>
        <v>0</v>
      </c>
      <c r="R19" s="91">
        <f t="shared" si="10"/>
        <v>0</v>
      </c>
      <c r="S19" s="91"/>
      <c r="T19" s="91"/>
      <c r="U19" s="91"/>
      <c r="V19" s="91"/>
      <c r="W19" s="91"/>
      <c r="X19" s="91"/>
      <c r="Y19" s="91"/>
      <c r="Z19" s="91"/>
      <c r="AA19" s="91"/>
      <c r="AB19" s="91"/>
      <c r="AC19" s="91"/>
      <c r="AD19" s="91"/>
      <c r="AE19" s="91"/>
      <c r="AF19" s="91"/>
      <c r="AG19" s="91"/>
      <c r="AH19" s="91"/>
      <c r="AI19" s="91"/>
      <c r="AJ19" s="91"/>
      <c r="AK19" s="91"/>
      <c r="AL19" s="91"/>
      <c r="AM19" s="91"/>
      <c r="AN19" s="146"/>
    </row>
    <row r="20" ht="32.5" customHeight="1" spans="1:40">
      <c r="A20" s="48"/>
      <c r="B20" s="55">
        <v>301</v>
      </c>
      <c r="C20" s="90" t="s">
        <v>101</v>
      </c>
      <c r="D20" s="138"/>
      <c r="E20" s="113" t="s">
        <v>177</v>
      </c>
      <c r="F20" s="91">
        <f t="shared" si="6"/>
        <v>7200</v>
      </c>
      <c r="G20" s="91">
        <f t="shared" si="7"/>
        <v>7200</v>
      </c>
      <c r="H20" s="91">
        <f t="shared" si="8"/>
        <v>7200</v>
      </c>
      <c r="I20" s="91">
        <v>7200</v>
      </c>
      <c r="J20" s="91"/>
      <c r="K20" s="91"/>
      <c r="L20" s="91"/>
      <c r="M20" s="91"/>
      <c r="N20" s="91"/>
      <c r="O20" s="91"/>
      <c r="P20" s="91"/>
      <c r="Q20" s="91">
        <f t="shared" si="9"/>
        <v>0</v>
      </c>
      <c r="R20" s="91">
        <f t="shared" si="10"/>
        <v>0</v>
      </c>
      <c r="S20" s="91"/>
      <c r="T20" s="91"/>
      <c r="U20" s="91"/>
      <c r="V20" s="91"/>
      <c r="W20" s="91"/>
      <c r="X20" s="91"/>
      <c r="Y20" s="91"/>
      <c r="Z20" s="91"/>
      <c r="AA20" s="91"/>
      <c r="AB20" s="91"/>
      <c r="AC20" s="91"/>
      <c r="AD20" s="91"/>
      <c r="AE20" s="91"/>
      <c r="AF20" s="91"/>
      <c r="AG20" s="91"/>
      <c r="AH20" s="91"/>
      <c r="AI20" s="91"/>
      <c r="AJ20" s="91"/>
      <c r="AK20" s="91"/>
      <c r="AL20" s="91"/>
      <c r="AM20" s="91"/>
      <c r="AN20" s="146"/>
    </row>
    <row r="21" ht="32.5" customHeight="1" spans="1:40">
      <c r="A21" s="48"/>
      <c r="B21" s="55">
        <v>301</v>
      </c>
      <c r="C21" s="90" t="s">
        <v>178</v>
      </c>
      <c r="D21" s="138"/>
      <c r="E21" s="113" t="s">
        <v>179</v>
      </c>
      <c r="F21" s="91">
        <f t="shared" si="6"/>
        <v>1930.19</v>
      </c>
      <c r="G21" s="91">
        <f t="shared" si="7"/>
        <v>1930.19</v>
      </c>
      <c r="H21" s="91">
        <f t="shared" si="8"/>
        <v>1930.19</v>
      </c>
      <c r="I21" s="91">
        <v>1930.19</v>
      </c>
      <c r="J21" s="91"/>
      <c r="K21" s="91"/>
      <c r="L21" s="91"/>
      <c r="M21" s="91"/>
      <c r="N21" s="91"/>
      <c r="O21" s="91"/>
      <c r="P21" s="91"/>
      <c r="Q21" s="91">
        <f t="shared" si="9"/>
        <v>0</v>
      </c>
      <c r="R21" s="91">
        <f t="shared" si="10"/>
        <v>0</v>
      </c>
      <c r="S21" s="91"/>
      <c r="T21" s="91"/>
      <c r="U21" s="91"/>
      <c r="V21" s="91"/>
      <c r="W21" s="91"/>
      <c r="X21" s="91"/>
      <c r="Y21" s="91"/>
      <c r="Z21" s="91"/>
      <c r="AA21" s="91"/>
      <c r="AB21" s="91"/>
      <c r="AC21" s="91"/>
      <c r="AD21" s="91"/>
      <c r="AE21" s="91"/>
      <c r="AF21" s="91"/>
      <c r="AG21" s="91"/>
      <c r="AH21" s="91"/>
      <c r="AI21" s="91"/>
      <c r="AJ21" s="91"/>
      <c r="AK21" s="91"/>
      <c r="AL21" s="91"/>
      <c r="AM21" s="91"/>
      <c r="AN21" s="146"/>
    </row>
    <row r="22" ht="32.5" customHeight="1" spans="1:40">
      <c r="A22" s="48"/>
      <c r="B22" s="55">
        <v>301</v>
      </c>
      <c r="C22" s="90" t="s">
        <v>178</v>
      </c>
      <c r="D22" s="138"/>
      <c r="E22" s="113" t="s">
        <v>179</v>
      </c>
      <c r="F22" s="91">
        <f t="shared" si="6"/>
        <v>10630.59</v>
      </c>
      <c r="G22" s="91">
        <f t="shared" si="7"/>
        <v>10630.59</v>
      </c>
      <c r="H22" s="91">
        <f t="shared" si="8"/>
        <v>10630.59</v>
      </c>
      <c r="I22" s="91">
        <v>10630.59</v>
      </c>
      <c r="J22" s="91"/>
      <c r="K22" s="91"/>
      <c r="L22" s="91"/>
      <c r="M22" s="91"/>
      <c r="N22" s="91"/>
      <c r="O22" s="91"/>
      <c r="P22" s="91"/>
      <c r="Q22" s="91">
        <f t="shared" si="9"/>
        <v>0</v>
      </c>
      <c r="R22" s="91">
        <f t="shared" si="10"/>
        <v>0</v>
      </c>
      <c r="S22" s="91"/>
      <c r="T22" s="91"/>
      <c r="U22" s="91"/>
      <c r="V22" s="91"/>
      <c r="W22" s="91"/>
      <c r="X22" s="91"/>
      <c r="Y22" s="91"/>
      <c r="Z22" s="91"/>
      <c r="AA22" s="91"/>
      <c r="AB22" s="91"/>
      <c r="AC22" s="91"/>
      <c r="AD22" s="91"/>
      <c r="AE22" s="91"/>
      <c r="AF22" s="91"/>
      <c r="AG22" s="91"/>
      <c r="AH22" s="91"/>
      <c r="AI22" s="91"/>
      <c r="AJ22" s="91"/>
      <c r="AK22" s="91"/>
      <c r="AL22" s="91"/>
      <c r="AM22" s="91"/>
      <c r="AN22" s="146"/>
    </row>
    <row r="23" ht="32.5" customHeight="1" spans="1:40">
      <c r="A23" s="48"/>
      <c r="B23" s="55">
        <v>301</v>
      </c>
      <c r="C23" s="90" t="s">
        <v>180</v>
      </c>
      <c r="D23" s="138"/>
      <c r="E23" s="113" t="s">
        <v>181</v>
      </c>
      <c r="F23" s="91">
        <f t="shared" si="6"/>
        <v>115811</v>
      </c>
      <c r="G23" s="91">
        <f t="shared" si="7"/>
        <v>115811</v>
      </c>
      <c r="H23" s="91">
        <f t="shared" si="8"/>
        <v>115811</v>
      </c>
      <c r="I23" s="91">
        <v>115811</v>
      </c>
      <c r="J23" s="91"/>
      <c r="K23" s="91"/>
      <c r="L23" s="91"/>
      <c r="M23" s="91"/>
      <c r="N23" s="91"/>
      <c r="O23" s="91"/>
      <c r="P23" s="91"/>
      <c r="Q23" s="91">
        <f t="shared" si="9"/>
        <v>0</v>
      </c>
      <c r="R23" s="91">
        <f t="shared" si="10"/>
        <v>0</v>
      </c>
      <c r="S23" s="91"/>
      <c r="T23" s="91"/>
      <c r="U23" s="91"/>
      <c r="V23" s="91"/>
      <c r="W23" s="91"/>
      <c r="X23" s="91"/>
      <c r="Y23" s="91"/>
      <c r="Z23" s="91"/>
      <c r="AA23" s="91"/>
      <c r="AB23" s="91"/>
      <c r="AC23" s="91"/>
      <c r="AD23" s="91"/>
      <c r="AE23" s="91"/>
      <c r="AF23" s="91"/>
      <c r="AG23" s="91"/>
      <c r="AH23" s="91"/>
      <c r="AI23" s="91"/>
      <c r="AJ23" s="91"/>
      <c r="AK23" s="91"/>
      <c r="AL23" s="91"/>
      <c r="AM23" s="91"/>
      <c r="AN23" s="146"/>
    </row>
    <row r="24" ht="32.5" customHeight="1" spans="1:40">
      <c r="A24" s="48"/>
      <c r="B24" s="55">
        <v>301</v>
      </c>
      <c r="C24" s="90" t="s">
        <v>180</v>
      </c>
      <c r="D24" s="55"/>
      <c r="E24" s="113" t="s">
        <v>181</v>
      </c>
      <c r="F24" s="91">
        <f>G24+Q24</f>
        <v>91120</v>
      </c>
      <c r="G24" s="91">
        <f>H24+K24+N24</f>
        <v>91120</v>
      </c>
      <c r="H24" s="91">
        <f>I24+J24</f>
        <v>91120</v>
      </c>
      <c r="I24" s="91">
        <v>91120</v>
      </c>
      <c r="J24" s="91"/>
      <c r="K24" s="91"/>
      <c r="L24" s="91"/>
      <c r="M24" s="91"/>
      <c r="N24" s="91"/>
      <c r="O24" s="91"/>
      <c r="P24" s="91"/>
      <c r="Q24" s="91">
        <f>R24+U24</f>
        <v>0</v>
      </c>
      <c r="R24" s="91">
        <f>S24+T24</f>
        <v>0</v>
      </c>
      <c r="S24" s="91"/>
      <c r="T24" s="91"/>
      <c r="U24" s="91"/>
      <c r="V24" s="91"/>
      <c r="W24" s="91"/>
      <c r="X24" s="91"/>
      <c r="Y24" s="91"/>
      <c r="Z24" s="91"/>
      <c r="AA24" s="91"/>
      <c r="AB24" s="91"/>
      <c r="AC24" s="91"/>
      <c r="AD24" s="91"/>
      <c r="AE24" s="91"/>
      <c r="AF24" s="91"/>
      <c r="AG24" s="91"/>
      <c r="AH24" s="91"/>
      <c r="AI24" s="91"/>
      <c r="AJ24" s="91"/>
      <c r="AK24" s="91"/>
      <c r="AL24" s="91"/>
      <c r="AM24" s="91"/>
      <c r="AN24" s="146"/>
    </row>
    <row r="25" ht="32.5" customHeight="1" spans="1:40">
      <c r="A25" s="48"/>
      <c r="B25" s="55">
        <v>301</v>
      </c>
      <c r="C25" s="90" t="s">
        <v>88</v>
      </c>
      <c r="D25" s="55"/>
      <c r="E25" s="113" t="s">
        <v>182</v>
      </c>
      <c r="F25" s="91">
        <f>G25+Q25</f>
        <v>282754.8</v>
      </c>
      <c r="G25" s="91">
        <f>H25+K25+N25</f>
        <v>282754.8</v>
      </c>
      <c r="H25" s="91">
        <f>I25+J25</f>
        <v>282754.8</v>
      </c>
      <c r="I25" s="91">
        <v>282754.8</v>
      </c>
      <c r="J25" s="91"/>
      <c r="K25" s="91"/>
      <c r="L25" s="91"/>
      <c r="M25" s="91"/>
      <c r="N25" s="91"/>
      <c r="O25" s="91"/>
      <c r="P25" s="91"/>
      <c r="Q25" s="91">
        <f>R25+U25</f>
        <v>0</v>
      </c>
      <c r="R25" s="91">
        <f>S25+T25</f>
        <v>0</v>
      </c>
      <c r="S25" s="91"/>
      <c r="T25" s="91"/>
      <c r="U25" s="91"/>
      <c r="V25" s="91"/>
      <c r="W25" s="91"/>
      <c r="X25" s="91"/>
      <c r="Y25" s="91"/>
      <c r="Z25" s="91"/>
      <c r="AA25" s="91"/>
      <c r="AB25" s="91"/>
      <c r="AC25" s="91"/>
      <c r="AD25" s="91"/>
      <c r="AE25" s="91"/>
      <c r="AF25" s="91"/>
      <c r="AG25" s="91"/>
      <c r="AH25" s="91"/>
      <c r="AI25" s="91"/>
      <c r="AJ25" s="91"/>
      <c r="AK25" s="91"/>
      <c r="AL25" s="91"/>
      <c r="AM25" s="91"/>
      <c r="AN25" s="146"/>
    </row>
    <row r="26" ht="32.5" customHeight="1" spans="1:40">
      <c r="A26" s="48"/>
      <c r="B26" s="55">
        <v>301</v>
      </c>
      <c r="C26" s="90" t="s">
        <v>88</v>
      </c>
      <c r="D26" s="55"/>
      <c r="E26" s="113" t="s">
        <v>182</v>
      </c>
      <c r="F26" s="91">
        <f t="shared" ref="F26:F51" si="11">G26+Q26</f>
        <v>1162881.96</v>
      </c>
      <c r="G26" s="91">
        <f t="shared" ref="G26:G51" si="12">H26+K26+N26</f>
        <v>1162881.96</v>
      </c>
      <c r="H26" s="91">
        <f t="shared" ref="H26:H51" si="13">I26+J26</f>
        <v>1162881.96</v>
      </c>
      <c r="I26" s="91">
        <v>1162881.96</v>
      </c>
      <c r="J26" s="91"/>
      <c r="K26" s="91"/>
      <c r="L26" s="91"/>
      <c r="M26" s="91"/>
      <c r="N26" s="91"/>
      <c r="O26" s="91"/>
      <c r="P26" s="91"/>
      <c r="Q26" s="91">
        <f t="shared" ref="Q26:Q51" si="14">R26+U26</f>
        <v>0</v>
      </c>
      <c r="R26" s="91">
        <f t="shared" ref="R26:R51" si="15">S26+T26</f>
        <v>0</v>
      </c>
      <c r="S26" s="91"/>
      <c r="T26" s="91"/>
      <c r="U26" s="91"/>
      <c r="V26" s="91"/>
      <c r="W26" s="91"/>
      <c r="X26" s="91"/>
      <c r="Y26" s="91"/>
      <c r="Z26" s="91"/>
      <c r="AA26" s="91"/>
      <c r="AB26" s="91"/>
      <c r="AC26" s="91"/>
      <c r="AD26" s="91"/>
      <c r="AE26" s="91"/>
      <c r="AF26" s="91"/>
      <c r="AG26" s="91"/>
      <c r="AH26" s="91"/>
      <c r="AI26" s="91"/>
      <c r="AJ26" s="91"/>
      <c r="AK26" s="91"/>
      <c r="AL26" s="91"/>
      <c r="AM26" s="91"/>
      <c r="AN26" s="146"/>
    </row>
    <row r="27" ht="32.5" customHeight="1" spans="1:40">
      <c r="A27" s="48"/>
      <c r="B27" s="55">
        <v>302</v>
      </c>
      <c r="C27" s="90"/>
      <c r="D27" s="55"/>
      <c r="E27" s="55" t="s">
        <v>183</v>
      </c>
      <c r="F27" s="91">
        <f t="shared" si="11"/>
        <v>451919.91</v>
      </c>
      <c r="G27" s="91">
        <f>SUM(G28:G44)</f>
        <v>451919.91</v>
      </c>
      <c r="H27" s="91">
        <f>SUM(H28:H44)</f>
        <v>451919.91</v>
      </c>
      <c r="I27" s="91">
        <f>SUM(I28:I44)</f>
        <v>290719.91</v>
      </c>
      <c r="J27" s="91">
        <f>SUM(J28:J44)</f>
        <v>161200</v>
      </c>
      <c r="K27" s="91"/>
      <c r="L27" s="91"/>
      <c r="M27" s="91"/>
      <c r="N27" s="91"/>
      <c r="O27" s="91"/>
      <c r="P27" s="91"/>
      <c r="Q27" s="91">
        <f>SUM(Q28:Q44)</f>
        <v>0</v>
      </c>
      <c r="R27" s="91">
        <f>SUM(R28:R44)</f>
        <v>0</v>
      </c>
      <c r="S27" s="91"/>
      <c r="T27" s="91"/>
      <c r="U27" s="91"/>
      <c r="V27" s="91"/>
      <c r="W27" s="91"/>
      <c r="X27" s="91"/>
      <c r="Y27" s="91"/>
      <c r="Z27" s="91"/>
      <c r="AA27" s="91"/>
      <c r="AB27" s="91"/>
      <c r="AC27" s="91"/>
      <c r="AD27" s="91"/>
      <c r="AE27" s="91"/>
      <c r="AF27" s="91"/>
      <c r="AG27" s="91"/>
      <c r="AH27" s="91"/>
      <c r="AI27" s="91"/>
      <c r="AJ27" s="91"/>
      <c r="AK27" s="91"/>
      <c r="AL27" s="91"/>
      <c r="AM27" s="91"/>
      <c r="AN27" s="146"/>
    </row>
    <row r="28" ht="32.5" customHeight="1" spans="1:40">
      <c r="A28" s="48"/>
      <c r="B28" s="55">
        <v>302</v>
      </c>
      <c r="C28" s="90" t="s">
        <v>86</v>
      </c>
      <c r="D28" s="55"/>
      <c r="E28" s="113" t="s">
        <v>184</v>
      </c>
      <c r="F28" s="91">
        <f t="shared" si="11"/>
        <v>150200</v>
      </c>
      <c r="G28" s="91">
        <f t="shared" si="12"/>
        <v>150200</v>
      </c>
      <c r="H28" s="91">
        <f t="shared" si="13"/>
        <v>150200</v>
      </c>
      <c r="I28" s="91">
        <v>19000</v>
      </c>
      <c r="J28" s="91">
        <v>131200</v>
      </c>
      <c r="K28" s="91"/>
      <c r="L28" s="91"/>
      <c r="M28" s="91"/>
      <c r="N28" s="91"/>
      <c r="O28" s="91"/>
      <c r="P28" s="91"/>
      <c r="Q28" s="91">
        <f t="shared" si="14"/>
        <v>0</v>
      </c>
      <c r="R28" s="91">
        <f t="shared" si="15"/>
        <v>0</v>
      </c>
      <c r="S28" s="91"/>
      <c r="T28" s="91"/>
      <c r="U28" s="91"/>
      <c r="V28" s="91"/>
      <c r="W28" s="91"/>
      <c r="X28" s="91"/>
      <c r="Y28" s="91"/>
      <c r="Z28" s="91"/>
      <c r="AA28" s="91"/>
      <c r="AB28" s="91"/>
      <c r="AC28" s="91"/>
      <c r="AD28" s="91"/>
      <c r="AE28" s="91"/>
      <c r="AF28" s="91"/>
      <c r="AG28" s="91"/>
      <c r="AH28" s="91"/>
      <c r="AI28" s="91"/>
      <c r="AJ28" s="91"/>
      <c r="AK28" s="91"/>
      <c r="AL28" s="91"/>
      <c r="AM28" s="91"/>
      <c r="AN28" s="146"/>
    </row>
    <row r="29" ht="32.5" customHeight="1" spans="1:40">
      <c r="A29" s="48"/>
      <c r="B29" s="55">
        <v>302</v>
      </c>
      <c r="C29" s="90" t="s">
        <v>86</v>
      </c>
      <c r="D29" s="55"/>
      <c r="E29" s="113" t="s">
        <v>184</v>
      </c>
      <c r="F29" s="91">
        <f t="shared" ref="F29:F37" si="16">G29+Q29</f>
        <v>42000</v>
      </c>
      <c r="G29" s="91">
        <f t="shared" ref="G29:G37" si="17">H29+K29+N29</f>
        <v>42000</v>
      </c>
      <c r="H29" s="91">
        <f t="shared" ref="H29:H37" si="18">I29+J29</f>
        <v>42000</v>
      </c>
      <c r="I29" s="91">
        <v>42000</v>
      </c>
      <c r="J29" s="91"/>
      <c r="K29" s="91"/>
      <c r="L29" s="91"/>
      <c r="M29" s="91"/>
      <c r="N29" s="91"/>
      <c r="O29" s="91"/>
      <c r="P29" s="91"/>
      <c r="Q29" s="91">
        <f t="shared" ref="Q29:Q37" si="19">R29+U29</f>
        <v>0</v>
      </c>
      <c r="R29" s="91">
        <f t="shared" ref="R29:R37" si="20">S29+T29</f>
        <v>0</v>
      </c>
      <c r="S29" s="91"/>
      <c r="T29" s="91"/>
      <c r="U29" s="91"/>
      <c r="V29" s="91"/>
      <c r="W29" s="91"/>
      <c r="X29" s="91"/>
      <c r="Y29" s="91"/>
      <c r="Z29" s="91"/>
      <c r="AA29" s="91"/>
      <c r="AB29" s="91"/>
      <c r="AC29" s="91"/>
      <c r="AD29" s="91"/>
      <c r="AE29" s="91"/>
      <c r="AF29" s="91"/>
      <c r="AG29" s="91"/>
      <c r="AH29" s="91"/>
      <c r="AI29" s="91"/>
      <c r="AJ29" s="91"/>
      <c r="AK29" s="91"/>
      <c r="AL29" s="91"/>
      <c r="AM29" s="91"/>
      <c r="AN29" s="146"/>
    </row>
    <row r="30" ht="32.5" customHeight="1" spans="1:40">
      <c r="A30" s="48"/>
      <c r="B30" s="55">
        <v>302</v>
      </c>
      <c r="C30" s="90" t="s">
        <v>90</v>
      </c>
      <c r="D30" s="55"/>
      <c r="E30" s="113" t="s">
        <v>185</v>
      </c>
      <c r="F30" s="91">
        <f t="shared" si="16"/>
        <v>2800</v>
      </c>
      <c r="G30" s="91">
        <f t="shared" si="17"/>
        <v>2800</v>
      </c>
      <c r="H30" s="91">
        <f t="shared" si="18"/>
        <v>2800</v>
      </c>
      <c r="I30" s="91">
        <v>2800</v>
      </c>
      <c r="J30" s="91"/>
      <c r="K30" s="91"/>
      <c r="L30" s="91"/>
      <c r="M30" s="91"/>
      <c r="N30" s="91"/>
      <c r="O30" s="91"/>
      <c r="P30" s="91"/>
      <c r="Q30" s="91">
        <f t="shared" si="19"/>
        <v>0</v>
      </c>
      <c r="R30" s="91">
        <f t="shared" si="20"/>
        <v>0</v>
      </c>
      <c r="S30" s="91"/>
      <c r="T30" s="91"/>
      <c r="U30" s="91"/>
      <c r="V30" s="91"/>
      <c r="W30" s="91"/>
      <c r="X30" s="91"/>
      <c r="Y30" s="91"/>
      <c r="Z30" s="91"/>
      <c r="AA30" s="91"/>
      <c r="AB30" s="91"/>
      <c r="AC30" s="91"/>
      <c r="AD30" s="91"/>
      <c r="AE30" s="91"/>
      <c r="AF30" s="91"/>
      <c r="AG30" s="91"/>
      <c r="AH30" s="91"/>
      <c r="AI30" s="91"/>
      <c r="AJ30" s="91"/>
      <c r="AK30" s="91"/>
      <c r="AL30" s="91"/>
      <c r="AM30" s="91"/>
      <c r="AN30" s="146"/>
    </row>
    <row r="31" ht="32.5" customHeight="1" spans="1:40">
      <c r="A31" s="48"/>
      <c r="B31" s="55">
        <v>302</v>
      </c>
      <c r="C31" s="90" t="s">
        <v>90</v>
      </c>
      <c r="D31" s="55"/>
      <c r="E31" s="113" t="s">
        <v>185</v>
      </c>
      <c r="F31" s="91">
        <f t="shared" si="16"/>
        <v>2400</v>
      </c>
      <c r="G31" s="91">
        <f t="shared" si="17"/>
        <v>2400</v>
      </c>
      <c r="H31" s="91">
        <f t="shared" si="18"/>
        <v>2400</v>
      </c>
      <c r="I31" s="91">
        <v>2400</v>
      </c>
      <c r="J31" s="91"/>
      <c r="K31" s="91"/>
      <c r="L31" s="91"/>
      <c r="M31" s="91"/>
      <c r="N31" s="91"/>
      <c r="O31" s="91"/>
      <c r="P31" s="91"/>
      <c r="Q31" s="91">
        <f t="shared" si="19"/>
        <v>0</v>
      </c>
      <c r="R31" s="91">
        <f t="shared" si="20"/>
        <v>0</v>
      </c>
      <c r="S31" s="91"/>
      <c r="T31" s="91"/>
      <c r="U31" s="91"/>
      <c r="V31" s="91"/>
      <c r="W31" s="91"/>
      <c r="X31" s="91"/>
      <c r="Y31" s="91"/>
      <c r="Z31" s="91"/>
      <c r="AA31" s="91"/>
      <c r="AB31" s="91"/>
      <c r="AC31" s="91"/>
      <c r="AD31" s="91"/>
      <c r="AE31" s="91"/>
      <c r="AF31" s="91"/>
      <c r="AG31" s="91"/>
      <c r="AH31" s="91"/>
      <c r="AI31" s="91"/>
      <c r="AJ31" s="91"/>
      <c r="AK31" s="91"/>
      <c r="AL31" s="91"/>
      <c r="AM31" s="91"/>
      <c r="AN31" s="146"/>
    </row>
    <row r="32" ht="32.5" customHeight="1" spans="1:40">
      <c r="A32" s="48"/>
      <c r="B32" s="55">
        <v>302</v>
      </c>
      <c r="C32" s="90" t="s">
        <v>186</v>
      </c>
      <c r="D32" s="55"/>
      <c r="E32" s="113" t="s">
        <v>187</v>
      </c>
      <c r="F32" s="91">
        <f t="shared" si="16"/>
        <v>5600</v>
      </c>
      <c r="G32" s="91">
        <f t="shared" si="17"/>
        <v>5600</v>
      </c>
      <c r="H32" s="91">
        <f t="shared" si="18"/>
        <v>5600</v>
      </c>
      <c r="I32" s="91">
        <v>5600</v>
      </c>
      <c r="J32" s="91"/>
      <c r="K32" s="91"/>
      <c r="L32" s="91"/>
      <c r="M32" s="91"/>
      <c r="N32" s="91"/>
      <c r="O32" s="91"/>
      <c r="P32" s="91"/>
      <c r="Q32" s="91">
        <f t="shared" si="19"/>
        <v>0</v>
      </c>
      <c r="R32" s="91">
        <f t="shared" si="20"/>
        <v>0</v>
      </c>
      <c r="S32" s="91"/>
      <c r="T32" s="91"/>
      <c r="U32" s="91"/>
      <c r="V32" s="91"/>
      <c r="W32" s="91"/>
      <c r="X32" s="91"/>
      <c r="Y32" s="91"/>
      <c r="Z32" s="91"/>
      <c r="AA32" s="91"/>
      <c r="AB32" s="91"/>
      <c r="AC32" s="91"/>
      <c r="AD32" s="91"/>
      <c r="AE32" s="91"/>
      <c r="AF32" s="91"/>
      <c r="AG32" s="91"/>
      <c r="AH32" s="91"/>
      <c r="AI32" s="91"/>
      <c r="AJ32" s="91"/>
      <c r="AK32" s="91"/>
      <c r="AL32" s="91"/>
      <c r="AM32" s="91"/>
      <c r="AN32" s="146"/>
    </row>
    <row r="33" ht="32.5" customHeight="1" spans="1:40">
      <c r="A33" s="48"/>
      <c r="B33" s="55">
        <v>302</v>
      </c>
      <c r="C33" s="90" t="s">
        <v>186</v>
      </c>
      <c r="D33" s="55"/>
      <c r="E33" s="113" t="s">
        <v>187</v>
      </c>
      <c r="F33" s="91">
        <f t="shared" si="16"/>
        <v>4800</v>
      </c>
      <c r="G33" s="91">
        <f t="shared" si="17"/>
        <v>4800</v>
      </c>
      <c r="H33" s="91">
        <f t="shared" si="18"/>
        <v>4800</v>
      </c>
      <c r="I33" s="91">
        <v>4800</v>
      </c>
      <c r="J33" s="91"/>
      <c r="K33" s="91"/>
      <c r="L33" s="91"/>
      <c r="M33" s="91"/>
      <c r="N33" s="91"/>
      <c r="O33" s="91"/>
      <c r="P33" s="91"/>
      <c r="Q33" s="91">
        <f t="shared" si="19"/>
        <v>0</v>
      </c>
      <c r="R33" s="91">
        <f t="shared" si="20"/>
        <v>0</v>
      </c>
      <c r="S33" s="91"/>
      <c r="T33" s="91"/>
      <c r="U33" s="91"/>
      <c r="V33" s="91"/>
      <c r="W33" s="91"/>
      <c r="X33" s="91"/>
      <c r="Y33" s="91"/>
      <c r="Z33" s="91"/>
      <c r="AA33" s="91"/>
      <c r="AB33" s="91"/>
      <c r="AC33" s="91"/>
      <c r="AD33" s="91"/>
      <c r="AE33" s="91"/>
      <c r="AF33" s="91"/>
      <c r="AG33" s="91"/>
      <c r="AH33" s="91"/>
      <c r="AI33" s="91"/>
      <c r="AJ33" s="91"/>
      <c r="AK33" s="91"/>
      <c r="AL33" s="91"/>
      <c r="AM33" s="91"/>
      <c r="AN33" s="146"/>
    </row>
    <row r="34" ht="32.5" customHeight="1" spans="1:40">
      <c r="A34" s="48"/>
      <c r="B34" s="55">
        <v>302</v>
      </c>
      <c r="C34" s="90" t="s">
        <v>101</v>
      </c>
      <c r="D34" s="55"/>
      <c r="E34" s="113" t="s">
        <v>188</v>
      </c>
      <c r="F34" s="91">
        <f t="shared" si="16"/>
        <v>30000</v>
      </c>
      <c r="G34" s="91">
        <f t="shared" si="17"/>
        <v>30000</v>
      </c>
      <c r="H34" s="91">
        <f t="shared" si="18"/>
        <v>30000</v>
      </c>
      <c r="I34" s="91">
        <v>30000</v>
      </c>
      <c r="J34" s="91"/>
      <c r="K34" s="91"/>
      <c r="L34" s="91"/>
      <c r="M34" s="91"/>
      <c r="N34" s="91"/>
      <c r="O34" s="91"/>
      <c r="P34" s="91"/>
      <c r="Q34" s="91">
        <f t="shared" si="19"/>
        <v>0</v>
      </c>
      <c r="R34" s="91">
        <f t="shared" si="20"/>
        <v>0</v>
      </c>
      <c r="S34" s="91"/>
      <c r="T34" s="91"/>
      <c r="U34" s="91"/>
      <c r="V34" s="91"/>
      <c r="W34" s="91"/>
      <c r="X34" s="91"/>
      <c r="Y34" s="91"/>
      <c r="Z34" s="91"/>
      <c r="AA34" s="91"/>
      <c r="AB34" s="91"/>
      <c r="AC34" s="91"/>
      <c r="AD34" s="91"/>
      <c r="AE34" s="91"/>
      <c r="AF34" s="91"/>
      <c r="AG34" s="91"/>
      <c r="AH34" s="91"/>
      <c r="AI34" s="91"/>
      <c r="AJ34" s="91"/>
      <c r="AK34" s="91"/>
      <c r="AL34" s="91"/>
      <c r="AM34" s="91"/>
      <c r="AN34" s="146"/>
    </row>
    <row r="35" ht="32.5" customHeight="1" spans="1:40">
      <c r="A35" s="48"/>
      <c r="B35" s="55">
        <v>302</v>
      </c>
      <c r="C35" s="90" t="s">
        <v>189</v>
      </c>
      <c r="D35" s="55"/>
      <c r="E35" s="113" t="s">
        <v>190</v>
      </c>
      <c r="F35" s="91">
        <f t="shared" si="16"/>
        <v>8400</v>
      </c>
      <c r="G35" s="91">
        <f t="shared" si="17"/>
        <v>8400</v>
      </c>
      <c r="H35" s="91">
        <f t="shared" si="18"/>
        <v>8400</v>
      </c>
      <c r="I35" s="91">
        <v>8400</v>
      </c>
      <c r="J35" s="91"/>
      <c r="K35" s="91"/>
      <c r="L35" s="91"/>
      <c r="M35" s="91"/>
      <c r="N35" s="91"/>
      <c r="O35" s="91"/>
      <c r="P35" s="91"/>
      <c r="Q35" s="91">
        <f t="shared" si="19"/>
        <v>0</v>
      </c>
      <c r="R35" s="91">
        <f t="shared" si="20"/>
        <v>0</v>
      </c>
      <c r="S35" s="91"/>
      <c r="T35" s="91"/>
      <c r="U35" s="91"/>
      <c r="V35" s="91"/>
      <c r="W35" s="91"/>
      <c r="X35" s="91"/>
      <c r="Y35" s="91"/>
      <c r="Z35" s="91"/>
      <c r="AA35" s="91"/>
      <c r="AB35" s="91"/>
      <c r="AC35" s="91"/>
      <c r="AD35" s="91"/>
      <c r="AE35" s="91"/>
      <c r="AF35" s="91"/>
      <c r="AG35" s="91"/>
      <c r="AH35" s="91"/>
      <c r="AI35" s="91"/>
      <c r="AJ35" s="91"/>
      <c r="AK35" s="91"/>
      <c r="AL35" s="91"/>
      <c r="AM35" s="91"/>
      <c r="AN35" s="146"/>
    </row>
    <row r="36" ht="32.5" customHeight="1" spans="1:40">
      <c r="A36" s="48"/>
      <c r="B36" s="55">
        <v>302</v>
      </c>
      <c r="C36" s="90" t="s">
        <v>191</v>
      </c>
      <c r="D36" s="55"/>
      <c r="E36" s="113" t="s">
        <v>192</v>
      </c>
      <c r="F36" s="91">
        <f t="shared" si="16"/>
        <v>30000</v>
      </c>
      <c r="G36" s="91">
        <f t="shared" si="17"/>
        <v>30000</v>
      </c>
      <c r="H36" s="91">
        <f t="shared" si="18"/>
        <v>30000</v>
      </c>
      <c r="I36" s="91"/>
      <c r="J36" s="91">
        <v>30000</v>
      </c>
      <c r="K36" s="91"/>
      <c r="L36" s="91"/>
      <c r="M36" s="91"/>
      <c r="N36" s="91"/>
      <c r="O36" s="91"/>
      <c r="P36" s="91"/>
      <c r="Q36" s="91">
        <f t="shared" si="19"/>
        <v>0</v>
      </c>
      <c r="R36" s="91">
        <f t="shared" si="20"/>
        <v>0</v>
      </c>
      <c r="S36" s="91"/>
      <c r="T36" s="91"/>
      <c r="U36" s="91"/>
      <c r="V36" s="91"/>
      <c r="W36" s="91"/>
      <c r="X36" s="91"/>
      <c r="Y36" s="91"/>
      <c r="Z36" s="91"/>
      <c r="AA36" s="91"/>
      <c r="AB36" s="91"/>
      <c r="AC36" s="91"/>
      <c r="AD36" s="91"/>
      <c r="AE36" s="91"/>
      <c r="AF36" s="91"/>
      <c r="AG36" s="91"/>
      <c r="AH36" s="91"/>
      <c r="AI36" s="91"/>
      <c r="AJ36" s="91"/>
      <c r="AK36" s="91"/>
      <c r="AL36" s="91"/>
      <c r="AM36" s="91"/>
      <c r="AN36" s="146"/>
    </row>
    <row r="37" ht="32.5" customHeight="1" spans="1:40">
      <c r="A37" s="48"/>
      <c r="B37" s="55">
        <v>302</v>
      </c>
      <c r="C37" s="90" t="s">
        <v>193</v>
      </c>
      <c r="D37" s="55"/>
      <c r="E37" s="113" t="s">
        <v>194</v>
      </c>
      <c r="F37" s="91">
        <f t="shared" si="16"/>
        <v>16623.29</v>
      </c>
      <c r="G37" s="91">
        <f t="shared" si="17"/>
        <v>16623.29</v>
      </c>
      <c r="H37" s="91">
        <f t="shared" si="18"/>
        <v>16623.29</v>
      </c>
      <c r="I37" s="91">
        <v>16623.29</v>
      </c>
      <c r="J37" s="91"/>
      <c r="K37" s="91"/>
      <c r="L37" s="91"/>
      <c r="M37" s="91"/>
      <c r="N37" s="91"/>
      <c r="O37" s="91"/>
      <c r="P37" s="91"/>
      <c r="Q37" s="91">
        <f t="shared" si="19"/>
        <v>0</v>
      </c>
      <c r="R37" s="91">
        <f t="shared" si="20"/>
        <v>0</v>
      </c>
      <c r="S37" s="91"/>
      <c r="T37" s="91"/>
      <c r="U37" s="91"/>
      <c r="V37" s="91"/>
      <c r="W37" s="91"/>
      <c r="X37" s="91"/>
      <c r="Y37" s="91"/>
      <c r="Z37" s="91"/>
      <c r="AA37" s="91"/>
      <c r="AB37" s="91"/>
      <c r="AC37" s="91"/>
      <c r="AD37" s="91"/>
      <c r="AE37" s="91"/>
      <c r="AF37" s="91"/>
      <c r="AG37" s="91"/>
      <c r="AH37" s="91"/>
      <c r="AI37" s="91"/>
      <c r="AJ37" s="91"/>
      <c r="AK37" s="91"/>
      <c r="AL37" s="91"/>
      <c r="AM37" s="91"/>
      <c r="AN37" s="146"/>
    </row>
    <row r="38" ht="32.5" customHeight="1" spans="1:40">
      <c r="A38" s="48"/>
      <c r="B38" s="55">
        <v>302</v>
      </c>
      <c r="C38" s="90" t="s">
        <v>193</v>
      </c>
      <c r="D38" s="55"/>
      <c r="E38" s="113" t="s">
        <v>194</v>
      </c>
      <c r="F38" s="91">
        <f t="shared" si="11"/>
        <v>11010.24</v>
      </c>
      <c r="G38" s="91">
        <f t="shared" si="12"/>
        <v>11010.24</v>
      </c>
      <c r="H38" s="91">
        <f t="shared" si="13"/>
        <v>11010.24</v>
      </c>
      <c r="I38" s="91">
        <v>11010.24</v>
      </c>
      <c r="J38" s="91"/>
      <c r="K38" s="91"/>
      <c r="L38" s="91"/>
      <c r="M38" s="91"/>
      <c r="N38" s="91"/>
      <c r="O38" s="91"/>
      <c r="P38" s="91"/>
      <c r="Q38" s="91">
        <f t="shared" si="14"/>
        <v>0</v>
      </c>
      <c r="R38" s="91">
        <f t="shared" si="15"/>
        <v>0</v>
      </c>
      <c r="S38" s="91"/>
      <c r="T38" s="91"/>
      <c r="U38" s="91"/>
      <c r="V38" s="91"/>
      <c r="W38" s="91"/>
      <c r="X38" s="91"/>
      <c r="Y38" s="91"/>
      <c r="Z38" s="91"/>
      <c r="AA38" s="91"/>
      <c r="AB38" s="91"/>
      <c r="AC38" s="91"/>
      <c r="AD38" s="91"/>
      <c r="AE38" s="91"/>
      <c r="AF38" s="91"/>
      <c r="AG38" s="91"/>
      <c r="AH38" s="91"/>
      <c r="AI38" s="91"/>
      <c r="AJ38" s="91"/>
      <c r="AK38" s="91"/>
      <c r="AL38" s="91"/>
      <c r="AM38" s="91"/>
      <c r="AN38" s="146"/>
    </row>
    <row r="39" ht="32.5" customHeight="1" spans="1:40">
      <c r="A39" s="48"/>
      <c r="B39" s="55">
        <v>302</v>
      </c>
      <c r="C39" s="90" t="s">
        <v>195</v>
      </c>
      <c r="D39" s="55"/>
      <c r="E39" s="113" t="s">
        <v>196</v>
      </c>
      <c r="F39" s="91">
        <f t="shared" si="11"/>
        <v>13770.94</v>
      </c>
      <c r="G39" s="91">
        <f t="shared" si="12"/>
        <v>13770.94</v>
      </c>
      <c r="H39" s="91">
        <f t="shared" si="13"/>
        <v>13770.94</v>
      </c>
      <c r="I39" s="91">
        <v>13770.94</v>
      </c>
      <c r="J39" s="91"/>
      <c r="K39" s="91"/>
      <c r="L39" s="91"/>
      <c r="M39" s="91"/>
      <c r="N39" s="91"/>
      <c r="O39" s="91"/>
      <c r="P39" s="91"/>
      <c r="Q39" s="91">
        <f t="shared" si="14"/>
        <v>0</v>
      </c>
      <c r="R39" s="91">
        <f t="shared" si="15"/>
        <v>0</v>
      </c>
      <c r="S39" s="91"/>
      <c r="T39" s="91"/>
      <c r="U39" s="91"/>
      <c r="V39" s="91"/>
      <c r="W39" s="91"/>
      <c r="X39" s="91"/>
      <c r="Y39" s="91"/>
      <c r="Z39" s="91"/>
      <c r="AA39" s="91"/>
      <c r="AB39" s="91"/>
      <c r="AC39" s="91"/>
      <c r="AD39" s="91"/>
      <c r="AE39" s="91"/>
      <c r="AF39" s="91"/>
      <c r="AG39" s="91"/>
      <c r="AH39" s="91"/>
      <c r="AI39" s="91"/>
      <c r="AJ39" s="91"/>
      <c r="AK39" s="91"/>
      <c r="AL39" s="91"/>
      <c r="AM39" s="91"/>
      <c r="AN39" s="146"/>
    </row>
    <row r="40" ht="32.5" customHeight="1" spans="1:40">
      <c r="A40" s="48"/>
      <c r="B40" s="55">
        <v>302</v>
      </c>
      <c r="C40" s="90" t="s">
        <v>195</v>
      </c>
      <c r="D40" s="55"/>
      <c r="E40" s="113" t="s">
        <v>196</v>
      </c>
      <c r="F40" s="91">
        <f t="shared" si="11"/>
        <v>8943.85</v>
      </c>
      <c r="G40" s="91">
        <f t="shared" si="12"/>
        <v>8943.85</v>
      </c>
      <c r="H40" s="91">
        <f t="shared" si="13"/>
        <v>8943.85</v>
      </c>
      <c r="I40" s="91">
        <v>8943.85</v>
      </c>
      <c r="J40" s="91"/>
      <c r="K40" s="91"/>
      <c r="L40" s="91"/>
      <c r="M40" s="91"/>
      <c r="N40" s="91"/>
      <c r="O40" s="91"/>
      <c r="P40" s="91"/>
      <c r="Q40" s="91">
        <f t="shared" si="14"/>
        <v>0</v>
      </c>
      <c r="R40" s="91">
        <f t="shared" si="15"/>
        <v>0</v>
      </c>
      <c r="S40" s="91"/>
      <c r="T40" s="91"/>
      <c r="U40" s="91"/>
      <c r="V40" s="91"/>
      <c r="W40" s="91"/>
      <c r="X40" s="91"/>
      <c r="Y40" s="91"/>
      <c r="Z40" s="91"/>
      <c r="AA40" s="91"/>
      <c r="AB40" s="91"/>
      <c r="AC40" s="91"/>
      <c r="AD40" s="91"/>
      <c r="AE40" s="91"/>
      <c r="AF40" s="91"/>
      <c r="AG40" s="91"/>
      <c r="AH40" s="91"/>
      <c r="AI40" s="91"/>
      <c r="AJ40" s="91"/>
      <c r="AK40" s="91"/>
      <c r="AL40" s="91"/>
      <c r="AM40" s="91"/>
      <c r="AN40" s="146"/>
    </row>
    <row r="41" ht="32.5" customHeight="1" spans="1:40">
      <c r="A41" s="48"/>
      <c r="B41" s="55">
        <v>302</v>
      </c>
      <c r="C41" s="90" t="s">
        <v>197</v>
      </c>
      <c r="D41" s="55"/>
      <c r="E41" s="113" t="s">
        <v>198</v>
      </c>
      <c r="F41" s="91">
        <f t="shared" si="11"/>
        <v>50000</v>
      </c>
      <c r="G41" s="91">
        <f t="shared" si="12"/>
        <v>50000</v>
      </c>
      <c r="H41" s="91">
        <f t="shared" si="13"/>
        <v>50000</v>
      </c>
      <c r="I41" s="91">
        <v>50000</v>
      </c>
      <c r="J41" s="91"/>
      <c r="K41" s="91"/>
      <c r="L41" s="91"/>
      <c r="M41" s="91"/>
      <c r="N41" s="91"/>
      <c r="O41" s="91"/>
      <c r="P41" s="91"/>
      <c r="Q41" s="91">
        <f t="shared" si="14"/>
        <v>0</v>
      </c>
      <c r="R41" s="91">
        <f t="shared" si="15"/>
        <v>0</v>
      </c>
      <c r="S41" s="91"/>
      <c r="T41" s="91"/>
      <c r="U41" s="91"/>
      <c r="V41" s="91"/>
      <c r="W41" s="91"/>
      <c r="X41" s="91"/>
      <c r="Y41" s="91"/>
      <c r="Z41" s="91"/>
      <c r="AA41" s="91"/>
      <c r="AB41" s="91"/>
      <c r="AC41" s="91"/>
      <c r="AD41" s="91"/>
      <c r="AE41" s="91"/>
      <c r="AF41" s="91"/>
      <c r="AG41" s="91"/>
      <c r="AH41" s="91"/>
      <c r="AI41" s="91"/>
      <c r="AJ41" s="91"/>
      <c r="AK41" s="91"/>
      <c r="AL41" s="91"/>
      <c r="AM41" s="91"/>
      <c r="AN41" s="146"/>
    </row>
    <row r="42" ht="32.5" customHeight="1" spans="1:40">
      <c r="A42" s="48"/>
      <c r="B42" s="55">
        <v>302</v>
      </c>
      <c r="C42" s="90" t="s">
        <v>199</v>
      </c>
      <c r="D42" s="55"/>
      <c r="E42" s="113" t="s">
        <v>200</v>
      </c>
      <c r="F42" s="91">
        <f t="shared" si="11"/>
        <v>60000</v>
      </c>
      <c r="G42" s="91">
        <f t="shared" si="12"/>
        <v>60000</v>
      </c>
      <c r="H42" s="91">
        <f t="shared" si="13"/>
        <v>60000</v>
      </c>
      <c r="I42" s="91">
        <v>60000</v>
      </c>
      <c r="J42" s="91"/>
      <c r="K42" s="91"/>
      <c r="L42" s="91"/>
      <c r="M42" s="91"/>
      <c r="N42" s="91"/>
      <c r="O42" s="91"/>
      <c r="P42" s="91"/>
      <c r="Q42" s="91">
        <f t="shared" si="14"/>
        <v>0</v>
      </c>
      <c r="R42" s="91">
        <f t="shared" si="15"/>
        <v>0</v>
      </c>
      <c r="S42" s="91"/>
      <c r="T42" s="91"/>
      <c r="U42" s="91"/>
      <c r="V42" s="91"/>
      <c r="W42" s="91"/>
      <c r="X42" s="91"/>
      <c r="Y42" s="91"/>
      <c r="Z42" s="91"/>
      <c r="AA42" s="91"/>
      <c r="AB42" s="91"/>
      <c r="AC42" s="91"/>
      <c r="AD42" s="91"/>
      <c r="AE42" s="91"/>
      <c r="AF42" s="91"/>
      <c r="AG42" s="91"/>
      <c r="AH42" s="91"/>
      <c r="AI42" s="91"/>
      <c r="AJ42" s="91"/>
      <c r="AK42" s="91"/>
      <c r="AL42" s="91"/>
      <c r="AM42" s="91"/>
      <c r="AN42" s="146"/>
    </row>
    <row r="43" ht="32.5" customHeight="1" spans="1:40">
      <c r="A43" s="48"/>
      <c r="B43" s="55">
        <v>302</v>
      </c>
      <c r="C43" s="90" t="s">
        <v>88</v>
      </c>
      <c r="D43" s="55"/>
      <c r="E43" s="113" t="s">
        <v>201</v>
      </c>
      <c r="F43" s="91">
        <f t="shared" si="11"/>
        <v>10790.31</v>
      </c>
      <c r="G43" s="91">
        <f t="shared" si="12"/>
        <v>10790.31</v>
      </c>
      <c r="H43" s="91">
        <f t="shared" si="13"/>
        <v>10790.31</v>
      </c>
      <c r="I43" s="91">
        <v>10790.31</v>
      </c>
      <c r="J43" s="91"/>
      <c r="K43" s="91"/>
      <c r="L43" s="91"/>
      <c r="M43" s="91"/>
      <c r="N43" s="91"/>
      <c r="O43" s="91"/>
      <c r="P43" s="91"/>
      <c r="Q43" s="91">
        <f t="shared" si="14"/>
        <v>0</v>
      </c>
      <c r="R43" s="91">
        <f t="shared" si="15"/>
        <v>0</v>
      </c>
      <c r="S43" s="91"/>
      <c r="T43" s="91"/>
      <c r="U43" s="91"/>
      <c r="V43" s="91"/>
      <c r="W43" s="91"/>
      <c r="X43" s="91"/>
      <c r="Y43" s="91"/>
      <c r="Z43" s="91"/>
      <c r="AA43" s="91"/>
      <c r="AB43" s="91"/>
      <c r="AC43" s="91"/>
      <c r="AD43" s="91"/>
      <c r="AE43" s="91"/>
      <c r="AF43" s="91"/>
      <c r="AG43" s="91"/>
      <c r="AH43" s="91"/>
      <c r="AI43" s="91"/>
      <c r="AJ43" s="91"/>
      <c r="AK43" s="91"/>
      <c r="AL43" s="91"/>
      <c r="AM43" s="91"/>
      <c r="AN43" s="146"/>
    </row>
    <row r="44" ht="32.5" customHeight="1" spans="1:40">
      <c r="A44" s="48"/>
      <c r="B44" s="55">
        <v>302</v>
      </c>
      <c r="C44" s="90" t="s">
        <v>88</v>
      </c>
      <c r="D44" s="55"/>
      <c r="E44" s="113" t="s">
        <v>201</v>
      </c>
      <c r="F44" s="91">
        <f t="shared" si="11"/>
        <v>4581.28</v>
      </c>
      <c r="G44" s="91">
        <f t="shared" si="12"/>
        <v>4581.28</v>
      </c>
      <c r="H44" s="91">
        <f t="shared" si="13"/>
        <v>4581.28</v>
      </c>
      <c r="I44" s="91">
        <v>4581.28</v>
      </c>
      <c r="J44" s="91"/>
      <c r="K44" s="91"/>
      <c r="L44" s="91"/>
      <c r="M44" s="91"/>
      <c r="N44" s="91"/>
      <c r="O44" s="91"/>
      <c r="P44" s="91"/>
      <c r="Q44" s="91">
        <f t="shared" si="14"/>
        <v>0</v>
      </c>
      <c r="R44" s="91">
        <f t="shared" si="15"/>
        <v>0</v>
      </c>
      <c r="S44" s="91"/>
      <c r="T44" s="91"/>
      <c r="U44" s="91"/>
      <c r="V44" s="91"/>
      <c r="W44" s="91"/>
      <c r="X44" s="91"/>
      <c r="Y44" s="91"/>
      <c r="Z44" s="91"/>
      <c r="AA44" s="91"/>
      <c r="AB44" s="91"/>
      <c r="AC44" s="91"/>
      <c r="AD44" s="91"/>
      <c r="AE44" s="91"/>
      <c r="AF44" s="91"/>
      <c r="AG44" s="91"/>
      <c r="AH44" s="91"/>
      <c r="AI44" s="91"/>
      <c r="AJ44" s="91"/>
      <c r="AK44" s="91"/>
      <c r="AL44" s="91"/>
      <c r="AM44" s="91"/>
      <c r="AN44" s="146"/>
    </row>
    <row r="45" ht="32.5" customHeight="1" spans="1:40">
      <c r="A45" s="48"/>
      <c r="B45" s="55">
        <v>303</v>
      </c>
      <c r="C45" s="90"/>
      <c r="D45" s="55"/>
      <c r="E45" s="55" t="s">
        <v>202</v>
      </c>
      <c r="F45" s="91">
        <f>G45+Q45</f>
        <v>34935981.35</v>
      </c>
      <c r="G45" s="91">
        <f>SUM(G46:G49)</f>
        <v>14638924.6</v>
      </c>
      <c r="H45" s="91">
        <f>SUM(H46:H49)</f>
        <v>14638924.6</v>
      </c>
      <c r="I45" s="91">
        <f>SUM(I46:I49)</f>
        <v>651494.6</v>
      </c>
      <c r="J45" s="91">
        <f>SUM(J46:J49)</f>
        <v>13987430</v>
      </c>
      <c r="K45" s="91"/>
      <c r="L45" s="91"/>
      <c r="M45" s="91"/>
      <c r="N45" s="91"/>
      <c r="O45" s="91"/>
      <c r="P45" s="91"/>
      <c r="Q45" s="91">
        <f t="shared" ref="Q45:T45" si="21">SUM(Q46:Q49)</f>
        <v>20297056.75</v>
      </c>
      <c r="R45" s="91">
        <f t="shared" si="21"/>
        <v>20297056.75</v>
      </c>
      <c r="S45" s="91"/>
      <c r="T45" s="91">
        <f t="shared" si="21"/>
        <v>20297056.75</v>
      </c>
      <c r="U45" s="91"/>
      <c r="V45" s="91"/>
      <c r="W45" s="91"/>
      <c r="X45" s="91"/>
      <c r="Y45" s="91"/>
      <c r="Z45" s="91"/>
      <c r="AA45" s="91"/>
      <c r="AB45" s="91"/>
      <c r="AC45" s="91"/>
      <c r="AD45" s="91"/>
      <c r="AE45" s="91"/>
      <c r="AF45" s="91"/>
      <c r="AG45" s="91"/>
      <c r="AH45" s="91"/>
      <c r="AI45" s="91"/>
      <c r="AJ45" s="91"/>
      <c r="AK45" s="91"/>
      <c r="AL45" s="91"/>
      <c r="AM45" s="91"/>
      <c r="AN45" s="146"/>
    </row>
    <row r="46" ht="32.5" customHeight="1" spans="1:40">
      <c r="A46" s="48"/>
      <c r="B46" s="55">
        <v>303</v>
      </c>
      <c r="C46" s="90" t="s">
        <v>90</v>
      </c>
      <c r="D46" s="55"/>
      <c r="E46" s="140" t="s">
        <v>203</v>
      </c>
      <c r="F46" s="91">
        <f>G46+Q46</f>
        <v>8423021.35</v>
      </c>
      <c r="G46" s="91">
        <f>H46+K46+N46</f>
        <v>5862244.6</v>
      </c>
      <c r="H46" s="91">
        <f>I46+J46</f>
        <v>5862244.6</v>
      </c>
      <c r="I46" s="91">
        <v>636914.6</v>
      </c>
      <c r="J46" s="91">
        <v>5225330</v>
      </c>
      <c r="K46" s="91"/>
      <c r="L46" s="91"/>
      <c r="M46" s="91"/>
      <c r="N46" s="91"/>
      <c r="O46" s="91"/>
      <c r="P46" s="91"/>
      <c r="Q46" s="91">
        <f>R46+U46</f>
        <v>2560776.75</v>
      </c>
      <c r="R46" s="91">
        <f>S46+T46</f>
        <v>2560776.75</v>
      </c>
      <c r="S46" s="91"/>
      <c r="T46" s="91">
        <v>2560776.75</v>
      </c>
      <c r="U46" s="91"/>
      <c r="V46" s="91"/>
      <c r="W46" s="91"/>
      <c r="X46" s="91"/>
      <c r="Y46" s="91"/>
      <c r="Z46" s="91"/>
      <c r="AA46" s="91"/>
      <c r="AB46" s="91"/>
      <c r="AC46" s="91"/>
      <c r="AD46" s="91"/>
      <c r="AE46" s="91"/>
      <c r="AF46" s="91"/>
      <c r="AG46" s="91"/>
      <c r="AH46" s="91"/>
      <c r="AI46" s="91"/>
      <c r="AJ46" s="91"/>
      <c r="AK46" s="91"/>
      <c r="AL46" s="91"/>
      <c r="AM46" s="91"/>
      <c r="AN46" s="146"/>
    </row>
    <row r="47" ht="32.5" customHeight="1" spans="1:40">
      <c r="A47" s="48"/>
      <c r="B47" s="55">
        <v>303</v>
      </c>
      <c r="C47" s="90" t="s">
        <v>186</v>
      </c>
      <c r="D47" s="55"/>
      <c r="E47" s="140" t="s">
        <v>204</v>
      </c>
      <c r="F47" s="91">
        <f>G47+Q47</f>
        <v>26498380</v>
      </c>
      <c r="G47" s="91">
        <f>H47+K47+N47</f>
        <v>8762100</v>
      </c>
      <c r="H47" s="91">
        <f>I47+J47</f>
        <v>8762100</v>
      </c>
      <c r="I47" s="91"/>
      <c r="J47" s="91">
        <v>8762100</v>
      </c>
      <c r="K47" s="91"/>
      <c r="L47" s="91"/>
      <c r="M47" s="91"/>
      <c r="N47" s="91"/>
      <c r="O47" s="91"/>
      <c r="P47" s="91"/>
      <c r="Q47" s="91">
        <f>R47+U47</f>
        <v>17736280</v>
      </c>
      <c r="R47" s="91">
        <f>S47+T47</f>
        <v>17736280</v>
      </c>
      <c r="S47" s="91"/>
      <c r="T47" s="91">
        <v>17736280</v>
      </c>
      <c r="U47" s="91"/>
      <c r="V47" s="91"/>
      <c r="W47" s="91"/>
      <c r="X47" s="91"/>
      <c r="Y47" s="91"/>
      <c r="Z47" s="91"/>
      <c r="AA47" s="91"/>
      <c r="AB47" s="91"/>
      <c r="AC47" s="91"/>
      <c r="AD47" s="91"/>
      <c r="AE47" s="91"/>
      <c r="AF47" s="91"/>
      <c r="AG47" s="91"/>
      <c r="AH47" s="91"/>
      <c r="AI47" s="91"/>
      <c r="AJ47" s="91"/>
      <c r="AK47" s="91"/>
      <c r="AL47" s="91"/>
      <c r="AM47" s="91"/>
      <c r="AN47" s="146"/>
    </row>
    <row r="48" ht="32.5" customHeight="1" spans="1:40">
      <c r="A48" s="48"/>
      <c r="B48" s="55">
        <v>303</v>
      </c>
      <c r="C48" s="90" t="s">
        <v>103</v>
      </c>
      <c r="D48" s="55"/>
      <c r="E48" s="140" t="s">
        <v>205</v>
      </c>
      <c r="F48" s="91">
        <f>G48+Q48</f>
        <v>14400</v>
      </c>
      <c r="G48" s="91">
        <f>H48+K48+N48</f>
        <v>14400</v>
      </c>
      <c r="H48" s="91">
        <f>I48+J48</f>
        <v>14400</v>
      </c>
      <c r="I48" s="91">
        <v>14400</v>
      </c>
      <c r="J48" s="91"/>
      <c r="K48" s="91"/>
      <c r="L48" s="91"/>
      <c r="M48" s="91"/>
      <c r="N48" s="91"/>
      <c r="O48" s="91"/>
      <c r="P48" s="91"/>
      <c r="Q48" s="91">
        <f>R48+U48</f>
        <v>0</v>
      </c>
      <c r="R48" s="91">
        <f>S48+T48</f>
        <v>0</v>
      </c>
      <c r="S48" s="91"/>
      <c r="T48" s="91"/>
      <c r="U48" s="91"/>
      <c r="V48" s="91"/>
      <c r="W48" s="91"/>
      <c r="X48" s="91"/>
      <c r="Y48" s="91"/>
      <c r="Z48" s="91"/>
      <c r="AA48" s="91"/>
      <c r="AB48" s="91"/>
      <c r="AC48" s="91"/>
      <c r="AD48" s="91"/>
      <c r="AE48" s="91"/>
      <c r="AF48" s="91"/>
      <c r="AG48" s="91"/>
      <c r="AH48" s="91"/>
      <c r="AI48" s="91"/>
      <c r="AJ48" s="91"/>
      <c r="AK48" s="91"/>
      <c r="AL48" s="91"/>
      <c r="AM48" s="91"/>
      <c r="AN48" s="146"/>
    </row>
    <row r="49" ht="32.5" customHeight="1" spans="1:40">
      <c r="A49" s="48"/>
      <c r="B49" s="55">
        <v>303</v>
      </c>
      <c r="C49" s="90" t="s">
        <v>206</v>
      </c>
      <c r="D49" s="55"/>
      <c r="E49" s="140" t="s">
        <v>207</v>
      </c>
      <c r="F49" s="91">
        <f>G49+Q49</f>
        <v>180</v>
      </c>
      <c r="G49" s="91">
        <f>H49+K49+N49</f>
        <v>180</v>
      </c>
      <c r="H49" s="91">
        <f>I49+J49</f>
        <v>180</v>
      </c>
      <c r="I49" s="91">
        <v>180</v>
      </c>
      <c r="J49" s="91"/>
      <c r="K49" s="91"/>
      <c r="L49" s="91"/>
      <c r="M49" s="91"/>
      <c r="N49" s="91"/>
      <c r="O49" s="91"/>
      <c r="P49" s="91"/>
      <c r="Q49" s="91">
        <f>R49+U49</f>
        <v>0</v>
      </c>
      <c r="R49" s="91">
        <f>S49+T49</f>
        <v>0</v>
      </c>
      <c r="S49" s="91"/>
      <c r="T49" s="91"/>
      <c r="U49" s="91"/>
      <c r="V49" s="91"/>
      <c r="W49" s="91"/>
      <c r="X49" s="91"/>
      <c r="Y49" s="91"/>
      <c r="Z49" s="91"/>
      <c r="AA49" s="91"/>
      <c r="AB49" s="91"/>
      <c r="AC49" s="91"/>
      <c r="AD49" s="91"/>
      <c r="AE49" s="91"/>
      <c r="AF49" s="91"/>
      <c r="AG49" s="91"/>
      <c r="AH49" s="91"/>
      <c r="AI49" s="91"/>
      <c r="AJ49" s="91"/>
      <c r="AK49" s="91"/>
      <c r="AL49" s="91"/>
      <c r="AM49" s="91"/>
      <c r="AN49" s="146"/>
    </row>
    <row r="50" ht="9.75" customHeight="1" spans="1:40">
      <c r="A50" s="59"/>
      <c r="B50" s="59"/>
      <c r="C50" s="59"/>
      <c r="D50" s="141"/>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14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G25" sqref="G25"/>
    </sheetView>
  </sheetViews>
  <sheetFormatPr defaultColWidth="10" defaultRowHeight="13.5"/>
  <cols>
    <col min="1" max="1" width="1.54166666666667" style="97" customWidth="1"/>
    <col min="2" max="4" width="6.18333333333333" style="97" customWidth="1"/>
    <col min="5" max="5" width="16.8166666666667" style="97" customWidth="1"/>
    <col min="6" max="6" width="41" style="97" customWidth="1"/>
    <col min="7" max="7" width="16.3666666666667" style="97" customWidth="1"/>
    <col min="8" max="8" width="16.6333333333333" style="97" customWidth="1"/>
    <col min="9" max="9" width="16.3666666666667" style="97" customWidth="1"/>
    <col min="10" max="10" width="1.54166666666667" style="97" customWidth="1"/>
    <col min="11" max="11" width="9.725" style="97" customWidth="1"/>
    <col min="12" max="16384" width="10" style="97"/>
  </cols>
  <sheetData>
    <row r="1" ht="14.25" customHeight="1" spans="1:10">
      <c r="A1" s="100"/>
      <c r="B1" s="98"/>
      <c r="C1" s="98"/>
      <c r="D1" s="98"/>
      <c r="E1" s="99"/>
      <c r="F1" s="99"/>
      <c r="G1" s="123" t="s">
        <v>208</v>
      </c>
      <c r="H1" s="123"/>
      <c r="I1" s="123"/>
      <c r="J1" s="128"/>
    </row>
    <row r="2" ht="19.9" customHeight="1" spans="1:10">
      <c r="A2" s="100"/>
      <c r="B2" s="102" t="s">
        <v>209</v>
      </c>
      <c r="C2" s="102"/>
      <c r="D2" s="102"/>
      <c r="E2" s="102"/>
      <c r="F2" s="102"/>
      <c r="G2" s="102"/>
      <c r="H2" s="102"/>
      <c r="I2" s="102"/>
      <c r="J2" s="128" t="s">
        <v>3</v>
      </c>
    </row>
    <row r="3" ht="17" customHeight="1" spans="1:10">
      <c r="A3" s="103"/>
      <c r="B3" s="104" t="s">
        <v>5</v>
      </c>
      <c r="C3" s="104"/>
      <c r="D3" s="104"/>
      <c r="E3" s="104"/>
      <c r="F3" s="104"/>
      <c r="G3" s="103"/>
      <c r="H3" s="124"/>
      <c r="I3" s="105" t="s">
        <v>6</v>
      </c>
      <c r="J3" s="128"/>
    </row>
    <row r="4" ht="21.4" customHeight="1" spans="1:10">
      <c r="A4" s="108"/>
      <c r="B4" s="107" t="s">
        <v>9</v>
      </c>
      <c r="C4" s="107"/>
      <c r="D4" s="107"/>
      <c r="E4" s="107"/>
      <c r="F4" s="107"/>
      <c r="G4" s="107" t="s">
        <v>59</v>
      </c>
      <c r="H4" s="125" t="s">
        <v>210</v>
      </c>
      <c r="I4" s="125" t="s">
        <v>161</v>
      </c>
      <c r="J4" s="121"/>
    </row>
    <row r="5" ht="21.4" customHeight="1" spans="1:10">
      <c r="A5" s="108"/>
      <c r="B5" s="107" t="s">
        <v>79</v>
      </c>
      <c r="C5" s="107"/>
      <c r="D5" s="107"/>
      <c r="E5" s="107" t="s">
        <v>70</v>
      </c>
      <c r="F5" s="107" t="s">
        <v>71</v>
      </c>
      <c r="G5" s="107"/>
      <c r="H5" s="125"/>
      <c r="I5" s="125"/>
      <c r="J5" s="121"/>
    </row>
    <row r="6" ht="21.4" customHeight="1" spans="1:10">
      <c r="A6" s="126"/>
      <c r="B6" s="107" t="s">
        <v>80</v>
      </c>
      <c r="C6" s="107" t="s">
        <v>81</v>
      </c>
      <c r="D6" s="107" t="s">
        <v>82</v>
      </c>
      <c r="E6" s="107"/>
      <c r="F6" s="107"/>
      <c r="G6" s="107"/>
      <c r="H6" s="125"/>
      <c r="I6" s="125"/>
      <c r="J6" s="129"/>
    </row>
    <row r="7" ht="26" customHeight="1" spans="1:10">
      <c r="A7" s="127"/>
      <c r="B7" s="107"/>
      <c r="C7" s="107"/>
      <c r="D7" s="107"/>
      <c r="E7" s="55">
        <v>114001</v>
      </c>
      <c r="F7" s="107" t="s">
        <v>72</v>
      </c>
      <c r="G7" s="109">
        <f>G8+G24+G30</f>
        <v>39189067.06</v>
      </c>
      <c r="H7" s="109">
        <f>H8+H24+H30</f>
        <v>39189067.06</v>
      </c>
      <c r="I7" s="109"/>
      <c r="J7" s="130"/>
    </row>
    <row r="8" ht="26" customHeight="1" spans="1:10">
      <c r="A8" s="126"/>
      <c r="B8" s="55">
        <v>208</v>
      </c>
      <c r="C8" s="55"/>
      <c r="D8" s="55"/>
      <c r="E8" s="55"/>
      <c r="F8" s="55" t="s">
        <v>83</v>
      </c>
      <c r="G8" s="115">
        <f>G9+G12+G16+G20+G22</f>
        <v>38819356.46</v>
      </c>
      <c r="H8" s="115">
        <f>H9+H12+H16+H20+H22</f>
        <v>38819356.46</v>
      </c>
      <c r="I8" s="115"/>
      <c r="J8" s="128"/>
    </row>
    <row r="9" ht="26" customHeight="1" spans="1:10">
      <c r="A9" s="126"/>
      <c r="B9" s="55">
        <v>208</v>
      </c>
      <c r="C9" s="90" t="s">
        <v>84</v>
      </c>
      <c r="D9" s="55"/>
      <c r="E9" s="55"/>
      <c r="F9" s="55" t="s">
        <v>85</v>
      </c>
      <c r="G9" s="115">
        <f>SUM(G10:G11)</f>
        <v>4206842.45</v>
      </c>
      <c r="H9" s="115">
        <f>SUM(H10:H11)</f>
        <v>4206842.45</v>
      </c>
      <c r="I9" s="115"/>
      <c r="J9" s="128"/>
    </row>
    <row r="10" ht="26" customHeight="1" spans="1:10">
      <c r="A10" s="126"/>
      <c r="B10" s="55">
        <v>208</v>
      </c>
      <c r="C10" s="90" t="s">
        <v>84</v>
      </c>
      <c r="D10" s="90" t="s">
        <v>86</v>
      </c>
      <c r="E10" s="55"/>
      <c r="F10" s="55" t="s">
        <v>87</v>
      </c>
      <c r="G10" s="115">
        <f t="shared" ref="G10:G26" si="0">SUM(H10)</f>
        <v>1466752.93</v>
      </c>
      <c r="H10" s="115">
        <v>1466752.93</v>
      </c>
      <c r="I10" s="115"/>
      <c r="J10" s="129"/>
    </row>
    <row r="11" ht="26" customHeight="1" spans="1:10">
      <c r="A11" s="126"/>
      <c r="B11" s="55">
        <v>208</v>
      </c>
      <c r="C11" s="90" t="s">
        <v>84</v>
      </c>
      <c r="D11" s="90" t="s">
        <v>88</v>
      </c>
      <c r="E11" s="55"/>
      <c r="F11" s="55" t="s">
        <v>89</v>
      </c>
      <c r="G11" s="115">
        <f t="shared" si="0"/>
        <v>2740089.52</v>
      </c>
      <c r="H11" s="115">
        <v>2740089.52</v>
      </c>
      <c r="I11" s="115"/>
      <c r="J11" s="129"/>
    </row>
    <row r="12" ht="26" customHeight="1" spans="1:10">
      <c r="A12" s="126"/>
      <c r="B12" s="55">
        <v>208</v>
      </c>
      <c r="C12" s="90" t="s">
        <v>90</v>
      </c>
      <c r="D12" s="90"/>
      <c r="E12" s="55"/>
      <c r="F12" s="55" t="s">
        <v>91</v>
      </c>
      <c r="G12" s="115">
        <f>SUM(G13:G15)</f>
        <v>385227.26</v>
      </c>
      <c r="H12" s="115">
        <f>SUM(H13:H15)</f>
        <v>385227.26</v>
      </c>
      <c r="I12" s="115"/>
      <c r="J12" s="129"/>
    </row>
    <row r="13" ht="26" customHeight="1" spans="1:10">
      <c r="A13" s="126"/>
      <c r="B13" s="55">
        <v>208</v>
      </c>
      <c r="C13" s="90" t="s">
        <v>90</v>
      </c>
      <c r="D13" s="90" t="s">
        <v>86</v>
      </c>
      <c r="E13" s="55"/>
      <c r="F13" s="55" t="s">
        <v>92</v>
      </c>
      <c r="G13" s="115">
        <f>SUM(H13)</f>
        <v>81272</v>
      </c>
      <c r="H13" s="115">
        <v>81272</v>
      </c>
      <c r="I13" s="115"/>
      <c r="J13" s="129"/>
    </row>
    <row r="14" ht="26" customHeight="1" spans="1:10">
      <c r="A14" s="126"/>
      <c r="B14" s="55">
        <v>208</v>
      </c>
      <c r="C14" s="90" t="s">
        <v>90</v>
      </c>
      <c r="D14" s="90" t="s">
        <v>84</v>
      </c>
      <c r="E14" s="55"/>
      <c r="F14" s="55" t="s">
        <v>93</v>
      </c>
      <c r="G14" s="115">
        <f>SUM(H14)</f>
        <v>40528</v>
      </c>
      <c r="H14" s="115">
        <v>40528</v>
      </c>
      <c r="I14" s="115"/>
      <c r="J14" s="129"/>
    </row>
    <row r="15" ht="26" customHeight="1" spans="1:10">
      <c r="A15" s="126"/>
      <c r="B15" s="55">
        <v>208</v>
      </c>
      <c r="C15" s="90" t="s">
        <v>90</v>
      </c>
      <c r="D15" s="90" t="s">
        <v>90</v>
      </c>
      <c r="E15" s="55"/>
      <c r="F15" s="55" t="s">
        <v>94</v>
      </c>
      <c r="G15" s="115">
        <f>SUM(H15)</f>
        <v>263427.26</v>
      </c>
      <c r="H15" s="115">
        <v>263427.26</v>
      </c>
      <c r="I15" s="115"/>
      <c r="J15" s="129"/>
    </row>
    <row r="16" ht="26" customHeight="1" spans="1:10">
      <c r="A16" s="126"/>
      <c r="B16" s="55">
        <v>208</v>
      </c>
      <c r="C16" s="90" t="s">
        <v>95</v>
      </c>
      <c r="D16" s="90"/>
      <c r="E16" s="55"/>
      <c r="F16" s="55" t="s">
        <v>96</v>
      </c>
      <c r="G16" s="115">
        <f t="shared" si="0"/>
        <v>4986200</v>
      </c>
      <c r="H16" s="115">
        <f>SUM(H17:H19)</f>
        <v>4986200</v>
      </c>
      <c r="I16" s="115"/>
      <c r="J16" s="129"/>
    </row>
    <row r="17" ht="26" customHeight="1" spans="1:10">
      <c r="A17" s="126"/>
      <c r="B17" s="55">
        <v>208</v>
      </c>
      <c r="C17" s="90" t="s">
        <v>95</v>
      </c>
      <c r="D17" s="90" t="s">
        <v>86</v>
      </c>
      <c r="E17" s="55"/>
      <c r="F17" s="55" t="s">
        <v>97</v>
      </c>
      <c r="G17" s="115">
        <f t="shared" si="0"/>
        <v>76800</v>
      </c>
      <c r="H17" s="115">
        <v>76800</v>
      </c>
      <c r="I17" s="115"/>
      <c r="J17" s="129"/>
    </row>
    <row r="18" ht="26" customHeight="1" spans="1:10">
      <c r="A18" s="126"/>
      <c r="B18" s="92">
        <v>208</v>
      </c>
      <c r="C18" s="93" t="s">
        <v>95</v>
      </c>
      <c r="D18" s="90" t="s">
        <v>84</v>
      </c>
      <c r="E18" s="55"/>
      <c r="F18" s="55" t="s">
        <v>98</v>
      </c>
      <c r="G18" s="115">
        <f>G19</f>
        <v>58482173.5</v>
      </c>
      <c r="H18" s="115">
        <v>4559400</v>
      </c>
      <c r="I18" s="115"/>
      <c r="J18" s="129"/>
    </row>
    <row r="19" ht="26" customHeight="1" spans="1:10">
      <c r="A19" s="126"/>
      <c r="B19" s="92">
        <v>208</v>
      </c>
      <c r="C19" s="93" t="s">
        <v>95</v>
      </c>
      <c r="D19" s="90" t="s">
        <v>99</v>
      </c>
      <c r="E19" s="55"/>
      <c r="F19" s="55" t="s">
        <v>100</v>
      </c>
      <c r="G19" s="115">
        <f>SUM(G20:G23)</f>
        <v>58482173.5</v>
      </c>
      <c r="H19" s="115">
        <v>350000</v>
      </c>
      <c r="I19" s="115"/>
      <c r="J19" s="129"/>
    </row>
    <row r="20" ht="26" customHeight="1" spans="1:10">
      <c r="A20" s="126"/>
      <c r="B20" s="55">
        <v>208</v>
      </c>
      <c r="C20" s="90" t="s">
        <v>101</v>
      </c>
      <c r="D20" s="90"/>
      <c r="E20" s="55"/>
      <c r="F20" s="55" t="s">
        <v>102</v>
      </c>
      <c r="G20" s="115">
        <f t="shared" si="0"/>
        <v>2757106.75</v>
      </c>
      <c r="H20" s="115">
        <f>H21</f>
        <v>2757106.75</v>
      </c>
      <c r="I20" s="115"/>
      <c r="J20" s="129"/>
    </row>
    <row r="21" ht="26" customHeight="1" spans="1:10">
      <c r="A21" s="126"/>
      <c r="B21" s="55">
        <v>208</v>
      </c>
      <c r="C21" s="90" t="s">
        <v>101</v>
      </c>
      <c r="D21" s="90" t="s">
        <v>103</v>
      </c>
      <c r="E21" s="55"/>
      <c r="F21" s="55" t="s">
        <v>104</v>
      </c>
      <c r="G21" s="115">
        <f t="shared" si="0"/>
        <v>2757106.75</v>
      </c>
      <c r="H21" s="115">
        <v>2757106.75</v>
      </c>
      <c r="I21" s="115"/>
      <c r="J21" s="129"/>
    </row>
    <row r="22" ht="26" customHeight="1" spans="1:10">
      <c r="A22" s="126"/>
      <c r="B22" s="55">
        <v>208</v>
      </c>
      <c r="C22" s="90" t="s">
        <v>88</v>
      </c>
      <c r="D22" s="90"/>
      <c r="E22" s="55"/>
      <c r="F22" s="55" t="s">
        <v>105</v>
      </c>
      <c r="G22" s="115">
        <f t="shared" si="0"/>
        <v>26483980</v>
      </c>
      <c r="H22" s="115">
        <f>H23</f>
        <v>26483980</v>
      </c>
      <c r="I22" s="115"/>
      <c r="J22" s="129"/>
    </row>
    <row r="23" ht="26" customHeight="1" spans="1:10">
      <c r="A23" s="126"/>
      <c r="B23" s="55">
        <v>208</v>
      </c>
      <c r="C23" s="90" t="s">
        <v>88</v>
      </c>
      <c r="D23" s="90" t="s">
        <v>88</v>
      </c>
      <c r="E23" s="55"/>
      <c r="F23" s="55" t="s">
        <v>105</v>
      </c>
      <c r="G23" s="115">
        <f t="shared" si="0"/>
        <v>26483980</v>
      </c>
      <c r="H23" s="115">
        <v>26483980</v>
      </c>
      <c r="I23" s="115"/>
      <c r="J23" s="129"/>
    </row>
    <row r="24" ht="26" customHeight="1" spans="1:10">
      <c r="A24" s="126"/>
      <c r="B24" s="55">
        <v>210</v>
      </c>
      <c r="C24" s="55"/>
      <c r="D24" s="55"/>
      <c r="E24" s="55"/>
      <c r="F24" s="55" t="s">
        <v>106</v>
      </c>
      <c r="G24" s="115">
        <f>G25</f>
        <v>162779.6</v>
      </c>
      <c r="H24" s="115">
        <f>H25</f>
        <v>162779.6</v>
      </c>
      <c r="I24" s="115"/>
      <c r="J24" s="129"/>
    </row>
    <row r="25" ht="26" customHeight="1" spans="1:10">
      <c r="A25" s="126"/>
      <c r="B25" s="55">
        <v>210</v>
      </c>
      <c r="C25" s="90" t="s">
        <v>101</v>
      </c>
      <c r="D25" s="90"/>
      <c r="E25" s="55"/>
      <c r="F25" s="55" t="s">
        <v>107</v>
      </c>
      <c r="G25" s="115">
        <f>SUM(G26:G29)</f>
        <v>162779.6</v>
      </c>
      <c r="H25" s="115">
        <f>SUM(H26:H29)</f>
        <v>162779.6</v>
      </c>
      <c r="I25" s="115"/>
      <c r="J25" s="129"/>
    </row>
    <row r="26" ht="26" customHeight="1" spans="1:10">
      <c r="A26" s="126"/>
      <c r="B26" s="55">
        <v>210</v>
      </c>
      <c r="C26" s="90" t="s">
        <v>101</v>
      </c>
      <c r="D26" s="90" t="s">
        <v>86</v>
      </c>
      <c r="E26" s="55"/>
      <c r="F26" s="55" t="s">
        <v>108</v>
      </c>
      <c r="G26" s="115">
        <f>SUM(H26)</f>
        <v>74311.42</v>
      </c>
      <c r="H26" s="115">
        <v>74311.42</v>
      </c>
      <c r="I26" s="115"/>
      <c r="J26" s="129"/>
    </row>
    <row r="27" ht="26" customHeight="1" spans="2:9">
      <c r="B27" s="55">
        <v>210</v>
      </c>
      <c r="C27" s="90" t="s">
        <v>101</v>
      </c>
      <c r="D27" s="90" t="s">
        <v>84</v>
      </c>
      <c r="E27" s="55"/>
      <c r="F27" s="55" t="s">
        <v>109</v>
      </c>
      <c r="G27" s="115">
        <f t="shared" ref="G27:G32" si="1">SUM(H27)</f>
        <v>58468.18</v>
      </c>
      <c r="H27" s="115">
        <v>58468.18</v>
      </c>
      <c r="I27" s="120"/>
    </row>
    <row r="28" ht="26" customHeight="1" spans="2:9">
      <c r="B28" s="55">
        <v>210</v>
      </c>
      <c r="C28" s="90" t="s">
        <v>101</v>
      </c>
      <c r="D28" s="90" t="s">
        <v>110</v>
      </c>
      <c r="E28" s="55"/>
      <c r="F28" s="55" t="s">
        <v>111</v>
      </c>
      <c r="G28" s="115">
        <f t="shared" si="1"/>
        <v>18000</v>
      </c>
      <c r="H28" s="115">
        <v>18000</v>
      </c>
      <c r="I28" s="120"/>
    </row>
    <row r="29" ht="26" customHeight="1" spans="2:9">
      <c r="B29" s="55">
        <v>210</v>
      </c>
      <c r="C29" s="90" t="s">
        <v>101</v>
      </c>
      <c r="D29" s="55">
        <v>99</v>
      </c>
      <c r="E29" s="55"/>
      <c r="F29" s="55" t="s">
        <v>112</v>
      </c>
      <c r="G29" s="115">
        <f t="shared" si="1"/>
        <v>12000</v>
      </c>
      <c r="H29" s="115">
        <v>12000</v>
      </c>
      <c r="I29" s="120"/>
    </row>
    <row r="30" ht="26" customHeight="1" spans="2:9">
      <c r="B30" s="55">
        <v>221</v>
      </c>
      <c r="C30" s="55"/>
      <c r="D30" s="55"/>
      <c r="E30" s="55"/>
      <c r="F30" s="55" t="s">
        <v>113</v>
      </c>
      <c r="G30" s="115">
        <f t="shared" si="1"/>
        <v>206931</v>
      </c>
      <c r="H30" s="115">
        <f>H31</f>
        <v>206931</v>
      </c>
      <c r="I30" s="120"/>
    </row>
    <row r="31" ht="26" customHeight="1" spans="2:9">
      <c r="B31" s="55">
        <v>221</v>
      </c>
      <c r="C31" s="90" t="s">
        <v>86</v>
      </c>
      <c r="D31" s="55"/>
      <c r="E31" s="55"/>
      <c r="F31" s="55" t="s">
        <v>114</v>
      </c>
      <c r="G31" s="115">
        <f t="shared" si="1"/>
        <v>206931</v>
      </c>
      <c r="H31" s="115">
        <f>H32</f>
        <v>206931</v>
      </c>
      <c r="I31" s="120"/>
    </row>
    <row r="32" ht="26" customHeight="1" spans="2:9">
      <c r="B32" s="55">
        <v>221</v>
      </c>
      <c r="C32" s="90" t="s">
        <v>86</v>
      </c>
      <c r="D32" s="90" t="s">
        <v>84</v>
      </c>
      <c r="E32" s="55"/>
      <c r="F32" s="55" t="s">
        <v>115</v>
      </c>
      <c r="G32" s="115">
        <f t="shared" si="1"/>
        <v>206931</v>
      </c>
      <c r="H32" s="115">
        <v>206931</v>
      </c>
      <c r="I32" s="12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workbookViewId="0">
      <selection activeCell="H40" sqref="H40"/>
    </sheetView>
  </sheetViews>
  <sheetFormatPr defaultColWidth="10" defaultRowHeight="13.5"/>
  <cols>
    <col min="1" max="1" width="1.54166666666667" style="97" customWidth="1"/>
    <col min="2" max="3" width="6.18333333333333" style="97" customWidth="1"/>
    <col min="4" max="4" width="16.3666666666667" style="97" customWidth="1"/>
    <col min="5" max="5" width="41" style="97" customWidth="1"/>
    <col min="6" max="8" width="16.3666666666667" style="97" customWidth="1"/>
    <col min="9" max="9" width="1.54166666666667" style="97" customWidth="1"/>
    <col min="10" max="16384" width="10" style="97"/>
  </cols>
  <sheetData>
    <row r="1" ht="14.25" customHeight="1" spans="1:9">
      <c r="A1" s="98"/>
      <c r="B1" s="98"/>
      <c r="C1" s="98"/>
      <c r="D1" s="99"/>
      <c r="E1" s="99"/>
      <c r="F1" s="100"/>
      <c r="G1" s="100"/>
      <c r="H1" s="101" t="s">
        <v>211</v>
      </c>
      <c r="I1" s="121"/>
    </row>
    <row r="2" ht="19.9" customHeight="1" spans="1:9">
      <c r="A2" s="100"/>
      <c r="B2" s="102" t="s">
        <v>212</v>
      </c>
      <c r="C2" s="102"/>
      <c r="D2" s="102"/>
      <c r="E2" s="102"/>
      <c r="F2" s="102"/>
      <c r="G2" s="102"/>
      <c r="H2" s="102"/>
      <c r="I2" s="121"/>
    </row>
    <row r="3" ht="17" customHeight="1" spans="1:9">
      <c r="A3" s="103"/>
      <c r="B3" s="104" t="s">
        <v>5</v>
      </c>
      <c r="C3" s="104"/>
      <c r="D3" s="104"/>
      <c r="E3" s="104"/>
      <c r="G3" s="103"/>
      <c r="H3" s="105" t="s">
        <v>6</v>
      </c>
      <c r="I3" s="121"/>
    </row>
    <row r="4" ht="21.4" customHeight="1" spans="1:9">
      <c r="A4" s="106"/>
      <c r="B4" s="107" t="s">
        <v>9</v>
      </c>
      <c r="C4" s="107"/>
      <c r="D4" s="107"/>
      <c r="E4" s="107"/>
      <c r="F4" s="107" t="s">
        <v>75</v>
      </c>
      <c r="G4" s="107"/>
      <c r="H4" s="107"/>
      <c r="I4" s="121"/>
    </row>
    <row r="5" ht="21.4" customHeight="1" spans="1:9">
      <c r="A5" s="106"/>
      <c r="B5" s="107" t="s">
        <v>79</v>
      </c>
      <c r="C5" s="107"/>
      <c r="D5" s="107" t="s">
        <v>70</v>
      </c>
      <c r="E5" s="107" t="s">
        <v>71</v>
      </c>
      <c r="F5" s="107" t="s">
        <v>59</v>
      </c>
      <c r="G5" s="107" t="s">
        <v>213</v>
      </c>
      <c r="H5" s="107" t="s">
        <v>214</v>
      </c>
      <c r="I5" s="121"/>
    </row>
    <row r="6" ht="21.4" customHeight="1" spans="1:9">
      <c r="A6" s="108"/>
      <c r="B6" s="107" t="s">
        <v>80</v>
      </c>
      <c r="C6" s="107" t="s">
        <v>81</v>
      </c>
      <c r="D6" s="107"/>
      <c r="E6" s="107"/>
      <c r="F6" s="107"/>
      <c r="G6" s="107"/>
      <c r="H6" s="107"/>
      <c r="I6" s="121"/>
    </row>
    <row r="7" ht="30" customHeight="1" spans="1:9">
      <c r="A7" s="106"/>
      <c r="B7" s="107"/>
      <c r="C7" s="107"/>
      <c r="D7" s="55">
        <v>114001</v>
      </c>
      <c r="E7" s="107" t="s">
        <v>72</v>
      </c>
      <c r="F7" s="109">
        <f>SUM(G7:H7)</f>
        <v>4743380.31</v>
      </c>
      <c r="G7" s="109">
        <f>SUM(G8:G44)</f>
        <v>4452660.4</v>
      </c>
      <c r="H7" s="109">
        <f>SUM(H8:H44)</f>
        <v>290719.91</v>
      </c>
      <c r="I7" s="121"/>
    </row>
    <row r="8" ht="30" customHeight="1" spans="1:9">
      <c r="A8" s="106"/>
      <c r="B8" s="110">
        <v>501</v>
      </c>
      <c r="C8" s="111" t="s">
        <v>86</v>
      </c>
      <c r="D8" s="112"/>
      <c r="E8" s="113" t="s">
        <v>215</v>
      </c>
      <c r="F8" s="114">
        <f>SUM(G8:H8)</f>
        <v>341016</v>
      </c>
      <c r="G8" s="115">
        <v>341016</v>
      </c>
      <c r="H8" s="115"/>
      <c r="I8" s="121"/>
    </row>
    <row r="9" ht="30" customHeight="1" spans="1:9">
      <c r="A9" s="106"/>
      <c r="B9" s="110">
        <v>505</v>
      </c>
      <c r="C9" s="111" t="s">
        <v>86</v>
      </c>
      <c r="D9" s="112"/>
      <c r="E9" s="113" t="s">
        <v>216</v>
      </c>
      <c r="F9" s="114">
        <f t="shared" ref="F9:F42" si="0">SUM(G9:H9)</f>
        <v>269928</v>
      </c>
      <c r="G9" s="115">
        <v>269928</v>
      </c>
      <c r="H9" s="115"/>
      <c r="I9" s="121"/>
    </row>
    <row r="10" ht="30" customHeight="1" spans="1:9">
      <c r="A10" s="106"/>
      <c r="B10" s="110">
        <v>501</v>
      </c>
      <c r="C10" s="111" t="s">
        <v>86</v>
      </c>
      <c r="D10" s="112"/>
      <c r="E10" s="113" t="s">
        <v>215</v>
      </c>
      <c r="F10" s="114">
        <f t="shared" si="0"/>
        <v>272054.4</v>
      </c>
      <c r="G10" s="115">
        <v>272054.4</v>
      </c>
      <c r="H10" s="115"/>
      <c r="I10" s="121"/>
    </row>
    <row r="11" ht="30" customHeight="1" spans="1:9">
      <c r="A11" s="106"/>
      <c r="B11" s="110">
        <v>505</v>
      </c>
      <c r="C11" s="111" t="s">
        <v>86</v>
      </c>
      <c r="D11" s="112"/>
      <c r="E11" s="113" t="s">
        <v>216</v>
      </c>
      <c r="F11" s="114">
        <f t="shared" si="0"/>
        <v>32142</v>
      </c>
      <c r="G11" s="115">
        <v>32142</v>
      </c>
      <c r="H11" s="115"/>
      <c r="I11" s="121"/>
    </row>
    <row r="12" ht="30" customHeight="1" spans="2:9">
      <c r="B12" s="110">
        <v>501</v>
      </c>
      <c r="C12" s="111" t="s">
        <v>86</v>
      </c>
      <c r="D12" s="112"/>
      <c r="E12" s="113" t="s">
        <v>215</v>
      </c>
      <c r="F12" s="114">
        <f t="shared" si="0"/>
        <v>351953</v>
      </c>
      <c r="G12" s="115">
        <v>351953</v>
      </c>
      <c r="H12" s="115"/>
      <c r="I12" s="121"/>
    </row>
    <row r="13" ht="30" customHeight="1" spans="2:9">
      <c r="B13" s="110">
        <v>505</v>
      </c>
      <c r="C13" s="111" t="s">
        <v>86</v>
      </c>
      <c r="D13" s="112"/>
      <c r="E13" s="113" t="s">
        <v>216</v>
      </c>
      <c r="F13" s="114">
        <f t="shared" si="0"/>
        <v>457137</v>
      </c>
      <c r="G13" s="115">
        <v>457137</v>
      </c>
      <c r="H13" s="115"/>
      <c r="I13" s="121"/>
    </row>
    <row r="14" ht="30" customHeight="1" spans="2:9">
      <c r="B14" s="110">
        <v>501</v>
      </c>
      <c r="C14" s="111" t="s">
        <v>84</v>
      </c>
      <c r="D14" s="112"/>
      <c r="E14" s="113" t="s">
        <v>217</v>
      </c>
      <c r="F14" s="114">
        <f t="shared" si="0"/>
        <v>141934.94</v>
      </c>
      <c r="G14" s="115">
        <v>141934.94</v>
      </c>
      <c r="H14" s="115"/>
      <c r="I14" s="121"/>
    </row>
    <row r="15" ht="30" customHeight="1" spans="2:9">
      <c r="B15" s="110">
        <v>505</v>
      </c>
      <c r="C15" s="111" t="s">
        <v>86</v>
      </c>
      <c r="D15" s="112"/>
      <c r="E15" s="113" t="s">
        <v>216</v>
      </c>
      <c r="F15" s="114">
        <f t="shared" si="0"/>
        <v>121492.32</v>
      </c>
      <c r="G15" s="115">
        <v>121492.32</v>
      </c>
      <c r="H15" s="115"/>
      <c r="I15" s="121"/>
    </row>
    <row r="16" ht="30" customHeight="1" spans="2:9">
      <c r="B16" s="110">
        <v>501</v>
      </c>
      <c r="C16" s="111" t="s">
        <v>84</v>
      </c>
      <c r="D16" s="112"/>
      <c r="E16" s="113" t="s">
        <v>217</v>
      </c>
      <c r="F16" s="114">
        <f t="shared" si="0"/>
        <v>74311.42</v>
      </c>
      <c r="G16" s="115">
        <v>74311.42</v>
      </c>
      <c r="H16" s="115"/>
      <c r="I16" s="121"/>
    </row>
    <row r="17" ht="30" customHeight="1" spans="2:9">
      <c r="B17" s="110">
        <v>505</v>
      </c>
      <c r="C17" s="111" t="s">
        <v>86</v>
      </c>
      <c r="D17" s="112"/>
      <c r="E17" s="113" t="s">
        <v>216</v>
      </c>
      <c r="F17" s="114">
        <f t="shared" si="0"/>
        <v>58468.18</v>
      </c>
      <c r="G17" s="115">
        <v>58468.18</v>
      </c>
      <c r="H17" s="115"/>
      <c r="I17" s="121"/>
    </row>
    <row r="18" ht="30" customHeight="1" spans="2:9">
      <c r="B18" s="110">
        <v>501</v>
      </c>
      <c r="C18" s="111" t="s">
        <v>84</v>
      </c>
      <c r="D18" s="112"/>
      <c r="E18" s="113" t="s">
        <v>217</v>
      </c>
      <c r="F18" s="114">
        <f t="shared" si="0"/>
        <v>8400</v>
      </c>
      <c r="G18" s="115">
        <v>8400</v>
      </c>
      <c r="H18" s="115"/>
      <c r="I18" s="121"/>
    </row>
    <row r="19" ht="30" customHeight="1" spans="2:9">
      <c r="B19" s="110">
        <v>505</v>
      </c>
      <c r="C19" s="111" t="s">
        <v>86</v>
      </c>
      <c r="D19" s="112"/>
      <c r="E19" s="113" t="s">
        <v>216</v>
      </c>
      <c r="F19" s="114">
        <f t="shared" si="0"/>
        <v>7200</v>
      </c>
      <c r="G19" s="115">
        <v>7200</v>
      </c>
      <c r="H19" s="115"/>
      <c r="I19" s="121"/>
    </row>
    <row r="20" ht="30" customHeight="1" spans="1:9">
      <c r="A20" s="106"/>
      <c r="B20" s="110">
        <v>501</v>
      </c>
      <c r="C20" s="111" t="s">
        <v>84</v>
      </c>
      <c r="D20" s="112"/>
      <c r="E20" s="113" t="s">
        <v>217</v>
      </c>
      <c r="F20" s="114">
        <f t="shared" si="0"/>
        <v>1930.19</v>
      </c>
      <c r="G20" s="115">
        <v>1930.19</v>
      </c>
      <c r="H20" s="115"/>
      <c r="I20" s="121"/>
    </row>
    <row r="21" ht="30" customHeight="1" spans="2:9">
      <c r="B21" s="110">
        <v>505</v>
      </c>
      <c r="C21" s="111" t="s">
        <v>86</v>
      </c>
      <c r="D21" s="112"/>
      <c r="E21" s="113" t="s">
        <v>216</v>
      </c>
      <c r="F21" s="114">
        <f t="shared" si="0"/>
        <v>10630.59</v>
      </c>
      <c r="G21" s="115">
        <v>10630.59</v>
      </c>
      <c r="H21" s="115"/>
      <c r="I21" s="121"/>
    </row>
    <row r="22" ht="30" customHeight="1" spans="2:9">
      <c r="B22" s="110">
        <v>501</v>
      </c>
      <c r="C22" s="111" t="s">
        <v>110</v>
      </c>
      <c r="D22" s="112"/>
      <c r="E22" s="113" t="s">
        <v>218</v>
      </c>
      <c r="F22" s="114">
        <f t="shared" si="0"/>
        <v>115811</v>
      </c>
      <c r="G22" s="115">
        <v>115811</v>
      </c>
      <c r="H22" s="115"/>
      <c r="I22" s="121"/>
    </row>
    <row r="23" ht="30" customHeight="1" spans="2:9">
      <c r="B23" s="110">
        <v>505</v>
      </c>
      <c r="C23" s="111" t="s">
        <v>86</v>
      </c>
      <c r="D23" s="112"/>
      <c r="E23" s="113" t="s">
        <v>216</v>
      </c>
      <c r="F23" s="114">
        <f t="shared" si="0"/>
        <v>91120</v>
      </c>
      <c r="G23" s="115">
        <v>91120</v>
      </c>
      <c r="H23" s="115"/>
      <c r="I23" s="121"/>
    </row>
    <row r="24" ht="30" customHeight="1" spans="2:9">
      <c r="B24" s="110">
        <v>501</v>
      </c>
      <c r="C24" s="111" t="s">
        <v>88</v>
      </c>
      <c r="D24" s="112"/>
      <c r="E24" s="113" t="s">
        <v>219</v>
      </c>
      <c r="F24" s="114">
        <f t="shared" si="0"/>
        <v>282754.8</v>
      </c>
      <c r="G24" s="115">
        <v>282754.8</v>
      </c>
      <c r="H24" s="115"/>
      <c r="I24" s="121"/>
    </row>
    <row r="25" ht="30" customHeight="1" spans="2:9">
      <c r="B25" s="110">
        <v>505</v>
      </c>
      <c r="C25" s="111" t="s">
        <v>86</v>
      </c>
      <c r="D25" s="112"/>
      <c r="E25" s="113" t="s">
        <v>216</v>
      </c>
      <c r="F25" s="114">
        <f t="shared" si="0"/>
        <v>1162881.96</v>
      </c>
      <c r="G25" s="115">
        <v>1162881.96</v>
      </c>
      <c r="H25" s="115"/>
      <c r="I25" s="121"/>
    </row>
    <row r="26" ht="30" customHeight="1" spans="2:9">
      <c r="B26" s="110">
        <v>502</v>
      </c>
      <c r="C26" s="111" t="s">
        <v>86</v>
      </c>
      <c r="D26" s="112"/>
      <c r="E26" s="113" t="s">
        <v>220</v>
      </c>
      <c r="F26" s="114">
        <f t="shared" si="0"/>
        <v>19000</v>
      </c>
      <c r="G26" s="114"/>
      <c r="H26" s="114">
        <v>19000</v>
      </c>
      <c r="I26" s="121"/>
    </row>
    <row r="27" ht="30" customHeight="1" spans="2:9">
      <c r="B27" s="110">
        <v>505</v>
      </c>
      <c r="C27" s="111" t="s">
        <v>84</v>
      </c>
      <c r="D27" s="112"/>
      <c r="E27" s="113" t="s">
        <v>221</v>
      </c>
      <c r="F27" s="114">
        <f t="shared" si="0"/>
        <v>42000</v>
      </c>
      <c r="G27" s="114"/>
      <c r="H27" s="114">
        <v>42000</v>
      </c>
      <c r="I27" s="121"/>
    </row>
    <row r="28" ht="30" customHeight="1" spans="2:9">
      <c r="B28" s="110">
        <v>502</v>
      </c>
      <c r="C28" s="111" t="s">
        <v>86</v>
      </c>
      <c r="D28" s="112"/>
      <c r="E28" s="113" t="s">
        <v>220</v>
      </c>
      <c r="F28" s="114">
        <f t="shared" si="0"/>
        <v>2800</v>
      </c>
      <c r="G28" s="114"/>
      <c r="H28" s="114">
        <v>2800</v>
      </c>
      <c r="I28" s="121"/>
    </row>
    <row r="29" ht="30" customHeight="1" spans="2:9">
      <c r="B29" s="110">
        <v>505</v>
      </c>
      <c r="C29" s="111" t="s">
        <v>84</v>
      </c>
      <c r="D29" s="112"/>
      <c r="E29" s="113" t="s">
        <v>221</v>
      </c>
      <c r="F29" s="114">
        <f t="shared" si="0"/>
        <v>2400</v>
      </c>
      <c r="G29" s="114"/>
      <c r="H29" s="114">
        <v>2400</v>
      </c>
      <c r="I29" s="121"/>
    </row>
    <row r="30" ht="30" customHeight="1" spans="2:9">
      <c r="B30" s="110">
        <v>502</v>
      </c>
      <c r="C30" s="111" t="s">
        <v>86</v>
      </c>
      <c r="D30" s="116"/>
      <c r="E30" s="113" t="s">
        <v>220</v>
      </c>
      <c r="F30" s="114">
        <f t="shared" si="0"/>
        <v>5600</v>
      </c>
      <c r="G30" s="114"/>
      <c r="H30" s="114">
        <v>5600</v>
      </c>
      <c r="I30" s="121"/>
    </row>
    <row r="31" ht="30" customHeight="1" spans="1:9">
      <c r="A31" s="117"/>
      <c r="B31" s="110">
        <v>505</v>
      </c>
      <c r="C31" s="111" t="s">
        <v>84</v>
      </c>
      <c r="D31" s="118"/>
      <c r="E31" s="113" t="s">
        <v>221</v>
      </c>
      <c r="F31" s="114">
        <f t="shared" si="0"/>
        <v>4800</v>
      </c>
      <c r="G31" s="114"/>
      <c r="H31" s="114">
        <v>4800</v>
      </c>
      <c r="I31" s="122"/>
    </row>
    <row r="32" ht="30" customHeight="1" spans="2:8">
      <c r="B32" s="110">
        <v>502</v>
      </c>
      <c r="C32" s="111" t="s">
        <v>86</v>
      </c>
      <c r="D32" s="119"/>
      <c r="E32" s="113" t="s">
        <v>220</v>
      </c>
      <c r="F32" s="114">
        <f t="shared" si="0"/>
        <v>30000</v>
      </c>
      <c r="G32" s="114"/>
      <c r="H32" s="114">
        <v>30000</v>
      </c>
    </row>
    <row r="33" ht="30" customHeight="1" spans="2:8">
      <c r="B33" s="110">
        <v>502</v>
      </c>
      <c r="C33" s="111" t="s">
        <v>186</v>
      </c>
      <c r="D33" s="119"/>
      <c r="E33" s="113" t="s">
        <v>222</v>
      </c>
      <c r="F33" s="114">
        <f t="shared" si="0"/>
        <v>8400</v>
      </c>
      <c r="G33" s="114"/>
      <c r="H33" s="114">
        <v>8400</v>
      </c>
    </row>
    <row r="34" ht="30" customHeight="1" spans="2:8">
      <c r="B34" s="110">
        <v>502</v>
      </c>
      <c r="C34" s="111" t="s">
        <v>86</v>
      </c>
      <c r="D34" s="119"/>
      <c r="E34" s="113" t="s">
        <v>220</v>
      </c>
      <c r="F34" s="114">
        <f>SUM(G34:H34)</f>
        <v>16623.29</v>
      </c>
      <c r="G34" s="114"/>
      <c r="H34" s="114">
        <v>16623.29</v>
      </c>
    </row>
    <row r="35" ht="30" customHeight="1" spans="2:8">
      <c r="B35" s="110">
        <v>505</v>
      </c>
      <c r="C35" s="111" t="s">
        <v>84</v>
      </c>
      <c r="D35" s="119"/>
      <c r="E35" s="113" t="s">
        <v>221</v>
      </c>
      <c r="F35" s="114">
        <f>SUM(G35:H35)</f>
        <v>11010.24</v>
      </c>
      <c r="G35" s="114"/>
      <c r="H35" s="114">
        <v>11010.24</v>
      </c>
    </row>
    <row r="36" ht="30" customHeight="1" spans="2:8">
      <c r="B36" s="110">
        <v>502</v>
      </c>
      <c r="C36" s="111" t="s">
        <v>86</v>
      </c>
      <c r="D36" s="119"/>
      <c r="E36" s="113" t="s">
        <v>220</v>
      </c>
      <c r="F36" s="114">
        <f>SUM(G36:H36)</f>
        <v>13770.94</v>
      </c>
      <c r="G36" s="114"/>
      <c r="H36" s="114">
        <v>13770.94</v>
      </c>
    </row>
    <row r="37" ht="30" customHeight="1" spans="2:8">
      <c r="B37" s="110">
        <v>505</v>
      </c>
      <c r="C37" s="111" t="s">
        <v>84</v>
      </c>
      <c r="D37" s="119"/>
      <c r="E37" s="113" t="s">
        <v>221</v>
      </c>
      <c r="F37" s="114">
        <f>SUM(G37:H37)</f>
        <v>8943.85</v>
      </c>
      <c r="G37" s="114"/>
      <c r="H37" s="114">
        <v>8943.85</v>
      </c>
    </row>
    <row r="38" ht="30" customHeight="1" spans="2:8">
      <c r="B38" s="110">
        <v>502</v>
      </c>
      <c r="C38" s="111" t="s">
        <v>174</v>
      </c>
      <c r="D38" s="119"/>
      <c r="E38" s="113" t="s">
        <v>223</v>
      </c>
      <c r="F38" s="114">
        <f>SUM(G38:H38)</f>
        <v>50000</v>
      </c>
      <c r="G38" s="114"/>
      <c r="H38" s="114">
        <v>50000</v>
      </c>
    </row>
    <row r="39" ht="30" customHeight="1" spans="2:8">
      <c r="B39" s="110">
        <v>502</v>
      </c>
      <c r="C39" s="111" t="s">
        <v>86</v>
      </c>
      <c r="D39" s="119"/>
      <c r="E39" s="113" t="s">
        <v>220</v>
      </c>
      <c r="F39" s="114">
        <f>SUM(G39:H39)</f>
        <v>60000</v>
      </c>
      <c r="G39" s="114"/>
      <c r="H39" s="114">
        <v>60000</v>
      </c>
    </row>
    <row r="40" ht="30" customHeight="1" spans="2:8">
      <c r="B40" s="110">
        <v>502</v>
      </c>
      <c r="C40" s="111" t="s">
        <v>88</v>
      </c>
      <c r="D40" s="119"/>
      <c r="E40" s="113" t="s">
        <v>224</v>
      </c>
      <c r="F40" s="114">
        <f>SUM(G40:H40)</f>
        <v>10790.31</v>
      </c>
      <c r="G40" s="114"/>
      <c r="H40" s="114">
        <v>10790.31</v>
      </c>
    </row>
    <row r="41" ht="30" customHeight="1" spans="2:8">
      <c r="B41" s="110">
        <v>505</v>
      </c>
      <c r="C41" s="111" t="s">
        <v>84</v>
      </c>
      <c r="D41" s="119"/>
      <c r="E41" s="113" t="s">
        <v>221</v>
      </c>
      <c r="F41" s="114">
        <f>SUM(G41:H41)</f>
        <v>4581.28</v>
      </c>
      <c r="G41" s="114"/>
      <c r="H41" s="114">
        <v>4581.28</v>
      </c>
    </row>
    <row r="42" ht="30" customHeight="1" spans="2:8">
      <c r="B42" s="110">
        <v>509</v>
      </c>
      <c r="C42" s="111" t="s">
        <v>86</v>
      </c>
      <c r="D42" s="120"/>
      <c r="E42" s="113" t="s">
        <v>225</v>
      </c>
      <c r="F42" s="114">
        <f>SUM(G42:H42)</f>
        <v>636914.6</v>
      </c>
      <c r="G42" s="114">
        <v>636914.6</v>
      </c>
      <c r="H42" s="114"/>
    </row>
    <row r="43" ht="30" customHeight="1" spans="2:8">
      <c r="B43" s="110">
        <v>509</v>
      </c>
      <c r="C43" s="111" t="s">
        <v>86</v>
      </c>
      <c r="D43" s="120"/>
      <c r="E43" s="113" t="s">
        <v>225</v>
      </c>
      <c r="F43" s="114">
        <f>SUM(G43:H43)</f>
        <v>14400</v>
      </c>
      <c r="G43" s="114">
        <v>14400</v>
      </c>
      <c r="H43" s="114"/>
    </row>
    <row r="44" ht="30" customHeight="1" spans="2:8">
      <c r="B44" s="110">
        <v>509</v>
      </c>
      <c r="C44" s="111" t="s">
        <v>86</v>
      </c>
      <c r="D44" s="120"/>
      <c r="E44" s="113" t="s">
        <v>225</v>
      </c>
      <c r="F44" s="114">
        <f>SUM(G44:H44)</f>
        <v>180</v>
      </c>
      <c r="G44" s="114">
        <v>180</v>
      </c>
      <c r="H44" s="11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2" sqref="F12"/>
    </sheetView>
  </sheetViews>
  <sheetFormatPr defaultColWidth="10" defaultRowHeight="13.5" outlineLevelCol="7"/>
  <cols>
    <col min="1" max="1" width="1.54166666666667" style="76" customWidth="1"/>
    <col min="2" max="4" width="6.63333333333333" style="76" customWidth="1"/>
    <col min="5" max="5" width="26.6333333333333" style="76" customWidth="1"/>
    <col min="6" max="6" width="48.6333333333333" style="76" customWidth="1"/>
    <col min="7" max="7" width="26.6333333333333" style="76" customWidth="1"/>
    <col min="8" max="8" width="1.54166666666667" style="76" customWidth="1"/>
    <col min="9" max="10" width="9.725" style="76" customWidth="1"/>
    <col min="11" max="16384" width="10" style="76"/>
  </cols>
  <sheetData>
    <row r="1" ht="25" customHeight="1" spans="1:8">
      <c r="A1" s="77"/>
      <c r="B1" s="2"/>
      <c r="C1" s="2"/>
      <c r="D1" s="2"/>
      <c r="E1" s="16"/>
      <c r="F1" s="16"/>
      <c r="G1" s="78" t="s">
        <v>226</v>
      </c>
      <c r="H1" s="79"/>
    </row>
    <row r="2" ht="22.75" customHeight="1" spans="1:8">
      <c r="A2" s="77"/>
      <c r="B2" s="80" t="s">
        <v>227</v>
      </c>
      <c r="C2" s="80"/>
      <c r="D2" s="80"/>
      <c r="E2" s="80"/>
      <c r="F2" s="80"/>
      <c r="G2" s="80"/>
      <c r="H2" s="79" t="s">
        <v>3</v>
      </c>
    </row>
    <row r="3" ht="19.5" customHeight="1" spans="1:8">
      <c r="A3" s="81"/>
      <c r="B3" s="82" t="s">
        <v>5</v>
      </c>
      <c r="C3" s="82"/>
      <c r="D3" s="82"/>
      <c r="E3" s="82"/>
      <c r="F3" s="82"/>
      <c r="G3" s="83" t="s">
        <v>6</v>
      </c>
      <c r="H3" s="84"/>
    </row>
    <row r="4" ht="24.4" customHeight="1" spans="1:8">
      <c r="A4" s="85"/>
      <c r="B4" s="49" t="s">
        <v>79</v>
      </c>
      <c r="C4" s="49"/>
      <c r="D4" s="49"/>
      <c r="E4" s="49" t="s">
        <v>70</v>
      </c>
      <c r="F4" s="49" t="s">
        <v>71</v>
      </c>
      <c r="G4" s="49" t="s">
        <v>228</v>
      </c>
      <c r="H4" s="86"/>
    </row>
    <row r="5" ht="24" customHeight="1" spans="1:8">
      <c r="A5" s="85"/>
      <c r="B5" s="49" t="s">
        <v>80</v>
      </c>
      <c r="C5" s="49" t="s">
        <v>81</v>
      </c>
      <c r="D5" s="49" t="s">
        <v>82</v>
      </c>
      <c r="E5" s="49"/>
      <c r="F5" s="49"/>
      <c r="G5" s="49"/>
      <c r="H5" s="87"/>
    </row>
    <row r="6" ht="27" customHeight="1" spans="1:8">
      <c r="A6" s="88"/>
      <c r="B6" s="49"/>
      <c r="C6" s="49"/>
      <c r="D6" s="49"/>
      <c r="E6" s="55">
        <v>114001</v>
      </c>
      <c r="F6" s="49" t="s">
        <v>72</v>
      </c>
      <c r="G6" s="52">
        <f>G7</f>
        <v>34445686.75</v>
      </c>
      <c r="H6" s="89"/>
    </row>
    <row r="7" ht="27" customHeight="1" spans="1:8">
      <c r="A7" s="88"/>
      <c r="B7" s="55">
        <v>208</v>
      </c>
      <c r="C7" s="55"/>
      <c r="D7" s="55"/>
      <c r="E7" s="55"/>
      <c r="F7" s="55" t="s">
        <v>83</v>
      </c>
      <c r="G7" s="52">
        <f>G8+G10+G14+G16</f>
        <v>34445686.75</v>
      </c>
      <c r="H7" s="89"/>
    </row>
    <row r="8" ht="27" customHeight="1" spans="1:8">
      <c r="A8" s="88"/>
      <c r="B8" s="55">
        <v>208</v>
      </c>
      <c r="C8" s="90" t="s">
        <v>84</v>
      </c>
      <c r="D8" s="55"/>
      <c r="E8" s="55"/>
      <c r="F8" s="55" t="s">
        <v>85</v>
      </c>
      <c r="G8" s="91">
        <v>218400</v>
      </c>
      <c r="H8" s="89"/>
    </row>
    <row r="9" ht="27" customHeight="1" spans="1:8">
      <c r="A9" s="88"/>
      <c r="B9" s="55">
        <v>208</v>
      </c>
      <c r="C9" s="90" t="s">
        <v>84</v>
      </c>
      <c r="D9" s="90" t="s">
        <v>88</v>
      </c>
      <c r="E9" s="55"/>
      <c r="F9" s="55" t="s">
        <v>89</v>
      </c>
      <c r="G9" s="91">
        <v>218400</v>
      </c>
      <c r="H9" s="89"/>
    </row>
    <row r="10" ht="27" customHeight="1" spans="1:8">
      <c r="A10" s="88"/>
      <c r="B10" s="55">
        <v>208</v>
      </c>
      <c r="C10" s="90" t="s">
        <v>95</v>
      </c>
      <c r="D10" s="90"/>
      <c r="E10" s="55"/>
      <c r="F10" s="55" t="s">
        <v>96</v>
      </c>
      <c r="G10" s="91">
        <f>SUM(G11:G13)</f>
        <v>4986200</v>
      </c>
      <c r="H10" s="89"/>
    </row>
    <row r="11" ht="27" customHeight="1" spans="1:8">
      <c r="A11" s="88"/>
      <c r="B11" s="55">
        <v>208</v>
      </c>
      <c r="C11" s="90" t="s">
        <v>95</v>
      </c>
      <c r="D11" s="90" t="s">
        <v>86</v>
      </c>
      <c r="E11" s="55"/>
      <c r="F11" s="55" t="s">
        <v>97</v>
      </c>
      <c r="G11" s="91">
        <v>76800</v>
      </c>
      <c r="H11" s="89"/>
    </row>
    <row r="12" ht="27" customHeight="1" spans="1:8">
      <c r="A12" s="88"/>
      <c r="B12" s="92">
        <v>208</v>
      </c>
      <c r="C12" s="93" t="s">
        <v>95</v>
      </c>
      <c r="D12" s="90" t="s">
        <v>84</v>
      </c>
      <c r="E12" s="55"/>
      <c r="F12" s="55" t="s">
        <v>98</v>
      </c>
      <c r="G12" s="91">
        <v>4559400</v>
      </c>
      <c r="H12" s="89"/>
    </row>
    <row r="13" ht="27" customHeight="1" spans="1:8">
      <c r="A13" s="88"/>
      <c r="B13" s="92">
        <v>208</v>
      </c>
      <c r="C13" s="93" t="s">
        <v>95</v>
      </c>
      <c r="D13" s="90" t="s">
        <v>99</v>
      </c>
      <c r="E13" s="55"/>
      <c r="F13" s="55" t="s">
        <v>100</v>
      </c>
      <c r="G13" s="52">
        <v>350000</v>
      </c>
      <c r="H13" s="89"/>
    </row>
    <row r="14" ht="27" customHeight="1" spans="1:8">
      <c r="A14" s="88"/>
      <c r="B14" s="55">
        <v>208</v>
      </c>
      <c r="C14" s="90" t="s">
        <v>101</v>
      </c>
      <c r="D14" s="90"/>
      <c r="E14" s="55"/>
      <c r="F14" s="55" t="s">
        <v>102</v>
      </c>
      <c r="G14" s="91">
        <v>2757106.75</v>
      </c>
      <c r="H14" s="89"/>
    </row>
    <row r="15" ht="27" customHeight="1" spans="1:8">
      <c r="A15" s="88"/>
      <c r="B15" s="55">
        <v>208</v>
      </c>
      <c r="C15" s="90" t="s">
        <v>101</v>
      </c>
      <c r="D15" s="90" t="s">
        <v>103</v>
      </c>
      <c r="E15" s="55"/>
      <c r="F15" s="55" t="s">
        <v>104</v>
      </c>
      <c r="G15" s="91">
        <v>2757106.75</v>
      </c>
      <c r="H15" s="89"/>
    </row>
    <row r="16" ht="27" customHeight="1" spans="1:8">
      <c r="A16" s="88"/>
      <c r="B16" s="55">
        <v>208</v>
      </c>
      <c r="C16" s="90" t="s">
        <v>88</v>
      </c>
      <c r="D16" s="90"/>
      <c r="E16" s="55"/>
      <c r="F16" s="55" t="s">
        <v>105</v>
      </c>
      <c r="G16" s="91">
        <v>26483980</v>
      </c>
      <c r="H16" s="89"/>
    </row>
    <row r="17" ht="27" customHeight="1" spans="1:8">
      <c r="A17" s="88"/>
      <c r="B17" s="55">
        <v>208</v>
      </c>
      <c r="C17" s="90" t="s">
        <v>88</v>
      </c>
      <c r="D17" s="90" t="s">
        <v>88</v>
      </c>
      <c r="E17" s="55"/>
      <c r="F17" s="55" t="s">
        <v>105</v>
      </c>
      <c r="G17" s="91">
        <v>26483980</v>
      </c>
      <c r="H17" s="89"/>
    </row>
    <row r="18" ht="9.75" customHeight="1" spans="1:8">
      <c r="A18" s="94"/>
      <c r="B18" s="95"/>
      <c r="C18" s="95"/>
      <c r="D18" s="95"/>
      <c r="E18" s="95"/>
      <c r="F18" s="94"/>
      <c r="G18" s="94"/>
      <c r="H18" s="96"/>
    </row>
    <row r="19" spans="2:7">
      <c r="B19" s="61"/>
      <c r="C19" s="61"/>
      <c r="D19" s="61"/>
      <c r="E19" s="61"/>
      <c r="F19" s="61"/>
      <c r="G19" s="61"/>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从头再来</cp:lastModifiedBy>
  <dcterms:created xsi:type="dcterms:W3CDTF">2022-03-04T19:28:00Z</dcterms:created>
  <dcterms:modified xsi:type="dcterms:W3CDTF">2025-03-15T18:21:55Z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422CF58CD2994F81BC52B452034DEC3F_12</vt:lpwstr>
  </property>
</Properties>
</file>