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<sst xmlns="http://schemas.openxmlformats.org/spreadsheetml/2006/main" count="777" uniqueCount="331">
  <si>
    <t>中国共产主义青年团攀枝花市西区委员会</t>
  </si>
  <si>
    <t>2025年单位预算</t>
  </si>
  <si>
    <t xml:space="preserve">
表1</t>
  </si>
  <si>
    <t xml:space="preserve"> </t>
  </si>
  <si>
    <t>单位收支总表</t>
  </si>
  <si>
    <t>单位：中国共产主义青年团攀枝花市西区委员会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</si>
  <si>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</si>
  <si>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</si>
  <si>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</si>
  <si>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</si>
  <si>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</si>
  <si>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</si>
  <si>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</si>
  <si>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</si>
  <si>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</si>
  <si>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</si>
  <si>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</si>
  <si>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</si>
  <si>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</si>
  <si>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</si>
  <si>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</si>
  <si>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</si>
  <si>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</si>
  <si>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</si>
  <si>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</si>
  <si>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</si>
  <si>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</si>
  <si>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</si>
  <si>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</si>
  <si>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</si>
  <si>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</si>
  <si>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</si>
  <si>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</si>
  <si>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</si>
  <si>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</si>
  <si>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</si>
  <si>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</si>
  <si>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</si>
  <si>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</si>
  <si>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</si>
  <si>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</si>
  <si>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</si>
  <si>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</si>
  <si>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</si>
  <si>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</si>
  <si>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</si>
  <si>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</si>
  <si>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</si>
  <si>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</si>
  <si>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</si>
  <si>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</si>
  <si>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</si>
  <si>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</si>
  <si>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</si>
  <si>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</si>
  <si>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</si>
  <si>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</si>
  <si>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</si>
  <si>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</si>
  <si>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</si>
  <si>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</si>
  <si>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</si>
  <si>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</si>
  <si>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</si>
  <si>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</si>
  <si>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</si>
  <si>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</si>
  <si>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</si>
  <si>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</si>
  <si>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</si>
  <si>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</si>
  <si>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</si>
  <si>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</si>
  <si>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</si>
  <si>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</si>
  <si>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</si>
  <si>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</si>
  <si>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</si>
  <si>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</si>
  <si>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</si>
  <si>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</si>
  <si>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</si>
  <si>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</si>
  <si>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</si>
  <si>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群众团体事务</t>
  </si>
  <si>
    <t>01</t>
  </si>
  <si>
    <t>行政运行</t>
  </si>
  <si>
    <t>50</t>
  </si>
  <si>
    <t>事业运行</t>
  </si>
  <si>
    <t>99</t>
  </si>
  <si>
    <t>其他群众团体事务支出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</si>
  <si>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</si>
  <si>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</si>
  <si>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</si>
  <si>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</si>
  <si>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</si>
  <si>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</si>
  <si>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</si>
  <si>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</si>
  <si>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</si>
  <si>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</si>
  <si>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</si>
  <si>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</si>
  <si>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</si>
  <si>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</si>
  <si>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</si>
  <si>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</si>
  <si>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</si>
  <si>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</si>
  <si>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</si>
  <si>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</si>
  <si>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</si>
  <si>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</si>
  <si>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</si>
  <si>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</si>
  <si>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</si>
  <si>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</si>
  <si>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</si>
  <si>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</si>
  <si>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</si>
  <si>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</si>
  <si>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</si>
  <si>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</si>
  <si>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</si>
  <si>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</si>
  <si>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</si>
  <si>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</si>
  <si>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</si>
  <si>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</si>
  <si>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</si>
  <si>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</si>
  <si>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</si>
  <si>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</si>
  <si>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</si>
  <si>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</si>
  <si>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</si>
  <si>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</si>
  <si>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</si>
  <si>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</si>
  <si>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</si>
  <si>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</si>
  <si>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</si>
  <si>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</si>
  <si>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</si>
  <si>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</si>
  <si>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</si>
  <si>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</si>
  <si>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</si>
  <si>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</si>
  <si>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</si>
  <si>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</si>
  <si>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</si>
  <si>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</si>
  <si>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</si>
  <si>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</si>
  <si>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</si>
  <si>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</si>
  <si>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</si>
  <si>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</si>
  <si>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</si>
  <si>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</si>
  <si>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</si>
  <si>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</si>
  <si>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</si>
  <si>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</si>
  <si>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</si>
  <si>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</si>
  <si>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</si>
  <si>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</si>
  <si>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</si>
  <si>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</si>
  <si>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</si>
  <si>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</si>
  <si>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</si>
  <si>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</si>
  <si>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</si>
  <si>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</si>
  <si>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</si>
  <si>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</si>
  <si>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30217-公务接待费</t>
    </r>
  </si>
  <si>
    <t>17</t>
  </si>
  <si>
    <r>
      <rPr>
        <sz val="11"/>
        <color rgb="FF000000"/>
        <rFont val="Dialog.plain"/>
        <charset val="134"/>
      </rPr>
      <t>30226-劳务费</t>
    </r>
  </si>
  <si>
    <t>26</t>
  </si>
  <si>
    <r>
      <rPr>
        <sz val="11"/>
        <color rgb="FF000000"/>
        <rFont val="Dialog.plain"/>
        <charset val="134"/>
      </rPr>
      <t>30228-工会经费</t>
    </r>
  </si>
  <si>
    <t>27</t>
  </si>
  <si>
    <t>28</t>
  </si>
  <si>
    <r>
      <rPr>
        <sz val="11"/>
        <color rgb="FF000000"/>
        <rFont val="Dialog.plain"/>
        <charset val="134"/>
      </rPr>
      <t>30229-福利费</t>
    </r>
  </si>
  <si>
    <t>29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</si>
  <si>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</si>
  <si>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</si>
  <si>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39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</si>
  <si>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</si>
  <si>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</si>
  <si>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</si>
  <si>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</si>
  <si>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</si>
  <si>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</si>
  <si>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</si>
  <si>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</si>
  <si>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</si>
  <si>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</si>
  <si>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</si>
  <si>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</si>
  <si>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</si>
  <si>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</si>
  <si>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t>06</t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</si>
  <si>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</si>
  <si>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</si>
  <si>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</si>
  <si>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</si>
  <si>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</si>
  <si>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</si>
  <si>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</si>
  <si>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</si>
  <si>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</si>
  <si>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</si>
  <si>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</si>
  <si>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</si>
  <si>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</si>
  <si>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</si>
  <si>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</si>
  <si>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</si>
  <si>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</si>
  <si>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</si>
  <si>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</si>
  <si>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</si>
  <si>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</si>
  <si>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</si>
  <si>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</si>
  <si>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</si>
  <si>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</si>
  <si>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</si>
  <si>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</si>
  <si>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</si>
  <si>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</si>
  <si>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志愿服务事业发展经费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</si>
  <si>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</si>
  <si>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</si>
  <si>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</si>
  <si>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</si>
  <si>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</si>
  <si>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</si>
  <si>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开展大型活动志愿服务及日常志愿服务（春运、国庆、中秋、文化传承、留守儿童关爱等）；健全青年志愿服务组织（培训、评选、广告、物品等）；“返家乡逐梦扬帆计划”大学生社会实践活动；西部计划志愿者项目：（基本保障补贴、岗位补贴、住房公积金、年终一次性补贴、艰苦边远地区补贴、保险、新招募志愿者培训费、节假日慰问费、志愿者探亲交通补贴、志愿者管理费用等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</si>
  <si>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</si>
  <si>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</si>
  <si>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</si>
  <si>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</si>
  <si>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</si>
  <si>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</si>
  <si>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</si>
  <si>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开展志愿服务活动，健全青年志愿服务组织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</si>
  <si>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次日常志愿服务，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人次左右参与；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次专项志愿服务，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人左右参与，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个青年志愿服务组织</t>
    </r>
  </si>
  <si>
    <t>西部计划志愿者</t>
  </si>
  <si>
    <r>
      <rPr>
        <sz val="9"/>
        <rFont val="宋体"/>
        <charset val="134"/>
      </rPr>
      <t>预计招募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名西部计划志愿者</t>
    </r>
  </si>
  <si>
    <t>“返家乡逐梦扬帆计划”大学生社会实践活动</t>
  </si>
  <si>
    <r>
      <rPr>
        <sz val="9"/>
        <rFont val="宋体"/>
        <charset val="134"/>
      </rPr>
      <t>每年寒暑假，预计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人</t>
    </r>
  </si>
  <si>
    <t>质量指标</t>
  </si>
  <si>
    <t>引导和帮助西部计划志愿者树立正确的就业观，并为他们搭建到基层去、到祖国和人民最需要的地方去干事创业</t>
  </si>
  <si>
    <t>发扬雷锋精神，服务好春运、国庆旅游者、返乡人士等</t>
  </si>
  <si>
    <t>时效指标</t>
  </si>
  <si>
    <t>本年度内完成</t>
  </si>
  <si>
    <r>
      <rPr>
        <sz val="9"/>
        <rFont val="Times New Roman"/>
        <charset val="134"/>
      </rPr>
      <t>≤365</t>
    </r>
    <r>
      <rPr>
        <sz val="9"/>
        <rFont val="宋体"/>
        <charset val="134"/>
      </rPr>
      <t>天</t>
    </r>
  </si>
  <si>
    <t>成本指标</t>
  </si>
  <si>
    <t>经费控制</t>
  </si>
  <si>
    <t>≤10.8万</t>
  </si>
  <si>
    <t>项目效益</t>
  </si>
  <si>
    <t>社会效益指标</t>
  </si>
  <si>
    <t>加强我区青年志愿者工作制度化、规范化、长效化建设，着力推进和谐西区建设，在全区弘扬“奉献、友爱、互助、进步”志者精神，营造良好社会氛围</t>
  </si>
  <si>
    <t>满意度指标</t>
  </si>
  <si>
    <t>服务对象满意度指标</t>
  </si>
  <si>
    <t>开展志愿服务活动</t>
  </si>
  <si>
    <t>≥95%</t>
  </si>
  <si>
    <t>表6-2</t>
  </si>
  <si>
    <t>少先队工作项目</t>
  </si>
  <si>
    <t>根据《关于印发县（市、区、旗）、中小学少先队改革主要任务清单》（川少办发〔2017〕11号）、《中国少年先锋队章程》和《关于推进少先队改革的实施意见》的文件要求，引导全区广大少先队员牢记党的嘱托，听党话、跟党走，争当新时代好少年，时刻准备着为“一区一城”建设贡献力量。</t>
  </si>
  <si>
    <t>少先队工作项目次数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</si>
  <si>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次活动左右，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次建队日活动，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人次左右参与</t>
    </r>
  </si>
  <si>
    <t>加强工作的统筹协调，完善少先队工作的机制</t>
  </si>
  <si>
    <t>健全完善共青团力量，常态化开展少先队日常主体队日活动</t>
  </si>
  <si>
    <t>≤0.5万</t>
  </si>
  <si>
    <t>少先队日常主体队日活动</t>
  </si>
  <si>
    <t>团结、教育、引导全区广大少先队员牢记党的嘱托，听党话、跟党走，争当新时代好少年，时刻准备着为建设美丽繁荣和谐西区贡献力量</t>
  </si>
  <si>
    <t>服务对象</t>
  </si>
  <si>
    <t>表6-3</t>
  </si>
  <si>
    <t>团的基层组织建设项目</t>
  </si>
  <si>
    <t>增强基层团组织服务团员青年的能力与实效，引导广大团员青年为“一区一城”建设做贡献。扩大团组织覆盖率，夯实团的基层基础。分层分类开展学习培训, 不断强化学习的质量和成效。</t>
  </si>
  <si>
    <t>青春建功新农村活动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</si>
  <si>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个镇、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个村；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个街道，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个社区团组织建设</t>
    </r>
  </si>
  <si>
    <t>增强团组织服务农村青年的能力与实效，引导农村青年为推进农业现代化做贡献</t>
  </si>
  <si>
    <t>基层组织建设</t>
  </si>
  <si>
    <t>提高团组织的吸引力、凝聚力和战斗力，扩大团组织覆盖率，夯实团的基层基础</t>
  </si>
  <si>
    <t>表6-4</t>
  </si>
  <si>
    <t>团委工作活动经费项目</t>
  </si>
  <si>
    <t>按照《中国共产主义青年团章程》和团区委工作职责要求，全面推进工作稳步开展，确保工作顺利完成。</t>
  </si>
  <si>
    <t>思想政治引领</t>
  </si>
  <si>
    <t>服务青年创新创业、青年成长成才</t>
  </si>
  <si>
    <r>
      <rPr>
        <sz val="9"/>
        <rFont val="宋体"/>
        <charset val="134"/>
      </rPr>
      <t>1个镇、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个街道；培训会、分享会等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次，服务创业青年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余人</t>
    </r>
  </si>
  <si>
    <t>提升日常事务工作效率、质量</t>
  </si>
  <si>
    <t>镇、街道依托共青团工作服务青年、组织青年，引领创业青年服务经济大局</t>
  </si>
  <si>
    <t>≤4万</t>
  </si>
  <si>
    <t>办公室日常工作经费</t>
  </si>
  <si>
    <t>改进团组织的吸引力、凝聚力和战斗力，对开展各项青年工作、巩固和扩大党执政的群众基础产生长期的积极影响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</si>
  <si>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</si>
  <si>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</si>
  <si>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</si>
  <si>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</si>
  <si>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</si>
  <si>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</si>
  <si>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</si>
  <si>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</si>
  <si>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</si>
  <si>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年度单位整体支出预算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</si>
  <si>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</si>
  <si>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</si>
  <si>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</si>
  <si>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</si>
  <si>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</si>
  <si>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</si>
  <si>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</si>
  <si>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</si>
  <si>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</si>
  <si>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</si>
  <si>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</si>
  <si>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60.21万元</t>
  </si>
  <si>
    <t>15.8万元</t>
  </si>
  <si>
    <t>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</si>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</sst>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4" applyNumberFormat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/>
  </cellStyleXfs>
  <cellXfs count="18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0" fillId="0" borderId="0" xfId="0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6" fillId="0" borderId="0" xfId="0" applyFont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4" fontId="16" fillId="0" borderId="7" xfId="0" applyNumberFormat="1" applyFont="1" applyBorder="1" applyAlignment="1">
      <alignment horizontal="right" vertical="center"/>
    </xf>
    <xf numFmtId="0" fontId="18" fillId="0" borderId="16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13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4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 outlineLevelRow="2"/>
  <cols>
    <col min="1" max="1" width="127" style="185" customWidth="1"/>
    <col min="2" max="16384" width="9" style="185"/>
  </cols>
  <sheetData>
    <row r="1" ht="137" customHeight="1" spans="1:1">
      <c r="A1" s="186" t="s">
        <v>0</v>
      </c>
    </row>
    <row r="2" ht="96" customHeight="1" spans="1:1">
      <c r="A2" s="186" t="s">
        <v>1</v>
      </c>
    </row>
    <row r="3" ht="60" customHeight="1" spans="1:1">
      <c r="A3" s="187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selection activeCell="B21" sqref="B21"/>
    </sheetView>
  </sheetViews>
  <sheetFormatPr defaultColWidth="10" defaultRowHeight="13.5" outlineLevelCol="5"/>
  <cols>
    <col min="1" max="1" width="1.54166666666667" style="146" customWidth="1"/>
    <col min="2" max="2" width="41" style="146" customWidth="1"/>
    <col min="3" max="3" width="16.3666666666667" style="146" customWidth="1"/>
    <col min="4" max="4" width="41" style="146" customWidth="1"/>
    <col min="5" max="5" width="16.3666666666667" style="146" customWidth="1"/>
    <col min="6" max="6" width="1.54166666666667" style="146" customWidth="1"/>
    <col min="7" max="10" width="9.725" style="146" customWidth="1"/>
    <col min="11" max="16384" width="10" style="146"/>
  </cols>
  <sheetData>
    <row r="1" ht="14.25" customHeight="1" spans="1:6">
      <c r="A1" s="147"/>
      <c r="B1" s="148"/>
      <c r="C1" s="150"/>
      <c r="D1" s="149"/>
      <c r="E1" s="148" t="s">
        <v>2</v>
      </c>
      <c r="F1" s="165" t="s">
        <v>3</v>
      </c>
    </row>
    <row r="2" ht="19.9" customHeight="1" spans="1:6">
      <c r="A2" s="149"/>
      <c r="B2" s="152" t="s">
        <v>4</v>
      </c>
      <c r="C2" s="152"/>
      <c r="D2" s="152"/>
      <c r="E2" s="152"/>
      <c r="F2" s="165"/>
    </row>
    <row r="3" ht="17" customHeight="1" spans="1:6">
      <c r="A3" s="153"/>
      <c r="B3" s="154" t="s">
        <v>5</v>
      </c>
      <c r="C3" s="155"/>
      <c r="D3" s="155"/>
      <c r="E3" s="156" t="s">
        <v>6</v>
      </c>
      <c r="F3" s="166"/>
    </row>
    <row r="4" ht="21.4" customHeight="1" spans="1:6">
      <c r="A4" s="157"/>
      <c r="B4" s="158" t="s">
        <v>7</v>
      </c>
      <c r="C4" s="158"/>
      <c r="D4" s="158" t="s">
        <v>8</v>
      </c>
      <c r="E4" s="158"/>
      <c r="F4" s="167"/>
    </row>
    <row r="5" ht="21.4" customHeight="1" spans="1:6">
      <c r="A5" s="157"/>
      <c r="B5" s="158" t="s">
        <v>9</v>
      </c>
      <c r="C5" s="158" t="s">
        <v>10</v>
      </c>
      <c r="D5" s="158" t="s">
        <v>9</v>
      </c>
      <c r="E5" s="158" t="s">
        <v>10</v>
      </c>
      <c r="F5" s="167"/>
    </row>
    <row r="6" ht="19.9" customHeight="1" spans="1:6">
      <c r="A6" s="159"/>
      <c r="B6" s="162" t="s">
        <v>11</v>
      </c>
      <c r="C6" s="161">
        <v>760098.01</v>
      </c>
      <c r="D6" s="162" t="s">
        <v>12</v>
      </c>
      <c r="E6" s="161">
        <v>628264.03</v>
      </c>
      <c r="F6" s="168"/>
    </row>
    <row r="7" ht="19.9" customHeight="1" spans="1:6">
      <c r="A7" s="159"/>
      <c r="B7" s="162" t="s">
        <v>13</v>
      </c>
      <c r="C7" s="161"/>
      <c r="D7" s="162" t="s">
        <v>14</v>
      </c>
      <c r="E7" s="161"/>
      <c r="F7" s="168"/>
    </row>
    <row r="8" ht="19.9" customHeight="1" spans="1:6">
      <c r="A8" s="159"/>
      <c r="B8" s="162" t="s">
        <v>15</v>
      </c>
      <c r="C8" s="161"/>
      <c r="D8" s="162" t="s">
        <v>16</v>
      </c>
      <c r="E8" s="161"/>
      <c r="F8" s="168"/>
    </row>
    <row r="9" ht="19.9" customHeight="1" spans="1:6">
      <c r="A9" s="159"/>
      <c r="B9" s="162" t="s">
        <v>17</v>
      </c>
      <c r="C9" s="161"/>
      <c r="D9" s="162" t="s">
        <v>18</v>
      </c>
      <c r="E9" s="161"/>
      <c r="F9" s="168"/>
    </row>
    <row r="10" ht="19.9" customHeight="1" spans="1:6">
      <c r="A10" s="159"/>
      <c r="B10" s="162" t="s">
        <v>19</v>
      </c>
      <c r="C10" s="161"/>
      <c r="D10" s="162" t="s">
        <v>20</v>
      </c>
      <c r="E10" s="161"/>
      <c r="F10" s="168"/>
    </row>
    <row r="11" ht="19.9" customHeight="1" spans="1:6">
      <c r="A11" s="159"/>
      <c r="B11" s="162" t="s">
        <v>21</v>
      </c>
      <c r="C11" s="161"/>
      <c r="D11" s="162" t="s">
        <v>22</v>
      </c>
      <c r="E11" s="161"/>
      <c r="F11" s="168"/>
    </row>
    <row r="12" ht="19.9" customHeight="1" spans="1:6">
      <c r="A12" s="159"/>
      <c r="B12" s="162" t="s">
        <v>23</v>
      </c>
      <c r="C12" s="161"/>
      <c r="D12" s="162" t="s">
        <v>24</v>
      </c>
      <c r="E12" s="161"/>
      <c r="F12" s="168"/>
    </row>
    <row r="13" ht="19.9" customHeight="1" spans="1:6">
      <c r="A13" s="159"/>
      <c r="B13" s="162" t="s">
        <v>23</v>
      </c>
      <c r="C13" s="161"/>
      <c r="D13" s="162" t="s">
        <v>25</v>
      </c>
      <c r="E13" s="161">
        <v>54446.56</v>
      </c>
      <c r="F13" s="168"/>
    </row>
    <row r="14" ht="19.9" customHeight="1" spans="1:6">
      <c r="A14" s="159"/>
      <c r="B14" s="162" t="s">
        <v>23</v>
      </c>
      <c r="C14" s="161"/>
      <c r="D14" s="162" t="s">
        <v>26</v>
      </c>
      <c r="E14" s="161"/>
      <c r="F14" s="168"/>
    </row>
    <row r="15" ht="19.9" customHeight="1" spans="1:6">
      <c r="A15" s="159"/>
      <c r="B15" s="162" t="s">
        <v>23</v>
      </c>
      <c r="C15" s="161"/>
      <c r="D15" s="162" t="s">
        <v>27</v>
      </c>
      <c r="E15" s="161">
        <v>32440.42</v>
      </c>
      <c r="F15" s="168"/>
    </row>
    <row r="16" ht="19.9" customHeight="1" spans="1:6">
      <c r="A16" s="159"/>
      <c r="B16" s="162" t="s">
        <v>23</v>
      </c>
      <c r="C16" s="161"/>
      <c r="D16" s="162" t="s">
        <v>28</v>
      </c>
      <c r="E16" s="161"/>
      <c r="F16" s="168"/>
    </row>
    <row r="17" ht="19.9" customHeight="1" spans="1:6">
      <c r="A17" s="159"/>
      <c r="B17" s="162" t="s">
        <v>23</v>
      </c>
      <c r="C17" s="161"/>
      <c r="D17" s="162" t="s">
        <v>29</v>
      </c>
      <c r="E17" s="161"/>
      <c r="F17" s="168"/>
    </row>
    <row r="18" ht="19.9" customHeight="1" spans="1:6">
      <c r="A18" s="159"/>
      <c r="B18" s="162" t="s">
        <v>23</v>
      </c>
      <c r="C18" s="161"/>
      <c r="D18" s="162" t="s">
        <v>30</v>
      </c>
      <c r="E18" s="161"/>
      <c r="F18" s="168"/>
    </row>
    <row r="19" ht="19.9" customHeight="1" spans="1:6">
      <c r="A19" s="159"/>
      <c r="B19" s="162" t="s">
        <v>23</v>
      </c>
      <c r="C19" s="161"/>
      <c r="D19" s="162" t="s">
        <v>31</v>
      </c>
      <c r="E19" s="161"/>
      <c r="F19" s="168"/>
    </row>
    <row r="20" ht="19.9" customHeight="1" spans="1:6">
      <c r="A20" s="159"/>
      <c r="B20" s="162" t="s">
        <v>23</v>
      </c>
      <c r="C20" s="161"/>
      <c r="D20" s="162" t="s">
        <v>32</v>
      </c>
      <c r="E20" s="161"/>
      <c r="F20" s="168"/>
    </row>
    <row r="21" ht="19.9" customHeight="1" spans="1:6">
      <c r="A21" s="159"/>
      <c r="B21" s="162" t="s">
        <v>23</v>
      </c>
      <c r="C21" s="161"/>
      <c r="D21" s="162" t="s">
        <v>33</v>
      </c>
      <c r="E21" s="161"/>
      <c r="F21" s="168"/>
    </row>
    <row r="22" ht="19.9" customHeight="1" spans="1:6">
      <c r="A22" s="159"/>
      <c r="B22" s="162" t="s">
        <v>23</v>
      </c>
      <c r="C22" s="161"/>
      <c r="D22" s="162" t="s">
        <v>34</v>
      </c>
      <c r="E22" s="161"/>
      <c r="F22" s="168"/>
    </row>
    <row r="23" ht="19.9" customHeight="1" spans="1:6">
      <c r="A23" s="159"/>
      <c r="B23" s="162" t="s">
        <v>23</v>
      </c>
      <c r="C23" s="161"/>
      <c r="D23" s="162" t="s">
        <v>35</v>
      </c>
      <c r="E23" s="161"/>
      <c r="F23" s="168"/>
    </row>
    <row r="24" ht="19.9" customHeight="1" spans="1:6">
      <c r="A24" s="159"/>
      <c r="B24" s="162" t="s">
        <v>23</v>
      </c>
      <c r="C24" s="161"/>
      <c r="D24" s="162" t="s">
        <v>36</v>
      </c>
      <c r="E24" s="161"/>
      <c r="F24" s="168"/>
    </row>
    <row r="25" ht="19.9" customHeight="1" spans="1:6">
      <c r="A25" s="159"/>
      <c r="B25" s="162" t="s">
        <v>23</v>
      </c>
      <c r="C25" s="161"/>
      <c r="D25" s="162" t="s">
        <v>37</v>
      </c>
      <c r="E25" s="161">
        <v>44947</v>
      </c>
      <c r="F25" s="168"/>
    </row>
    <row r="26" ht="19.9" customHeight="1" spans="1:6">
      <c r="A26" s="159"/>
      <c r="B26" s="162" t="s">
        <v>23</v>
      </c>
      <c r="C26" s="161"/>
      <c r="D26" s="162" t="s">
        <v>38</v>
      </c>
      <c r="E26" s="161"/>
      <c r="F26" s="168"/>
    </row>
    <row r="27" ht="19.9" customHeight="1" spans="1:6">
      <c r="A27" s="159"/>
      <c r="B27" s="162" t="s">
        <v>23</v>
      </c>
      <c r="C27" s="161"/>
      <c r="D27" s="162" t="s">
        <v>39</v>
      </c>
      <c r="E27" s="161"/>
      <c r="F27" s="168"/>
    </row>
    <row r="28" ht="19.9" customHeight="1" spans="1:6">
      <c r="A28" s="159"/>
      <c r="B28" s="162" t="s">
        <v>23</v>
      </c>
      <c r="C28" s="161"/>
      <c r="D28" s="162" t="s">
        <v>40</v>
      </c>
      <c r="E28" s="161"/>
      <c r="F28" s="168"/>
    </row>
    <row r="29" ht="19.9" customHeight="1" spans="1:6">
      <c r="A29" s="159"/>
      <c r="B29" s="162" t="s">
        <v>23</v>
      </c>
      <c r="C29" s="161"/>
      <c r="D29" s="162" t="s">
        <v>41</v>
      </c>
      <c r="E29" s="161"/>
      <c r="F29" s="168"/>
    </row>
    <row r="30" ht="19.9" customHeight="1" spans="1:6">
      <c r="A30" s="159"/>
      <c r="B30" s="162" t="s">
        <v>23</v>
      </c>
      <c r="C30" s="161"/>
      <c r="D30" s="162" t="s">
        <v>42</v>
      </c>
      <c r="E30" s="161"/>
      <c r="F30" s="168"/>
    </row>
    <row r="31" ht="19.9" customHeight="1" spans="1:6">
      <c r="A31" s="159"/>
      <c r="B31" s="162" t="s">
        <v>23</v>
      </c>
      <c r="C31" s="161"/>
      <c r="D31" s="162" t="s">
        <v>43</v>
      </c>
      <c r="E31" s="161"/>
      <c r="F31" s="168"/>
    </row>
    <row r="32" ht="19.9" customHeight="1" spans="1:6">
      <c r="A32" s="159"/>
      <c r="B32" s="162" t="s">
        <v>23</v>
      </c>
      <c r="C32" s="161"/>
      <c r="D32" s="162" t="s">
        <v>44</v>
      </c>
      <c r="E32" s="161"/>
      <c r="F32" s="168"/>
    </row>
    <row r="33" ht="19.9" customHeight="1" spans="1:6">
      <c r="A33" s="159"/>
      <c r="B33" s="162" t="s">
        <v>23</v>
      </c>
      <c r="C33" s="161"/>
      <c r="D33" s="162" t="s">
        <v>45</v>
      </c>
      <c r="E33" s="161"/>
      <c r="F33" s="168"/>
    </row>
    <row r="34" ht="19.9" customHeight="1" spans="1:6">
      <c r="A34" s="159"/>
      <c r="B34" s="162" t="s">
        <v>23</v>
      </c>
      <c r="C34" s="161"/>
      <c r="D34" s="162" t="s">
        <v>46</v>
      </c>
      <c r="E34" s="161"/>
      <c r="F34" s="168"/>
    </row>
    <row r="35" ht="19.9" customHeight="1" spans="1:6">
      <c r="A35" s="159"/>
      <c r="B35" s="162" t="s">
        <v>23</v>
      </c>
      <c r="C35" s="161"/>
      <c r="D35" s="162" t="s">
        <v>47</v>
      </c>
      <c r="E35" s="161"/>
      <c r="F35" s="168"/>
    </row>
    <row r="36" ht="19.9" customHeight="1" spans="1:6">
      <c r="A36" s="174"/>
      <c r="B36" s="175" t="s">
        <v>48</v>
      </c>
      <c r="C36" s="176">
        <f>SUM(C6:C8)</f>
        <v>760098.01</v>
      </c>
      <c r="D36" s="175" t="s">
        <v>49</v>
      </c>
      <c r="E36" s="176">
        <f>SUM(E6:E35)</f>
        <v>760098.01</v>
      </c>
      <c r="F36" s="177"/>
    </row>
    <row r="37" ht="19.9" customHeight="1" spans="1:6">
      <c r="A37" s="159"/>
      <c r="B37" s="160" t="s">
        <v>50</v>
      </c>
      <c r="C37" s="161"/>
      <c r="D37" s="160" t="s">
        <v>51</v>
      </c>
      <c r="E37" s="161"/>
      <c r="F37" s="178"/>
    </row>
    <row r="38" ht="19.9" customHeight="1" spans="1:6">
      <c r="A38" s="179"/>
      <c r="B38" s="160" t="s">
        <v>52</v>
      </c>
      <c r="C38" s="161"/>
      <c r="D38" s="160" t="s">
        <v>53</v>
      </c>
      <c r="E38" s="161"/>
      <c r="F38" s="178"/>
    </row>
    <row r="39" ht="19.9" customHeight="1" spans="1:6">
      <c r="A39" s="179"/>
      <c r="B39" s="180"/>
      <c r="C39" s="180"/>
      <c r="D39" s="160" t="s">
        <v>54</v>
      </c>
      <c r="E39" s="161"/>
      <c r="F39" s="178"/>
    </row>
    <row r="40" ht="19.9" customHeight="1" spans="1:6">
      <c r="A40" s="181"/>
      <c r="B40" s="158" t="s">
        <v>55</v>
      </c>
      <c r="C40" s="176">
        <f>C36</f>
        <v>760098.01</v>
      </c>
      <c r="D40" s="158" t="s">
        <v>56</v>
      </c>
      <c r="E40" s="176">
        <f>E36</f>
        <v>760098.01</v>
      </c>
      <c r="F40" s="182"/>
    </row>
    <row r="41" ht="8.5" customHeight="1" spans="1:6">
      <c r="A41" s="163"/>
      <c r="B41" s="163"/>
      <c r="C41" s="183"/>
      <c r="D41" s="183"/>
      <c r="E41" s="163"/>
      <c r="F41" s="1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5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4166666666667" style="74" customWidth="1"/>
    <col min="2" max="2" width="16.8166666666667" style="74" customWidth="1"/>
    <col min="3" max="3" width="40.125" style="74" customWidth="1"/>
    <col min="4" max="4" width="17.875" style="74" customWidth="1"/>
    <col min="5" max="5" width="13" style="74" customWidth="1"/>
    <col min="6" max="6" width="20.125" style="74" customWidth="1"/>
    <col min="7" max="14" width="13" style="74" customWidth="1"/>
    <col min="15" max="15" width="1.54166666666667" style="74" customWidth="1"/>
    <col min="16" max="16" width="9.725" style="74" customWidth="1"/>
    <col min="17" max="16384" width="10" style="74"/>
  </cols>
  <sheetData>
    <row r="1" ht="25" customHeight="1" spans="1:15">
      <c r="A1" s="75"/>
      <c r="B1" s="2"/>
      <c r="C1" s="14"/>
      <c r="D1" s="171"/>
      <c r="E1" s="171"/>
      <c r="F1" s="171"/>
      <c r="G1" s="14"/>
      <c r="H1" s="14"/>
      <c r="I1" s="14"/>
      <c r="L1" s="14"/>
      <c r="M1" s="14"/>
      <c r="N1" s="76" t="s">
        <v>57</v>
      </c>
      <c r="O1" s="77"/>
    </row>
    <row r="2" ht="22.75" customHeight="1" spans="1:15">
      <c r="A2" s="75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72"/>
      <c r="G3" s="79"/>
      <c r="H3" s="172"/>
      <c r="I3" s="172"/>
      <c r="J3" s="172"/>
      <c r="K3" s="172"/>
      <c r="L3" s="172"/>
      <c r="M3" s="172"/>
      <c r="N3" s="81" t="s">
        <v>6</v>
      </c>
      <c r="O3" s="82"/>
    </row>
    <row r="4" ht="24.4" customHeight="1" spans="1:15">
      <c r="A4" s="83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5"/>
    </row>
    <row r="5" ht="24.4" customHeight="1" spans="1:15">
      <c r="A5" s="83"/>
      <c r="B5" s="68" t="s">
        <v>70</v>
      </c>
      <c r="C5" s="173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5"/>
    </row>
    <row r="6" ht="24.4" customHeight="1" spans="1:15">
      <c r="A6" s="83"/>
      <c r="B6" s="68"/>
      <c r="C6" s="173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5"/>
    </row>
    <row r="7" ht="27" customHeight="1" spans="1:15">
      <c r="A7" s="86"/>
      <c r="B7" s="47"/>
      <c r="C7" s="47" t="s">
        <v>72</v>
      </c>
      <c r="D7" s="50">
        <f>SUM(D8)</f>
        <v>760098.01</v>
      </c>
      <c r="E7" s="50"/>
      <c r="F7" s="50">
        <f t="shared" ref="F7:G7" si="0">SUM(F8)</f>
        <v>760098.01</v>
      </c>
      <c r="G7" s="50">
        <f t="shared" si="0"/>
        <v>0</v>
      </c>
      <c r="H7" s="50"/>
      <c r="I7" s="50"/>
      <c r="J7" s="50"/>
      <c r="K7" s="50"/>
      <c r="L7" s="50"/>
      <c r="M7" s="50"/>
      <c r="N7" s="50"/>
      <c r="O7" s="87"/>
    </row>
    <row r="8" ht="27" customHeight="1" spans="1:15">
      <c r="A8" s="86"/>
      <c r="B8" s="52">
        <v>137001</v>
      </c>
      <c r="C8" s="52" t="s">
        <v>0</v>
      </c>
      <c r="D8" s="50">
        <f>SUM(E8:G8)</f>
        <v>760098.01</v>
      </c>
      <c r="E8" s="50"/>
      <c r="F8" s="50">
        <v>760098.01</v>
      </c>
      <c r="G8" s="50"/>
      <c r="H8" s="50"/>
      <c r="I8" s="50"/>
      <c r="J8" s="50"/>
      <c r="K8" s="50"/>
      <c r="L8" s="50"/>
      <c r="M8" s="50"/>
      <c r="N8" s="50"/>
      <c r="O8" s="87"/>
    </row>
    <row r="9" ht="29" customHeight="1" spans="1:15">
      <c r="A9" s="86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7"/>
    </row>
    <row r="10" ht="27" customHeight="1" spans="1:15">
      <c r="A10" s="86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7"/>
    </row>
    <row r="11" ht="27" customHeight="1" spans="1:15">
      <c r="A11" s="86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7"/>
    </row>
    <row r="12" ht="27" customHeight="1" spans="1:15">
      <c r="A12" s="86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7"/>
    </row>
    <row r="13" ht="27" customHeight="1" spans="1:15">
      <c r="A13" s="86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7"/>
    </row>
    <row r="14" ht="27" customHeight="1" spans="1:15">
      <c r="A14" s="86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7"/>
    </row>
    <row r="15" ht="27" customHeight="1" spans="1:15">
      <c r="A15" s="86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7"/>
    </row>
    <row r="16" ht="27" customHeight="1" spans="1:15">
      <c r="A16" s="86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7"/>
    </row>
    <row r="17" ht="27" customHeight="1" spans="1:15">
      <c r="A17" s="86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7"/>
    </row>
    <row r="18" ht="27" customHeight="1" spans="1:15">
      <c r="A18" s="86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7"/>
    </row>
    <row r="19" ht="27" customHeight="1" spans="1:15">
      <c r="A19" s="86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7"/>
    </row>
    <row r="20" ht="27" customHeight="1" spans="1:15">
      <c r="A20" s="86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7"/>
    </row>
    <row r="21" ht="27" customHeight="1" spans="1:15">
      <c r="A21" s="86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7"/>
    </row>
    <row r="22" ht="27" customHeight="1" spans="1:15">
      <c r="A22" s="86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7"/>
    </row>
    <row r="23" ht="27" customHeight="1" spans="1:15">
      <c r="A23" s="86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7"/>
    </row>
    <row r="24" ht="27" customHeight="1" spans="1:15">
      <c r="A24" s="86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7"/>
    </row>
    <row r="25" ht="27" customHeight="1" spans="1:15">
      <c r="A25" s="86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8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4166666666667" style="94" customWidth="1"/>
    <col min="2" max="4" width="6.18333333333333" style="94" customWidth="1"/>
    <col min="5" max="5" width="16.8166666666667" style="94" customWidth="1"/>
    <col min="6" max="6" width="41" style="94" customWidth="1"/>
    <col min="7" max="10" width="16.45" style="94" customWidth="1"/>
    <col min="11" max="11" width="22.9083333333333" style="94" customWidth="1"/>
    <col min="12" max="12" width="1.54166666666667" style="94" customWidth="1"/>
    <col min="13" max="14" width="9.725" style="94" customWidth="1"/>
    <col min="15" max="16384" width="10" style="94"/>
  </cols>
  <sheetData>
    <row r="1" s="94" customFormat="1" ht="25" customHeight="1" spans="1:12">
      <c r="A1" s="41"/>
      <c r="B1" s="128"/>
      <c r="C1" s="128"/>
      <c r="D1" s="128"/>
      <c r="E1" s="133"/>
      <c r="F1" s="133"/>
      <c r="G1" s="43"/>
      <c r="H1" s="43"/>
      <c r="I1" s="43"/>
      <c r="J1" s="43"/>
      <c r="K1" s="60" t="s">
        <v>73</v>
      </c>
      <c r="L1" s="46"/>
    </row>
    <row r="2" s="94" customFormat="1" ht="22.75" customHeight="1" spans="1:12">
      <c r="A2" s="4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6" t="s">
        <v>3</v>
      </c>
    </row>
    <row r="3" s="94" customFormat="1" ht="19.5" customHeight="1" spans="1:12">
      <c r="A3" s="44"/>
      <c r="B3" s="45" t="s">
        <v>5</v>
      </c>
      <c r="C3" s="45"/>
      <c r="D3" s="45"/>
      <c r="E3" s="45"/>
      <c r="F3" s="45"/>
      <c r="G3" s="44"/>
      <c r="H3" s="44"/>
      <c r="I3" s="139"/>
      <c r="J3" s="139"/>
      <c r="K3" s="61" t="s">
        <v>6</v>
      </c>
      <c r="L3" s="62"/>
    </row>
    <row r="4" s="94" customFormat="1" ht="24.4" customHeight="1" spans="1:12">
      <c r="A4" s="46"/>
      <c r="B4" s="88" t="s">
        <v>9</v>
      </c>
      <c r="C4" s="88"/>
      <c r="D4" s="88"/>
      <c r="E4" s="88"/>
      <c r="F4" s="88"/>
      <c r="G4" s="88" t="s">
        <v>59</v>
      </c>
      <c r="H4" s="88" t="s">
        <v>75</v>
      </c>
      <c r="I4" s="88" t="s">
        <v>76</v>
      </c>
      <c r="J4" s="88" t="s">
        <v>77</v>
      </c>
      <c r="K4" s="88" t="s">
        <v>78</v>
      </c>
      <c r="L4" s="63"/>
    </row>
    <row r="5" s="94" customFormat="1" ht="24.4" customHeight="1" spans="1:12">
      <c r="A5" s="48"/>
      <c r="B5" s="88" t="s">
        <v>79</v>
      </c>
      <c r="C5" s="88"/>
      <c r="D5" s="88"/>
      <c r="E5" s="88" t="s">
        <v>70</v>
      </c>
      <c r="F5" s="88" t="s">
        <v>71</v>
      </c>
      <c r="G5" s="88"/>
      <c r="H5" s="88"/>
      <c r="I5" s="88"/>
      <c r="J5" s="88"/>
      <c r="K5" s="88"/>
      <c r="L5" s="63"/>
    </row>
    <row r="6" s="94" customFormat="1" ht="24.4" customHeight="1" spans="1:12">
      <c r="A6" s="48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88"/>
      <c r="K6" s="88"/>
      <c r="L6" s="64"/>
    </row>
    <row r="7" s="94" customFormat="1" ht="27" customHeight="1" spans="1:12">
      <c r="A7" s="49"/>
      <c r="B7" s="88"/>
      <c r="C7" s="88"/>
      <c r="D7" s="88"/>
      <c r="E7" s="88">
        <v>137001</v>
      </c>
      <c r="F7" s="88" t="s">
        <v>72</v>
      </c>
      <c r="G7" s="134">
        <f t="shared" ref="G7:I7" si="0">G8+G13+G16+G22</f>
        <v>760098.01</v>
      </c>
      <c r="H7" s="134">
        <f t="shared" si="0"/>
        <v>602098.01</v>
      </c>
      <c r="I7" s="134">
        <f t="shared" si="0"/>
        <v>158000</v>
      </c>
      <c r="J7" s="134"/>
      <c r="K7" s="134"/>
      <c r="L7" s="65"/>
    </row>
    <row r="8" s="94" customFormat="1" ht="27" customHeight="1" spans="1:12">
      <c r="A8" s="49"/>
      <c r="B8" s="88">
        <v>201</v>
      </c>
      <c r="C8" s="88"/>
      <c r="D8" s="88"/>
      <c r="E8" s="89"/>
      <c r="F8" s="88" t="s">
        <v>83</v>
      </c>
      <c r="G8" s="134">
        <f t="shared" ref="G8:G14" si="1">SUM(H8:I8)</f>
        <v>628264.03</v>
      </c>
      <c r="H8" s="134">
        <f>H9</f>
        <v>470264.03</v>
      </c>
      <c r="I8" s="134">
        <f>I9</f>
        <v>158000</v>
      </c>
      <c r="J8" s="134"/>
      <c r="K8" s="134"/>
      <c r="L8" s="65"/>
    </row>
    <row r="9" s="94" customFormat="1" ht="27" customHeight="1" spans="1:12">
      <c r="A9" s="49"/>
      <c r="B9" s="88">
        <v>201</v>
      </c>
      <c r="C9" s="88">
        <v>29</v>
      </c>
      <c r="D9" s="88"/>
      <c r="E9" s="88"/>
      <c r="F9" s="88" t="s">
        <v>84</v>
      </c>
      <c r="G9" s="134">
        <f t="shared" si="1"/>
        <v>628264.03</v>
      </c>
      <c r="H9" s="134">
        <f>SUM(H10:H12)</f>
        <v>470264.03</v>
      </c>
      <c r="I9" s="134">
        <f>SUM(I10:I12)</f>
        <v>158000</v>
      </c>
      <c r="J9" s="134"/>
      <c r="K9" s="134"/>
      <c r="L9" s="65"/>
    </row>
    <row r="10" s="94" customFormat="1" ht="27" customHeight="1" spans="1:12">
      <c r="A10" s="49"/>
      <c r="B10" s="88">
        <v>201</v>
      </c>
      <c r="C10" s="88">
        <v>29</v>
      </c>
      <c r="D10" s="90" t="s">
        <v>85</v>
      </c>
      <c r="E10" s="88"/>
      <c r="F10" s="88" t="s">
        <v>86</v>
      </c>
      <c r="G10" s="134">
        <f t="shared" si="1"/>
        <v>353027.94</v>
      </c>
      <c r="H10" s="134">
        <v>353027.94</v>
      </c>
      <c r="I10" s="134"/>
      <c r="J10" s="134"/>
      <c r="K10" s="134"/>
      <c r="L10" s="65"/>
    </row>
    <row r="11" s="94" customFormat="1" ht="27" customHeight="1" spans="1:12">
      <c r="A11" s="49"/>
      <c r="B11" s="88">
        <v>201</v>
      </c>
      <c r="C11" s="88">
        <v>29</v>
      </c>
      <c r="D11" s="90" t="s">
        <v>87</v>
      </c>
      <c r="E11" s="88"/>
      <c r="F11" s="88" t="s">
        <v>88</v>
      </c>
      <c r="G11" s="134">
        <f t="shared" si="1"/>
        <v>117236.09</v>
      </c>
      <c r="H11" s="134">
        <v>117236.09</v>
      </c>
      <c r="I11" s="134"/>
      <c r="J11" s="134"/>
      <c r="K11" s="134"/>
      <c r="L11" s="65"/>
    </row>
    <row r="12" s="94" customFormat="1" ht="27" customHeight="1" spans="1:12">
      <c r="A12" s="49"/>
      <c r="B12" s="88">
        <v>201</v>
      </c>
      <c r="C12" s="88">
        <v>29</v>
      </c>
      <c r="D12" s="90" t="s">
        <v>89</v>
      </c>
      <c r="E12" s="88"/>
      <c r="F12" s="88" t="s">
        <v>90</v>
      </c>
      <c r="G12" s="134">
        <f t="shared" si="1"/>
        <v>158000</v>
      </c>
      <c r="H12" s="134"/>
      <c r="I12" s="134">
        <v>158000</v>
      </c>
      <c r="J12" s="134"/>
      <c r="K12" s="134"/>
      <c r="L12" s="65"/>
    </row>
    <row r="13" s="94" customFormat="1" ht="27" customHeight="1" spans="1:12">
      <c r="A13" s="49"/>
      <c r="B13" s="88">
        <v>208</v>
      </c>
      <c r="C13" s="88"/>
      <c r="D13" s="88"/>
      <c r="E13" s="88"/>
      <c r="F13" s="88" t="s">
        <v>91</v>
      </c>
      <c r="G13" s="134">
        <f t="shared" si="1"/>
        <v>54446.56</v>
      </c>
      <c r="H13" s="134">
        <f>H14</f>
        <v>54446.56</v>
      </c>
      <c r="I13" s="134"/>
      <c r="J13" s="134"/>
      <c r="K13" s="134"/>
      <c r="L13" s="65"/>
    </row>
    <row r="14" s="94" customFormat="1" ht="27" customHeight="1" spans="1:12">
      <c r="A14" s="49"/>
      <c r="B14" s="88">
        <v>208</v>
      </c>
      <c r="C14" s="90" t="s">
        <v>92</v>
      </c>
      <c r="D14" s="88"/>
      <c r="E14" s="88"/>
      <c r="F14" s="88" t="s">
        <v>93</v>
      </c>
      <c r="G14" s="134">
        <f t="shared" si="1"/>
        <v>54446.56</v>
      </c>
      <c r="H14" s="134">
        <f>SUM(H15:H15)</f>
        <v>54446.56</v>
      </c>
      <c r="I14" s="134"/>
      <c r="J14" s="134"/>
      <c r="K14" s="134"/>
      <c r="L14" s="65"/>
    </row>
    <row r="15" s="94" customFormat="1" ht="27" customHeight="1" spans="1:12">
      <c r="A15" s="49"/>
      <c r="B15" s="88">
        <v>208</v>
      </c>
      <c r="C15" s="90" t="s">
        <v>92</v>
      </c>
      <c r="D15" s="90" t="s">
        <v>92</v>
      </c>
      <c r="E15" s="88"/>
      <c r="F15" s="88" t="s">
        <v>94</v>
      </c>
      <c r="G15" s="134">
        <f t="shared" ref="G15:G27" si="2">SUM(H15:I15)</f>
        <v>54446.56</v>
      </c>
      <c r="H15" s="134">
        <v>54446.56</v>
      </c>
      <c r="I15" s="134"/>
      <c r="J15" s="134"/>
      <c r="K15" s="134"/>
      <c r="L15" s="65"/>
    </row>
    <row r="16" s="94" customFormat="1" ht="27" customHeight="1" spans="1:12">
      <c r="A16" s="49"/>
      <c r="B16" s="88">
        <v>210</v>
      </c>
      <c r="C16" s="88"/>
      <c r="D16" s="88"/>
      <c r="E16" s="88"/>
      <c r="F16" s="88" t="s">
        <v>95</v>
      </c>
      <c r="G16" s="134">
        <f t="shared" si="2"/>
        <v>32440.42</v>
      </c>
      <c r="H16" s="134">
        <f>H17</f>
        <v>32440.42</v>
      </c>
      <c r="I16" s="134"/>
      <c r="J16" s="134"/>
      <c r="K16" s="134"/>
      <c r="L16" s="65"/>
    </row>
    <row r="17" s="94" customFormat="1" ht="27" customHeight="1" spans="1:12">
      <c r="A17" s="49"/>
      <c r="B17" s="88">
        <v>210</v>
      </c>
      <c r="C17" s="90" t="s">
        <v>96</v>
      </c>
      <c r="D17" s="90"/>
      <c r="E17" s="88"/>
      <c r="F17" s="88" t="s">
        <v>97</v>
      </c>
      <c r="G17" s="134">
        <f t="shared" si="2"/>
        <v>32440.42</v>
      </c>
      <c r="H17" s="134">
        <f>SUM(H18:H21)</f>
        <v>32440.42</v>
      </c>
      <c r="I17" s="134"/>
      <c r="J17" s="134"/>
      <c r="K17" s="134"/>
      <c r="L17" s="65"/>
    </row>
    <row r="18" s="94" customFormat="1" ht="27" customHeight="1" spans="1:12">
      <c r="A18" s="49"/>
      <c r="B18" s="88">
        <v>210</v>
      </c>
      <c r="C18" s="90" t="s">
        <v>96</v>
      </c>
      <c r="D18" s="90" t="s">
        <v>85</v>
      </c>
      <c r="E18" s="88"/>
      <c r="F18" s="88" t="s">
        <v>98</v>
      </c>
      <c r="G18" s="134">
        <f t="shared" si="2"/>
        <v>20636.38</v>
      </c>
      <c r="H18" s="134">
        <v>20636.38</v>
      </c>
      <c r="I18" s="134"/>
      <c r="J18" s="134"/>
      <c r="K18" s="134"/>
      <c r="L18" s="65"/>
    </row>
    <row r="19" s="94" customFormat="1" ht="27" customHeight="1" spans="1:12">
      <c r="A19" s="49"/>
      <c r="B19" s="88">
        <v>210</v>
      </c>
      <c r="C19" s="90" t="s">
        <v>96</v>
      </c>
      <c r="D19" s="90" t="s">
        <v>99</v>
      </c>
      <c r="E19" s="88"/>
      <c r="F19" s="88" t="s">
        <v>100</v>
      </c>
      <c r="G19" s="134">
        <f t="shared" si="2"/>
        <v>8204.04</v>
      </c>
      <c r="H19" s="134">
        <v>8204.04</v>
      </c>
      <c r="I19" s="134"/>
      <c r="J19" s="134"/>
      <c r="K19" s="134"/>
      <c r="L19" s="65"/>
    </row>
    <row r="20" s="94" customFormat="1" ht="27" customHeight="1" spans="1:12">
      <c r="A20" s="49"/>
      <c r="B20" s="88">
        <v>210</v>
      </c>
      <c r="C20" s="90" t="s">
        <v>96</v>
      </c>
      <c r="D20" s="90" t="s">
        <v>101</v>
      </c>
      <c r="E20" s="88"/>
      <c r="F20" s="88" t="s">
        <v>102</v>
      </c>
      <c r="G20" s="134">
        <f t="shared" si="2"/>
        <v>2400</v>
      </c>
      <c r="H20" s="134">
        <v>2400</v>
      </c>
      <c r="I20" s="134"/>
      <c r="J20" s="134"/>
      <c r="K20" s="134"/>
      <c r="L20" s="65"/>
    </row>
    <row r="21" s="94" customFormat="1" ht="27" customHeight="1" spans="1:12">
      <c r="A21" s="49"/>
      <c r="B21" s="88">
        <v>210</v>
      </c>
      <c r="C21" s="90" t="s">
        <v>96</v>
      </c>
      <c r="D21" s="88">
        <v>99</v>
      </c>
      <c r="E21" s="88"/>
      <c r="F21" s="88" t="s">
        <v>103</v>
      </c>
      <c r="G21" s="134">
        <f t="shared" si="2"/>
        <v>1200</v>
      </c>
      <c r="H21" s="134">
        <v>1200</v>
      </c>
      <c r="I21" s="134"/>
      <c r="J21" s="134"/>
      <c r="K21" s="134"/>
      <c r="L21" s="65"/>
    </row>
    <row r="22" s="94" customFormat="1" ht="27" customHeight="1" spans="1:12">
      <c r="A22" s="49"/>
      <c r="B22" s="88">
        <v>221</v>
      </c>
      <c r="C22" s="88"/>
      <c r="D22" s="88"/>
      <c r="E22" s="88"/>
      <c r="F22" s="88" t="s">
        <v>104</v>
      </c>
      <c r="G22" s="134">
        <f t="shared" si="2"/>
        <v>44947</v>
      </c>
      <c r="H22" s="134">
        <f>H23</f>
        <v>44947</v>
      </c>
      <c r="I22" s="134"/>
      <c r="J22" s="134"/>
      <c r="K22" s="134"/>
      <c r="L22" s="65"/>
    </row>
    <row r="23" s="94" customFormat="1" ht="27" customHeight="1" spans="1:12">
      <c r="A23" s="49"/>
      <c r="B23" s="88">
        <v>221</v>
      </c>
      <c r="C23" s="90" t="s">
        <v>85</v>
      </c>
      <c r="D23" s="88"/>
      <c r="E23" s="88"/>
      <c r="F23" s="88" t="s">
        <v>105</v>
      </c>
      <c r="G23" s="134">
        <f t="shared" si="2"/>
        <v>44947</v>
      </c>
      <c r="H23" s="134">
        <f>SUM(H24)</f>
        <v>44947</v>
      </c>
      <c r="I23" s="134"/>
      <c r="J23" s="134"/>
      <c r="K23" s="134"/>
      <c r="L23" s="65"/>
    </row>
    <row r="24" s="94" customFormat="1" ht="27" customHeight="1" spans="1:12">
      <c r="A24" s="49"/>
      <c r="B24" s="88">
        <v>221</v>
      </c>
      <c r="C24" s="90" t="s">
        <v>85</v>
      </c>
      <c r="D24" s="90" t="s">
        <v>99</v>
      </c>
      <c r="E24" s="88"/>
      <c r="F24" s="88" t="s">
        <v>106</v>
      </c>
      <c r="G24" s="134">
        <f t="shared" si="2"/>
        <v>44947</v>
      </c>
      <c r="H24" s="134">
        <v>44947</v>
      </c>
      <c r="I24" s="134"/>
      <c r="J24" s="134"/>
      <c r="K24" s="134"/>
      <c r="L24" s="65"/>
    </row>
    <row r="25" s="94" customFormat="1" ht="27" customHeight="1" spans="1:12">
      <c r="A25" s="48"/>
      <c r="B25" s="88"/>
      <c r="C25" s="88"/>
      <c r="D25" s="88"/>
      <c r="E25" s="88"/>
      <c r="F25" s="88"/>
      <c r="G25" s="134"/>
      <c r="H25" s="134"/>
      <c r="I25" s="134"/>
      <c r="J25" s="170"/>
      <c r="K25" s="170"/>
      <c r="L25" s="63"/>
    </row>
    <row r="26" s="94" customFormat="1" ht="27" customHeight="1" spans="1:12">
      <c r="A26" s="48"/>
      <c r="B26" s="88"/>
      <c r="C26" s="90"/>
      <c r="D26" s="88"/>
      <c r="E26" s="88"/>
      <c r="F26" s="88"/>
      <c r="G26" s="134"/>
      <c r="H26" s="134"/>
      <c r="I26" s="134"/>
      <c r="J26" s="170"/>
      <c r="K26" s="170"/>
      <c r="L26" s="63"/>
    </row>
    <row r="27" s="94" customFormat="1" ht="27" customHeight="1" spans="1:12">
      <c r="A27" s="48"/>
      <c r="B27" s="88"/>
      <c r="C27" s="90"/>
      <c r="D27" s="90"/>
      <c r="E27" s="88"/>
      <c r="F27" s="88"/>
      <c r="G27" s="134"/>
      <c r="H27" s="134"/>
      <c r="I27" s="134"/>
      <c r="J27" s="170"/>
      <c r="K27" s="170"/>
      <c r="L27" s="64"/>
    </row>
    <row r="28" s="94" customFormat="1" spans="1:12">
      <c r="A28" s="57"/>
      <c r="B28" s="58"/>
      <c r="C28" s="58"/>
      <c r="D28" s="58"/>
      <c r="E28" s="58"/>
      <c r="F28" s="57"/>
      <c r="G28" s="57"/>
      <c r="H28" s="57"/>
      <c r="I28" s="57"/>
      <c r="J28" s="58"/>
      <c r="K28" s="58"/>
      <c r="L28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5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4166666666667" style="146" customWidth="1"/>
    <col min="2" max="2" width="33.3666666666667" style="146" customWidth="1"/>
    <col min="3" max="3" width="16.3666666666667" style="146" customWidth="1"/>
    <col min="4" max="4" width="33.3666666666667" style="146" customWidth="1"/>
    <col min="5" max="7" width="16.3666666666667" style="146" customWidth="1"/>
    <col min="8" max="8" width="18.2666666666667" style="146" customWidth="1"/>
    <col min="9" max="9" width="1.54166666666667" style="146" customWidth="1"/>
    <col min="10" max="11" width="9.725" style="146" customWidth="1"/>
    <col min="12" max="16384" width="10" style="146"/>
  </cols>
  <sheetData>
    <row r="1" ht="14.25" customHeight="1" spans="1:9">
      <c r="A1" s="147"/>
      <c r="B1" s="148"/>
      <c r="C1" s="149"/>
      <c r="D1" s="149"/>
      <c r="E1" s="150"/>
      <c r="F1" s="150"/>
      <c r="G1" s="150"/>
      <c r="H1" s="151" t="s">
        <v>107</v>
      </c>
      <c r="I1" s="165" t="s">
        <v>3</v>
      </c>
    </row>
    <row r="2" ht="19.9" customHeight="1" spans="1:9">
      <c r="A2" s="149"/>
      <c r="B2" s="152" t="s">
        <v>108</v>
      </c>
      <c r="C2" s="152"/>
      <c r="D2" s="152"/>
      <c r="E2" s="152"/>
      <c r="F2" s="152"/>
      <c r="G2" s="152"/>
      <c r="H2" s="152"/>
      <c r="I2" s="165"/>
    </row>
    <row r="3" ht="17" customHeight="1" spans="1:9">
      <c r="A3" s="153"/>
      <c r="B3" s="154" t="s">
        <v>5</v>
      </c>
      <c r="C3" s="154"/>
      <c r="D3" s="155"/>
      <c r="E3" s="155"/>
      <c r="F3" s="155"/>
      <c r="G3" s="155"/>
      <c r="H3" s="156" t="s">
        <v>6</v>
      </c>
      <c r="I3" s="166"/>
    </row>
    <row r="4" ht="21.4" customHeight="1" spans="1:9">
      <c r="A4" s="157"/>
      <c r="B4" s="158" t="s">
        <v>7</v>
      </c>
      <c r="C4" s="158"/>
      <c r="D4" s="158" t="s">
        <v>8</v>
      </c>
      <c r="E4" s="158"/>
      <c r="F4" s="158"/>
      <c r="G4" s="158"/>
      <c r="H4" s="158"/>
      <c r="I4" s="167"/>
    </row>
    <row r="5" ht="21.4" customHeight="1" spans="1:9">
      <c r="A5" s="157"/>
      <c r="B5" s="158" t="s">
        <v>9</v>
      </c>
      <c r="C5" s="158" t="s">
        <v>10</v>
      </c>
      <c r="D5" s="158" t="s">
        <v>9</v>
      </c>
      <c r="E5" s="158" t="s">
        <v>59</v>
      </c>
      <c r="F5" s="158" t="s">
        <v>109</v>
      </c>
      <c r="G5" s="158" t="s">
        <v>110</v>
      </c>
      <c r="H5" s="158" t="s">
        <v>111</v>
      </c>
      <c r="I5" s="167"/>
    </row>
    <row r="6" ht="19.9" customHeight="1" spans="1:9">
      <c r="A6" s="159"/>
      <c r="B6" s="160" t="s">
        <v>112</v>
      </c>
      <c r="C6" s="161">
        <f>SUM(C7:C8)</f>
        <v>760098.01</v>
      </c>
      <c r="D6" s="160" t="s">
        <v>113</v>
      </c>
      <c r="E6" s="161">
        <f>SUM(F6:H6)</f>
        <v>760098.01</v>
      </c>
      <c r="F6" s="161">
        <f>SUM(F7:F27)</f>
        <v>760098.01</v>
      </c>
      <c r="G6" s="161"/>
      <c r="H6" s="161"/>
      <c r="I6" s="168"/>
    </row>
    <row r="7" ht="19.9" customHeight="1" spans="1:9">
      <c r="A7" s="159"/>
      <c r="B7" s="162" t="s">
        <v>114</v>
      </c>
      <c r="C7" s="161">
        <v>760098.01</v>
      </c>
      <c r="D7" s="162" t="s">
        <v>115</v>
      </c>
      <c r="E7" s="161">
        <f>SUM(F7:G7)</f>
        <v>628264.03</v>
      </c>
      <c r="F7" s="161">
        <v>628264.03</v>
      </c>
      <c r="G7" s="161"/>
      <c r="H7" s="161"/>
      <c r="I7" s="168"/>
    </row>
    <row r="8" ht="19.9" customHeight="1" spans="1:9">
      <c r="A8" s="159"/>
      <c r="B8" s="162" t="s">
        <v>116</v>
      </c>
      <c r="C8" s="161"/>
      <c r="D8" s="162" t="s">
        <v>117</v>
      </c>
      <c r="E8" s="161">
        <f t="shared" ref="E8:E34" si="0">SUM(F8:G8)</f>
        <v>0</v>
      </c>
      <c r="F8" s="161"/>
      <c r="G8" s="161"/>
      <c r="H8" s="161"/>
      <c r="I8" s="168"/>
    </row>
    <row r="9" ht="19.9" customHeight="1" spans="1:9">
      <c r="A9" s="159"/>
      <c r="B9" s="162" t="s">
        <v>118</v>
      </c>
      <c r="C9" s="161"/>
      <c r="D9" s="162" t="s">
        <v>119</v>
      </c>
      <c r="E9" s="161">
        <f t="shared" si="0"/>
        <v>0</v>
      </c>
      <c r="F9" s="161"/>
      <c r="G9" s="161"/>
      <c r="H9" s="161"/>
      <c r="I9" s="168"/>
    </row>
    <row r="10" ht="19.9" customHeight="1" spans="1:9">
      <c r="A10" s="159"/>
      <c r="B10" s="160" t="s">
        <v>120</v>
      </c>
      <c r="C10" s="161"/>
      <c r="D10" s="162" t="s">
        <v>121</v>
      </c>
      <c r="E10" s="161">
        <f t="shared" si="0"/>
        <v>0</v>
      </c>
      <c r="F10" s="161"/>
      <c r="G10" s="161"/>
      <c r="H10" s="161"/>
      <c r="I10" s="168"/>
    </row>
    <row r="11" ht="19.9" customHeight="1" spans="1:9">
      <c r="A11" s="159"/>
      <c r="B11" s="162" t="s">
        <v>114</v>
      </c>
      <c r="C11" s="161"/>
      <c r="D11" s="162" t="s">
        <v>122</v>
      </c>
      <c r="E11" s="161">
        <f t="shared" si="0"/>
        <v>0</v>
      </c>
      <c r="F11" s="161"/>
      <c r="G11" s="161"/>
      <c r="H11" s="161"/>
      <c r="I11" s="168"/>
    </row>
    <row r="12" ht="19.9" customHeight="1" spans="1:9">
      <c r="A12" s="159"/>
      <c r="B12" s="162" t="s">
        <v>116</v>
      </c>
      <c r="C12" s="161"/>
      <c r="D12" s="162" t="s">
        <v>123</v>
      </c>
      <c r="E12" s="161">
        <f t="shared" si="0"/>
        <v>0</v>
      </c>
      <c r="F12" s="161"/>
      <c r="G12" s="161"/>
      <c r="H12" s="161"/>
      <c r="I12" s="168"/>
    </row>
    <row r="13" ht="19.9" customHeight="1" spans="1:9">
      <c r="A13" s="159"/>
      <c r="B13" s="162" t="s">
        <v>118</v>
      </c>
      <c r="C13" s="161"/>
      <c r="D13" s="162" t="s">
        <v>124</v>
      </c>
      <c r="E13" s="161">
        <f t="shared" si="0"/>
        <v>0</v>
      </c>
      <c r="F13" s="161"/>
      <c r="G13" s="161"/>
      <c r="H13" s="161"/>
      <c r="I13" s="168"/>
    </row>
    <row r="14" ht="19.9" customHeight="1" spans="1:9">
      <c r="A14" s="159"/>
      <c r="B14" s="162" t="s">
        <v>125</v>
      </c>
      <c r="C14" s="161"/>
      <c r="D14" s="162" t="s">
        <v>126</v>
      </c>
      <c r="E14" s="161">
        <f t="shared" si="0"/>
        <v>54446.56</v>
      </c>
      <c r="F14" s="161">
        <v>54446.56</v>
      </c>
      <c r="G14" s="161"/>
      <c r="H14" s="161"/>
      <c r="I14" s="168"/>
    </row>
    <row r="15" ht="19.9" customHeight="1" spans="1:9">
      <c r="A15" s="159"/>
      <c r="B15" s="162" t="s">
        <v>125</v>
      </c>
      <c r="C15" s="161"/>
      <c r="D15" s="162" t="s">
        <v>127</v>
      </c>
      <c r="E15" s="161">
        <f t="shared" si="0"/>
        <v>0</v>
      </c>
      <c r="F15" s="161"/>
      <c r="G15" s="161"/>
      <c r="H15" s="161"/>
      <c r="I15" s="168"/>
    </row>
    <row r="16" ht="19.9" customHeight="1" spans="1:9">
      <c r="A16" s="159"/>
      <c r="B16" s="162" t="s">
        <v>125</v>
      </c>
      <c r="C16" s="161"/>
      <c r="D16" s="162" t="s">
        <v>128</v>
      </c>
      <c r="E16" s="161">
        <f t="shared" si="0"/>
        <v>32440.42</v>
      </c>
      <c r="F16" s="161">
        <v>32440.42</v>
      </c>
      <c r="G16" s="161"/>
      <c r="H16" s="161"/>
      <c r="I16" s="168"/>
    </row>
    <row r="17" ht="19.9" customHeight="1" spans="1:9">
      <c r="A17" s="159"/>
      <c r="B17" s="162" t="s">
        <v>125</v>
      </c>
      <c r="C17" s="161"/>
      <c r="D17" s="162" t="s">
        <v>129</v>
      </c>
      <c r="E17" s="161">
        <f t="shared" si="0"/>
        <v>0</v>
      </c>
      <c r="F17" s="161"/>
      <c r="G17" s="161"/>
      <c r="H17" s="161"/>
      <c r="I17" s="168"/>
    </row>
    <row r="18" ht="19.9" customHeight="1" spans="1:9">
      <c r="A18" s="159"/>
      <c r="B18" s="162" t="s">
        <v>125</v>
      </c>
      <c r="C18" s="161"/>
      <c r="D18" s="162" t="s">
        <v>130</v>
      </c>
      <c r="E18" s="161">
        <f t="shared" si="0"/>
        <v>0</v>
      </c>
      <c r="F18" s="161"/>
      <c r="G18" s="161"/>
      <c r="H18" s="161"/>
      <c r="I18" s="168"/>
    </row>
    <row r="19" ht="19.9" customHeight="1" spans="1:9">
      <c r="A19" s="159"/>
      <c r="B19" s="162" t="s">
        <v>125</v>
      </c>
      <c r="C19" s="161"/>
      <c r="D19" s="162" t="s">
        <v>131</v>
      </c>
      <c r="E19" s="161">
        <f t="shared" si="0"/>
        <v>0</v>
      </c>
      <c r="F19" s="161"/>
      <c r="G19" s="161"/>
      <c r="H19" s="161"/>
      <c r="I19" s="168"/>
    </row>
    <row r="20" ht="19.9" customHeight="1" spans="1:9">
      <c r="A20" s="159"/>
      <c r="B20" s="162" t="s">
        <v>125</v>
      </c>
      <c r="C20" s="161"/>
      <c r="D20" s="162" t="s">
        <v>132</v>
      </c>
      <c r="E20" s="161">
        <f t="shared" si="0"/>
        <v>0</v>
      </c>
      <c r="F20" s="161"/>
      <c r="G20" s="161"/>
      <c r="H20" s="161"/>
      <c r="I20" s="168"/>
    </row>
    <row r="21" ht="19.9" customHeight="1" spans="1:9">
      <c r="A21" s="159"/>
      <c r="B21" s="162" t="s">
        <v>125</v>
      </c>
      <c r="C21" s="161"/>
      <c r="D21" s="162" t="s">
        <v>133</v>
      </c>
      <c r="E21" s="161">
        <f t="shared" si="0"/>
        <v>0</v>
      </c>
      <c r="F21" s="161"/>
      <c r="G21" s="161"/>
      <c r="H21" s="161"/>
      <c r="I21" s="168"/>
    </row>
    <row r="22" ht="19.9" customHeight="1" spans="1:9">
      <c r="A22" s="159"/>
      <c r="B22" s="162" t="s">
        <v>125</v>
      </c>
      <c r="C22" s="161"/>
      <c r="D22" s="162" t="s">
        <v>134</v>
      </c>
      <c r="E22" s="161">
        <f t="shared" si="0"/>
        <v>0</v>
      </c>
      <c r="F22" s="161"/>
      <c r="G22" s="161"/>
      <c r="H22" s="161"/>
      <c r="I22" s="168"/>
    </row>
    <row r="23" ht="19.9" customHeight="1" spans="1:9">
      <c r="A23" s="159"/>
      <c r="B23" s="162" t="s">
        <v>125</v>
      </c>
      <c r="C23" s="161"/>
      <c r="D23" s="162" t="s">
        <v>135</v>
      </c>
      <c r="E23" s="161">
        <f t="shared" si="0"/>
        <v>0</v>
      </c>
      <c r="F23" s="161"/>
      <c r="G23" s="161"/>
      <c r="H23" s="161"/>
      <c r="I23" s="168"/>
    </row>
    <row r="24" ht="19.9" customHeight="1" spans="1:9">
      <c r="A24" s="159"/>
      <c r="B24" s="162" t="s">
        <v>125</v>
      </c>
      <c r="C24" s="161"/>
      <c r="D24" s="162" t="s">
        <v>136</v>
      </c>
      <c r="E24" s="161">
        <f t="shared" si="0"/>
        <v>0</v>
      </c>
      <c r="F24" s="161"/>
      <c r="G24" s="161"/>
      <c r="H24" s="161"/>
      <c r="I24" s="168"/>
    </row>
    <row r="25" ht="19.9" customHeight="1" spans="1:9">
      <c r="A25" s="159"/>
      <c r="B25" s="162" t="s">
        <v>125</v>
      </c>
      <c r="C25" s="161"/>
      <c r="D25" s="162" t="s">
        <v>137</v>
      </c>
      <c r="E25" s="161">
        <f t="shared" si="0"/>
        <v>0</v>
      </c>
      <c r="F25" s="161"/>
      <c r="G25" s="161"/>
      <c r="H25" s="161"/>
      <c r="I25" s="168"/>
    </row>
    <row r="26" ht="19.9" customHeight="1" spans="1:9">
      <c r="A26" s="159"/>
      <c r="B26" s="162" t="s">
        <v>125</v>
      </c>
      <c r="C26" s="161"/>
      <c r="D26" s="162" t="s">
        <v>138</v>
      </c>
      <c r="E26" s="161">
        <f t="shared" si="0"/>
        <v>44947</v>
      </c>
      <c r="F26" s="161">
        <v>44947</v>
      </c>
      <c r="G26" s="161"/>
      <c r="H26" s="161"/>
      <c r="I26" s="168"/>
    </row>
    <row r="27" ht="19.9" customHeight="1" spans="1:9">
      <c r="A27" s="159"/>
      <c r="B27" s="162" t="s">
        <v>125</v>
      </c>
      <c r="C27" s="161"/>
      <c r="D27" s="162" t="s">
        <v>139</v>
      </c>
      <c r="E27" s="161">
        <f t="shared" si="0"/>
        <v>0</v>
      </c>
      <c r="F27" s="161"/>
      <c r="G27" s="161"/>
      <c r="H27" s="161"/>
      <c r="I27" s="168"/>
    </row>
    <row r="28" ht="19.9" customHeight="1" spans="1:9">
      <c r="A28" s="159"/>
      <c r="B28" s="162" t="s">
        <v>125</v>
      </c>
      <c r="C28" s="161"/>
      <c r="D28" s="162" t="s">
        <v>140</v>
      </c>
      <c r="E28" s="161">
        <f t="shared" si="0"/>
        <v>0</v>
      </c>
      <c r="F28" s="161"/>
      <c r="G28" s="161"/>
      <c r="H28" s="161"/>
      <c r="I28" s="168"/>
    </row>
    <row r="29" ht="19.9" customHeight="1" spans="1:9">
      <c r="A29" s="159"/>
      <c r="B29" s="162" t="s">
        <v>125</v>
      </c>
      <c r="C29" s="161"/>
      <c r="D29" s="162" t="s">
        <v>141</v>
      </c>
      <c r="E29" s="161">
        <f t="shared" si="0"/>
        <v>0</v>
      </c>
      <c r="F29" s="161"/>
      <c r="G29" s="161"/>
      <c r="H29" s="161"/>
      <c r="I29" s="168"/>
    </row>
    <row r="30" ht="19.9" customHeight="1" spans="1:9">
      <c r="A30" s="159"/>
      <c r="B30" s="162" t="s">
        <v>125</v>
      </c>
      <c r="C30" s="161"/>
      <c r="D30" s="162" t="s">
        <v>142</v>
      </c>
      <c r="E30" s="161">
        <f t="shared" si="0"/>
        <v>0</v>
      </c>
      <c r="F30" s="161"/>
      <c r="G30" s="161"/>
      <c r="H30" s="161"/>
      <c r="I30" s="168"/>
    </row>
    <row r="31" ht="19.9" customHeight="1" spans="1:9">
      <c r="A31" s="159"/>
      <c r="B31" s="162" t="s">
        <v>125</v>
      </c>
      <c r="C31" s="161"/>
      <c r="D31" s="162" t="s">
        <v>143</v>
      </c>
      <c r="E31" s="161">
        <f t="shared" si="0"/>
        <v>0</v>
      </c>
      <c r="F31" s="161"/>
      <c r="G31" s="161"/>
      <c r="H31" s="161"/>
      <c r="I31" s="168"/>
    </row>
    <row r="32" ht="19.9" customHeight="1" spans="1:9">
      <c r="A32" s="159"/>
      <c r="B32" s="162" t="s">
        <v>125</v>
      </c>
      <c r="C32" s="161"/>
      <c r="D32" s="162" t="s">
        <v>144</v>
      </c>
      <c r="E32" s="161">
        <f t="shared" si="0"/>
        <v>0</v>
      </c>
      <c r="F32" s="161"/>
      <c r="G32" s="161"/>
      <c r="H32" s="161"/>
      <c r="I32" s="168"/>
    </row>
    <row r="33" ht="19.9" customHeight="1" spans="1:9">
      <c r="A33" s="159"/>
      <c r="B33" s="162" t="s">
        <v>125</v>
      </c>
      <c r="C33" s="161"/>
      <c r="D33" s="162" t="s">
        <v>145</v>
      </c>
      <c r="E33" s="161">
        <f t="shared" si="0"/>
        <v>0</v>
      </c>
      <c r="F33" s="161"/>
      <c r="G33" s="161"/>
      <c r="H33" s="161"/>
      <c r="I33" s="168"/>
    </row>
    <row r="34" ht="19.9" customHeight="1" spans="1:9">
      <c r="A34" s="159"/>
      <c r="B34" s="162" t="s">
        <v>125</v>
      </c>
      <c r="C34" s="161"/>
      <c r="D34" s="162" t="s">
        <v>146</v>
      </c>
      <c r="E34" s="161">
        <f t="shared" si="0"/>
        <v>0</v>
      </c>
      <c r="F34" s="161"/>
      <c r="G34" s="161"/>
      <c r="H34" s="161"/>
      <c r="I34" s="168"/>
    </row>
    <row r="35" ht="8.5" customHeight="1" spans="1:9">
      <c r="A35" s="163"/>
      <c r="B35" s="163"/>
      <c r="C35" s="163"/>
      <c r="D35" s="164"/>
      <c r="E35" s="163"/>
      <c r="F35" s="163"/>
      <c r="G35" s="163"/>
      <c r="H35" s="163"/>
      <c r="I35" s="16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43"/>
  <sheetViews>
    <sheetView workbookViewId="0">
      <pane ySplit="6" topLeftCell="A25" activePane="bottomLeft" state="frozen"/>
      <selection/>
      <selection pane="bottomLeft" activeCell="E30" sqref="E30"/>
    </sheetView>
  </sheetViews>
  <sheetFormatPr defaultColWidth="10" defaultRowHeight="13.5"/>
  <cols>
    <col min="1" max="1" width="1.54166666666667" style="94" customWidth="1"/>
    <col min="2" max="3" width="5.90833333333333" style="94" customWidth="1"/>
    <col min="4" max="4" width="11.6333333333333" style="94" customWidth="1"/>
    <col min="5" max="5" width="23.45" style="94" customWidth="1"/>
    <col min="6" max="10" width="14.5" style="94" customWidth="1"/>
    <col min="11" max="13" width="5.90833333333333" style="94" customWidth="1"/>
    <col min="14" max="16" width="7.26666666666667" style="94" customWidth="1"/>
    <col min="17" max="23" width="5.90833333333333" style="94" customWidth="1"/>
    <col min="24" max="26" width="7.26666666666667" style="94" customWidth="1"/>
    <col min="27" max="33" width="5.90833333333333" style="94" customWidth="1"/>
    <col min="34" max="39" width="7.26666666666667" style="94" customWidth="1"/>
    <col min="40" max="40" width="1.54166666666667" style="94" customWidth="1"/>
    <col min="41" max="42" width="9.725" style="94" customWidth="1"/>
    <col min="43" max="16384" width="10" style="94"/>
  </cols>
  <sheetData>
    <row r="1" ht="25" customHeight="1" spans="1:40">
      <c r="A1" s="127"/>
      <c r="B1" s="128"/>
      <c r="C1" s="128"/>
      <c r="D1" s="129"/>
      <c r="E1" s="129"/>
      <c r="F1" s="41"/>
      <c r="G1" s="41"/>
      <c r="H1" s="41"/>
      <c r="I1" s="129"/>
      <c r="J1" s="129"/>
      <c r="K1" s="41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41" t="s">
        <v>147</v>
      </c>
      <c r="AN1" s="142"/>
    </row>
    <row r="2" ht="22.75" customHeight="1" spans="1:40">
      <c r="A2" s="41"/>
      <c r="B2" s="3" t="s">
        <v>148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2"/>
    </row>
    <row r="3" ht="19.5" customHeight="1" spans="1:40">
      <c r="A3" s="44"/>
      <c r="B3" s="45" t="s">
        <v>5</v>
      </c>
      <c r="C3" s="45"/>
      <c r="D3" s="45"/>
      <c r="E3" s="45"/>
      <c r="F3" s="130"/>
      <c r="G3" s="44"/>
      <c r="H3" s="131"/>
      <c r="I3" s="130"/>
      <c r="J3" s="130"/>
      <c r="K3" s="139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43"/>
    </row>
    <row r="4" ht="24.4" customHeight="1" spans="1:40">
      <c r="A4" s="46"/>
      <c r="B4" s="132" t="s">
        <v>9</v>
      </c>
      <c r="C4" s="132"/>
      <c r="D4" s="132"/>
      <c r="E4" s="132"/>
      <c r="F4" s="132" t="s">
        <v>149</v>
      </c>
      <c r="G4" s="132" t="s">
        <v>150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151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152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44"/>
    </row>
    <row r="5" ht="24.4" customHeight="1" spans="1:40">
      <c r="A5" s="46"/>
      <c r="B5" s="132" t="s">
        <v>79</v>
      </c>
      <c r="C5" s="132"/>
      <c r="D5" s="132" t="s">
        <v>70</v>
      </c>
      <c r="E5" s="132" t="s">
        <v>71</v>
      </c>
      <c r="F5" s="132"/>
      <c r="G5" s="132" t="s">
        <v>59</v>
      </c>
      <c r="H5" s="132" t="s">
        <v>153</v>
      </c>
      <c r="I5" s="132"/>
      <c r="J5" s="132"/>
      <c r="K5" s="132" t="s">
        <v>154</v>
      </c>
      <c r="L5" s="132"/>
      <c r="M5" s="132"/>
      <c r="N5" s="132" t="s">
        <v>155</v>
      </c>
      <c r="O5" s="132"/>
      <c r="P5" s="132"/>
      <c r="Q5" s="132" t="s">
        <v>59</v>
      </c>
      <c r="R5" s="132" t="s">
        <v>153</v>
      </c>
      <c r="S5" s="132"/>
      <c r="T5" s="132"/>
      <c r="U5" s="132" t="s">
        <v>154</v>
      </c>
      <c r="V5" s="132"/>
      <c r="W5" s="132"/>
      <c r="X5" s="132" t="s">
        <v>155</v>
      </c>
      <c r="Y5" s="132"/>
      <c r="Z5" s="132"/>
      <c r="AA5" s="132" t="s">
        <v>59</v>
      </c>
      <c r="AB5" s="132" t="s">
        <v>153</v>
      </c>
      <c r="AC5" s="132"/>
      <c r="AD5" s="132"/>
      <c r="AE5" s="132" t="s">
        <v>154</v>
      </c>
      <c r="AF5" s="132"/>
      <c r="AG5" s="132"/>
      <c r="AH5" s="132" t="s">
        <v>155</v>
      </c>
      <c r="AI5" s="132"/>
      <c r="AJ5" s="132"/>
      <c r="AK5" s="132" t="s">
        <v>156</v>
      </c>
      <c r="AL5" s="132"/>
      <c r="AM5" s="132"/>
      <c r="AN5" s="144"/>
    </row>
    <row r="6" ht="39" customHeight="1" spans="1:40">
      <c r="A6" s="133"/>
      <c r="B6" s="132" t="s">
        <v>80</v>
      </c>
      <c r="C6" s="132" t="s">
        <v>81</v>
      </c>
      <c r="D6" s="132"/>
      <c r="E6" s="132"/>
      <c r="F6" s="132"/>
      <c r="G6" s="132"/>
      <c r="H6" s="132" t="s">
        <v>157</v>
      </c>
      <c r="I6" s="132" t="s">
        <v>75</v>
      </c>
      <c r="J6" s="132" t="s">
        <v>76</v>
      </c>
      <c r="K6" s="132" t="s">
        <v>157</v>
      </c>
      <c r="L6" s="132" t="s">
        <v>75</v>
      </c>
      <c r="M6" s="132" t="s">
        <v>76</v>
      </c>
      <c r="N6" s="132" t="s">
        <v>157</v>
      </c>
      <c r="O6" s="132" t="s">
        <v>158</v>
      </c>
      <c r="P6" s="132" t="s">
        <v>159</v>
      </c>
      <c r="Q6" s="132"/>
      <c r="R6" s="132" t="s">
        <v>157</v>
      </c>
      <c r="S6" s="132" t="s">
        <v>75</v>
      </c>
      <c r="T6" s="132" t="s">
        <v>76</v>
      </c>
      <c r="U6" s="132" t="s">
        <v>157</v>
      </c>
      <c r="V6" s="132" t="s">
        <v>75</v>
      </c>
      <c r="W6" s="132" t="s">
        <v>76</v>
      </c>
      <c r="X6" s="132" t="s">
        <v>157</v>
      </c>
      <c r="Y6" s="132" t="s">
        <v>158</v>
      </c>
      <c r="Z6" s="132" t="s">
        <v>159</v>
      </c>
      <c r="AA6" s="132"/>
      <c r="AB6" s="132" t="s">
        <v>157</v>
      </c>
      <c r="AC6" s="132" t="s">
        <v>75</v>
      </c>
      <c r="AD6" s="132" t="s">
        <v>76</v>
      </c>
      <c r="AE6" s="132" t="s">
        <v>157</v>
      </c>
      <c r="AF6" s="132" t="s">
        <v>75</v>
      </c>
      <c r="AG6" s="132" t="s">
        <v>76</v>
      </c>
      <c r="AH6" s="132" t="s">
        <v>157</v>
      </c>
      <c r="AI6" s="132" t="s">
        <v>158</v>
      </c>
      <c r="AJ6" s="132" t="s">
        <v>159</v>
      </c>
      <c r="AK6" s="132" t="s">
        <v>157</v>
      </c>
      <c r="AL6" s="132" t="s">
        <v>158</v>
      </c>
      <c r="AM6" s="132" t="s">
        <v>159</v>
      </c>
      <c r="AN6" s="144"/>
    </row>
    <row r="7" ht="22.75" customHeight="1" spans="1:40">
      <c r="A7" s="46"/>
      <c r="B7" s="88"/>
      <c r="C7" s="88"/>
      <c r="D7" s="88">
        <v>137001</v>
      </c>
      <c r="E7" s="88" t="s">
        <v>72</v>
      </c>
      <c r="F7" s="134">
        <f>F8+F26+F39</f>
        <v>760098.01</v>
      </c>
      <c r="G7" s="134">
        <f>G8+G26+G39</f>
        <v>760098.01</v>
      </c>
      <c r="H7" s="134">
        <f>H8+H26+H39</f>
        <v>760098.01</v>
      </c>
      <c r="I7" s="134">
        <f>I8+I26+I39</f>
        <v>602098.01</v>
      </c>
      <c r="J7" s="134">
        <f>J8+J26+J39</f>
        <v>158000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44"/>
    </row>
    <row r="8" ht="32.5" customHeight="1" spans="1:40">
      <c r="A8" s="46"/>
      <c r="B8" s="88">
        <v>301</v>
      </c>
      <c r="C8" s="88"/>
      <c r="D8" s="89"/>
      <c r="E8" s="135" t="s">
        <v>160</v>
      </c>
      <c r="F8" s="134">
        <f>G8+Q8</f>
        <v>553913.44</v>
      </c>
      <c r="G8" s="134">
        <f>SUM(G9:G25)</f>
        <v>553913.44</v>
      </c>
      <c r="H8" s="134">
        <f>SUM(H9:H25)</f>
        <v>553913.44</v>
      </c>
      <c r="I8" s="134">
        <f>SUM(I9:I25)</f>
        <v>553913.44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44"/>
    </row>
    <row r="9" ht="32.5" customHeight="1" spans="1:40">
      <c r="A9" s="46"/>
      <c r="B9" s="88">
        <v>301</v>
      </c>
      <c r="C9" s="90" t="s">
        <v>85</v>
      </c>
      <c r="D9" s="89">
        <v>137001</v>
      </c>
      <c r="E9" s="136" t="s">
        <v>161</v>
      </c>
      <c r="F9" s="134">
        <f t="shared" ref="F9:F15" si="0">G9+Q9</f>
        <v>74268</v>
      </c>
      <c r="G9" s="134">
        <f t="shared" ref="G9:G15" si="1">H9+K9+N9</f>
        <v>74268</v>
      </c>
      <c r="H9" s="134">
        <f t="shared" ref="H9:H15" si="2">I9+J9</f>
        <v>74268</v>
      </c>
      <c r="I9" s="134">
        <v>74268</v>
      </c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44"/>
    </row>
    <row r="10" ht="32.5" customHeight="1" spans="1:40">
      <c r="A10" s="46"/>
      <c r="B10" s="88">
        <v>301</v>
      </c>
      <c r="C10" s="90" t="s">
        <v>85</v>
      </c>
      <c r="D10" s="89">
        <v>137001</v>
      </c>
      <c r="E10" s="136" t="s">
        <v>161</v>
      </c>
      <c r="F10" s="134">
        <f t="shared" si="0"/>
        <v>32676</v>
      </c>
      <c r="G10" s="134">
        <f t="shared" si="1"/>
        <v>32676</v>
      </c>
      <c r="H10" s="134">
        <f t="shared" si="2"/>
        <v>32676</v>
      </c>
      <c r="I10" s="134">
        <v>32676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44"/>
    </row>
    <row r="11" ht="32.5" customHeight="1" spans="1:40">
      <c r="A11" s="46"/>
      <c r="B11" s="88">
        <v>301</v>
      </c>
      <c r="C11" s="90" t="s">
        <v>99</v>
      </c>
      <c r="D11" s="89">
        <v>137001</v>
      </c>
      <c r="E11" s="136" t="s">
        <v>162</v>
      </c>
      <c r="F11" s="134">
        <f t="shared" si="0"/>
        <v>77016</v>
      </c>
      <c r="G11" s="134">
        <f t="shared" si="1"/>
        <v>77016</v>
      </c>
      <c r="H11" s="134">
        <f t="shared" si="2"/>
        <v>77016</v>
      </c>
      <c r="I11" s="134">
        <v>77016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44"/>
    </row>
    <row r="12" ht="32.5" customHeight="1" spans="1:40">
      <c r="A12" s="46"/>
      <c r="B12" s="88">
        <v>301</v>
      </c>
      <c r="C12" s="90" t="s">
        <v>99</v>
      </c>
      <c r="D12" s="89">
        <v>137001</v>
      </c>
      <c r="E12" s="136" t="s">
        <v>162</v>
      </c>
      <c r="F12" s="134">
        <f t="shared" si="0"/>
        <v>4908</v>
      </c>
      <c r="G12" s="134">
        <f t="shared" si="1"/>
        <v>4908</v>
      </c>
      <c r="H12" s="134">
        <f t="shared" si="2"/>
        <v>4908</v>
      </c>
      <c r="I12" s="134">
        <v>4908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44"/>
    </row>
    <row r="13" ht="32.5" customHeight="1" spans="1:40">
      <c r="A13" s="46"/>
      <c r="B13" s="88">
        <v>301</v>
      </c>
      <c r="C13" s="90" t="s">
        <v>101</v>
      </c>
      <c r="D13" s="89">
        <v>137001</v>
      </c>
      <c r="E13" s="136" t="s">
        <v>163</v>
      </c>
      <c r="F13" s="134">
        <f t="shared" si="0"/>
        <v>116721</v>
      </c>
      <c r="G13" s="134">
        <f t="shared" si="1"/>
        <v>116721</v>
      </c>
      <c r="H13" s="134">
        <f t="shared" si="2"/>
        <v>116721</v>
      </c>
      <c r="I13" s="134">
        <v>116721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44"/>
    </row>
    <row r="14" ht="32.5" customHeight="1" spans="1:40">
      <c r="A14" s="46"/>
      <c r="B14" s="88">
        <v>301</v>
      </c>
      <c r="C14" s="90" t="s">
        <v>164</v>
      </c>
      <c r="D14" s="89">
        <v>137001</v>
      </c>
      <c r="E14" s="136" t="s">
        <v>165</v>
      </c>
      <c r="F14" s="134">
        <f t="shared" si="0"/>
        <v>68962</v>
      </c>
      <c r="G14" s="134">
        <f t="shared" si="1"/>
        <v>68962</v>
      </c>
      <c r="H14" s="134">
        <f t="shared" si="2"/>
        <v>68962</v>
      </c>
      <c r="I14" s="134">
        <v>68962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44"/>
    </row>
    <row r="15" ht="32.5" customHeight="1" spans="1:40">
      <c r="A15" s="46"/>
      <c r="B15" s="88">
        <v>301</v>
      </c>
      <c r="C15" s="90" t="s">
        <v>166</v>
      </c>
      <c r="D15" s="89">
        <v>137001</v>
      </c>
      <c r="E15" s="136" t="s">
        <v>167</v>
      </c>
      <c r="F15" s="134">
        <f t="shared" si="0"/>
        <v>37399.2</v>
      </c>
      <c r="G15" s="134">
        <f t="shared" si="1"/>
        <v>37399.2</v>
      </c>
      <c r="H15" s="134">
        <f t="shared" si="2"/>
        <v>37399.2</v>
      </c>
      <c r="I15" s="134">
        <v>37399.2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44"/>
    </row>
    <row r="16" ht="32.5" customHeight="1" spans="1:40">
      <c r="A16" s="46"/>
      <c r="B16" s="88">
        <v>301</v>
      </c>
      <c r="C16" s="90" t="s">
        <v>166</v>
      </c>
      <c r="D16" s="89">
        <v>137001</v>
      </c>
      <c r="E16" s="136" t="s">
        <v>167</v>
      </c>
      <c r="F16" s="134">
        <f t="shared" ref="F15:F25" si="3">G16+Q16</f>
        <v>17047.36</v>
      </c>
      <c r="G16" s="134">
        <f t="shared" ref="G15:G25" si="4">H16+K16+N16</f>
        <v>17047.36</v>
      </c>
      <c r="H16" s="134">
        <f t="shared" ref="H15:H25" si="5">I16+J16</f>
        <v>17047.36</v>
      </c>
      <c r="I16" s="134">
        <v>17047.36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44"/>
    </row>
    <row r="17" ht="32.5" customHeight="1" spans="1:40">
      <c r="A17" s="46"/>
      <c r="B17" s="88">
        <v>301</v>
      </c>
      <c r="C17" s="90" t="s">
        <v>168</v>
      </c>
      <c r="D17" s="89">
        <v>137001</v>
      </c>
      <c r="E17" s="136" t="s">
        <v>169</v>
      </c>
      <c r="F17" s="134">
        <f t="shared" si="3"/>
        <v>20636.38</v>
      </c>
      <c r="G17" s="134">
        <f t="shared" si="4"/>
        <v>20636.38</v>
      </c>
      <c r="H17" s="134">
        <f t="shared" si="5"/>
        <v>20636.38</v>
      </c>
      <c r="I17" s="134">
        <v>20636.38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44"/>
    </row>
    <row r="18" ht="32.5" customHeight="1" spans="1:40">
      <c r="A18" s="46"/>
      <c r="B18" s="88">
        <v>301</v>
      </c>
      <c r="C18" s="90" t="s">
        <v>168</v>
      </c>
      <c r="D18" s="89">
        <v>137001</v>
      </c>
      <c r="E18" s="136" t="s">
        <v>169</v>
      </c>
      <c r="F18" s="134">
        <f t="shared" si="3"/>
        <v>8204.04</v>
      </c>
      <c r="G18" s="134">
        <f t="shared" si="4"/>
        <v>8204.04</v>
      </c>
      <c r="H18" s="134">
        <f t="shared" si="5"/>
        <v>8204.04</v>
      </c>
      <c r="I18" s="134">
        <v>8204.04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44"/>
    </row>
    <row r="19" ht="32.5" customHeight="1" spans="1:40">
      <c r="A19" s="46"/>
      <c r="B19" s="88">
        <v>301</v>
      </c>
      <c r="C19" s="90" t="s">
        <v>96</v>
      </c>
      <c r="D19" s="89">
        <v>137001</v>
      </c>
      <c r="E19" s="136" t="s">
        <v>170</v>
      </c>
      <c r="F19" s="134">
        <f t="shared" si="3"/>
        <v>2400</v>
      </c>
      <c r="G19" s="134">
        <f t="shared" si="4"/>
        <v>2400</v>
      </c>
      <c r="H19" s="134">
        <f t="shared" si="5"/>
        <v>2400</v>
      </c>
      <c r="I19" s="134">
        <v>2400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44"/>
    </row>
    <row r="20" ht="32.5" customHeight="1" spans="1:40">
      <c r="A20" s="46"/>
      <c r="B20" s="88">
        <v>301</v>
      </c>
      <c r="C20" s="90" t="s">
        <v>96</v>
      </c>
      <c r="D20" s="89">
        <v>137001</v>
      </c>
      <c r="E20" s="136" t="s">
        <v>170</v>
      </c>
      <c r="F20" s="134">
        <f t="shared" si="3"/>
        <v>1200</v>
      </c>
      <c r="G20" s="134">
        <f t="shared" si="4"/>
        <v>1200</v>
      </c>
      <c r="H20" s="134">
        <f t="shared" si="5"/>
        <v>1200</v>
      </c>
      <c r="I20" s="134">
        <v>1200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44"/>
    </row>
    <row r="21" ht="32.5" customHeight="1" spans="1:40">
      <c r="A21" s="46"/>
      <c r="B21" s="88">
        <v>301</v>
      </c>
      <c r="C21" s="90" t="s">
        <v>171</v>
      </c>
      <c r="D21" s="89">
        <v>137001</v>
      </c>
      <c r="E21" s="136" t="s">
        <v>172</v>
      </c>
      <c r="F21" s="134">
        <f t="shared" si="3"/>
        <v>536.01</v>
      </c>
      <c r="G21" s="134">
        <f t="shared" si="4"/>
        <v>536.01</v>
      </c>
      <c r="H21" s="134">
        <f t="shared" si="5"/>
        <v>536.01</v>
      </c>
      <c r="I21" s="140">
        <v>536.01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44"/>
    </row>
    <row r="22" ht="32.5" customHeight="1" spans="1:40">
      <c r="A22" s="46"/>
      <c r="B22" s="88">
        <v>301</v>
      </c>
      <c r="C22" s="90" t="s">
        <v>171</v>
      </c>
      <c r="D22" s="89">
        <v>137001</v>
      </c>
      <c r="E22" s="136" t="s">
        <v>172</v>
      </c>
      <c r="F22" s="134">
        <f t="shared" si="3"/>
        <v>1491.65</v>
      </c>
      <c r="G22" s="134">
        <f t="shared" si="4"/>
        <v>1491.65</v>
      </c>
      <c r="H22" s="134">
        <f t="shared" si="5"/>
        <v>1491.65</v>
      </c>
      <c r="I22" s="134">
        <v>1491.65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44"/>
    </row>
    <row r="23" ht="32.5" customHeight="1" spans="1:40">
      <c r="A23" s="46"/>
      <c r="B23" s="88">
        <v>301</v>
      </c>
      <c r="C23" s="90" t="s">
        <v>173</v>
      </c>
      <c r="D23" s="89">
        <v>137001</v>
      </c>
      <c r="E23" s="136" t="s">
        <v>174</v>
      </c>
      <c r="F23" s="134">
        <f t="shared" si="3"/>
        <v>32161</v>
      </c>
      <c r="G23" s="134">
        <f t="shared" si="4"/>
        <v>32161</v>
      </c>
      <c r="H23" s="134">
        <f t="shared" si="5"/>
        <v>32161</v>
      </c>
      <c r="I23" s="134">
        <v>32161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44"/>
    </row>
    <row r="24" ht="32.5" customHeight="1" spans="1:40">
      <c r="A24" s="46"/>
      <c r="B24" s="88">
        <v>301</v>
      </c>
      <c r="C24" s="90" t="s">
        <v>173</v>
      </c>
      <c r="D24" s="89">
        <v>137001</v>
      </c>
      <c r="E24" s="136" t="s">
        <v>174</v>
      </c>
      <c r="F24" s="134">
        <f t="shared" si="3"/>
        <v>12786</v>
      </c>
      <c r="G24" s="134">
        <f t="shared" si="4"/>
        <v>12786</v>
      </c>
      <c r="H24" s="134">
        <f t="shared" si="5"/>
        <v>12786</v>
      </c>
      <c r="I24" s="134">
        <v>12786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44"/>
    </row>
    <row r="25" ht="32.5" customHeight="1" spans="1:40">
      <c r="A25" s="46"/>
      <c r="B25" s="88">
        <v>301</v>
      </c>
      <c r="C25" s="90" t="s">
        <v>89</v>
      </c>
      <c r="D25" s="89">
        <v>137001</v>
      </c>
      <c r="E25" s="136" t="s">
        <v>175</v>
      </c>
      <c r="F25" s="134">
        <f t="shared" si="3"/>
        <v>45500.8</v>
      </c>
      <c r="G25" s="134">
        <f t="shared" si="4"/>
        <v>45500.8</v>
      </c>
      <c r="H25" s="134">
        <f t="shared" si="5"/>
        <v>45500.8</v>
      </c>
      <c r="I25" s="134">
        <v>45500.8</v>
      </c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44"/>
    </row>
    <row r="26" ht="32.5" customHeight="1" spans="1:40">
      <c r="A26" s="46"/>
      <c r="B26" s="88">
        <v>302</v>
      </c>
      <c r="C26" s="90"/>
      <c r="D26" s="88">
        <v>137</v>
      </c>
      <c r="E26" s="88" t="s">
        <v>176</v>
      </c>
      <c r="F26" s="134">
        <f>G26+Q26</f>
        <v>206184.57</v>
      </c>
      <c r="G26" s="134">
        <f>SUM(G27:G38)</f>
        <v>206184.57</v>
      </c>
      <c r="H26" s="134">
        <f>SUM(H27:H38)</f>
        <v>206184.57</v>
      </c>
      <c r="I26" s="134">
        <f>SUM(I27:I38)</f>
        <v>48184.57</v>
      </c>
      <c r="J26" s="134">
        <f>SUM(J27:J38)</f>
        <v>158000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44"/>
    </row>
    <row r="27" ht="32.5" customHeight="1" spans="1:40">
      <c r="A27" s="46"/>
      <c r="B27" s="88">
        <v>302</v>
      </c>
      <c r="C27" s="90" t="s">
        <v>85</v>
      </c>
      <c r="D27" s="88">
        <v>137001</v>
      </c>
      <c r="E27" s="106" t="s">
        <v>177</v>
      </c>
      <c r="F27" s="134">
        <f>G27+Q27</f>
        <v>106000</v>
      </c>
      <c r="G27" s="134">
        <f>H27+K27+N27</f>
        <v>106000</v>
      </c>
      <c r="H27" s="134">
        <f>I27+J27</f>
        <v>106000</v>
      </c>
      <c r="I27" s="134">
        <v>8000</v>
      </c>
      <c r="J27" s="134">
        <v>98000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44"/>
    </row>
    <row r="28" ht="32.5" customHeight="1" spans="1:40">
      <c r="A28" s="46"/>
      <c r="B28" s="88">
        <v>302</v>
      </c>
      <c r="C28" s="90" t="s">
        <v>85</v>
      </c>
      <c r="D28" s="88">
        <v>137001</v>
      </c>
      <c r="E28" s="106" t="s">
        <v>177</v>
      </c>
      <c r="F28" s="134">
        <f t="shared" ref="F28:F36" si="6">G28+Q28</f>
        <v>7000</v>
      </c>
      <c r="G28" s="134">
        <f t="shared" ref="G28:G36" si="7">H28+K28+N28</f>
        <v>7000</v>
      </c>
      <c r="H28" s="134">
        <f t="shared" ref="H28:H36" si="8">I28+J28</f>
        <v>7000</v>
      </c>
      <c r="I28" s="134">
        <v>7000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44"/>
    </row>
    <row r="29" ht="32.5" customHeight="1" spans="1:40">
      <c r="A29" s="46"/>
      <c r="B29" s="88">
        <v>302</v>
      </c>
      <c r="C29" s="90" t="s">
        <v>164</v>
      </c>
      <c r="D29" s="88">
        <v>137001</v>
      </c>
      <c r="E29" s="106" t="s">
        <v>178</v>
      </c>
      <c r="F29" s="134">
        <f t="shared" si="6"/>
        <v>6000</v>
      </c>
      <c r="G29" s="134">
        <f t="shared" si="7"/>
        <v>6000</v>
      </c>
      <c r="H29" s="134">
        <f t="shared" si="8"/>
        <v>6000</v>
      </c>
      <c r="I29" s="134">
        <v>6000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44"/>
    </row>
    <row r="30" ht="32.5" customHeight="1" spans="1:40">
      <c r="A30" s="46"/>
      <c r="B30" s="88">
        <v>302</v>
      </c>
      <c r="C30" s="90" t="s">
        <v>96</v>
      </c>
      <c r="D30" s="88">
        <v>137001</v>
      </c>
      <c r="E30" s="106" t="s">
        <v>179</v>
      </c>
      <c r="F30" s="134">
        <f t="shared" si="6"/>
        <v>800</v>
      </c>
      <c r="G30" s="134">
        <f t="shared" si="7"/>
        <v>800</v>
      </c>
      <c r="H30" s="134">
        <f t="shared" si="8"/>
        <v>800</v>
      </c>
      <c r="I30" s="134">
        <v>800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44"/>
    </row>
    <row r="31" ht="32.5" customHeight="1" spans="1:40">
      <c r="A31" s="46"/>
      <c r="B31" s="88">
        <v>302</v>
      </c>
      <c r="C31" s="90" t="s">
        <v>180</v>
      </c>
      <c r="D31" s="88">
        <v>137001</v>
      </c>
      <c r="E31" s="106" t="s">
        <v>181</v>
      </c>
      <c r="F31" s="134">
        <f t="shared" si="6"/>
        <v>60000</v>
      </c>
      <c r="G31" s="134">
        <f t="shared" si="7"/>
        <v>60000</v>
      </c>
      <c r="H31" s="134">
        <f t="shared" si="8"/>
        <v>60000</v>
      </c>
      <c r="I31" s="134"/>
      <c r="J31" s="134">
        <v>60000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44"/>
    </row>
    <row r="32" ht="32.5" customHeight="1" spans="1:40">
      <c r="A32" s="46"/>
      <c r="B32" s="88">
        <v>302</v>
      </c>
      <c r="C32" s="90" t="s">
        <v>182</v>
      </c>
      <c r="D32" s="88">
        <v>137001</v>
      </c>
      <c r="E32" s="106" t="s">
        <v>183</v>
      </c>
      <c r="F32" s="134">
        <f t="shared" si="6"/>
        <v>4300.77</v>
      </c>
      <c r="G32" s="134">
        <f t="shared" si="7"/>
        <v>4300.77</v>
      </c>
      <c r="H32" s="134">
        <f t="shared" si="8"/>
        <v>4300.77</v>
      </c>
      <c r="I32" s="134">
        <v>4300.77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44"/>
    </row>
    <row r="33" ht="32.5" customHeight="1" spans="1:40">
      <c r="A33" s="46"/>
      <c r="B33" s="88">
        <v>302</v>
      </c>
      <c r="C33" s="90" t="s">
        <v>184</v>
      </c>
      <c r="D33" s="88">
        <v>137001</v>
      </c>
      <c r="E33" s="106" t="s">
        <v>183</v>
      </c>
      <c r="F33" s="134">
        <f t="shared" si="6"/>
        <v>1544.92</v>
      </c>
      <c r="G33" s="134">
        <f t="shared" si="7"/>
        <v>1544.92</v>
      </c>
      <c r="H33" s="134">
        <f t="shared" si="8"/>
        <v>1544.92</v>
      </c>
      <c r="I33" s="134">
        <v>1544.92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44"/>
    </row>
    <row r="34" ht="32.5" customHeight="1" spans="1:40">
      <c r="A34" s="46"/>
      <c r="B34" s="88">
        <v>302</v>
      </c>
      <c r="C34" s="90" t="s">
        <v>185</v>
      </c>
      <c r="D34" s="88">
        <v>137001</v>
      </c>
      <c r="E34" s="106" t="s">
        <v>186</v>
      </c>
      <c r="F34" s="134">
        <f t="shared" si="6"/>
        <v>1114.02</v>
      </c>
      <c r="G34" s="134">
        <f t="shared" si="7"/>
        <v>1114.02</v>
      </c>
      <c r="H34" s="134">
        <f t="shared" si="8"/>
        <v>1114.02</v>
      </c>
      <c r="I34" s="134">
        <v>1114.02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44"/>
    </row>
    <row r="35" ht="32.5" customHeight="1" spans="1:40">
      <c r="A35" s="46"/>
      <c r="B35" s="88">
        <v>302</v>
      </c>
      <c r="C35" s="90" t="s">
        <v>185</v>
      </c>
      <c r="D35" s="88">
        <v>137001</v>
      </c>
      <c r="E35" s="106" t="s">
        <v>186</v>
      </c>
      <c r="F35" s="134">
        <f t="shared" si="6"/>
        <v>490.14</v>
      </c>
      <c r="G35" s="134">
        <f t="shared" si="7"/>
        <v>490.14</v>
      </c>
      <c r="H35" s="134">
        <f t="shared" si="8"/>
        <v>490.14</v>
      </c>
      <c r="I35" s="134">
        <v>490.14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44"/>
    </row>
    <row r="36" ht="32.5" customHeight="1" spans="1:40">
      <c r="A36" s="46"/>
      <c r="B36" s="88">
        <v>302</v>
      </c>
      <c r="C36" s="90" t="s">
        <v>187</v>
      </c>
      <c r="D36" s="88">
        <v>137001</v>
      </c>
      <c r="E36" s="106" t="s">
        <v>188</v>
      </c>
      <c r="F36" s="134">
        <f t="shared" si="6"/>
        <v>18000</v>
      </c>
      <c r="G36" s="134">
        <f t="shared" si="7"/>
        <v>18000</v>
      </c>
      <c r="H36" s="134">
        <f t="shared" si="8"/>
        <v>18000</v>
      </c>
      <c r="I36" s="134">
        <v>18000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44"/>
    </row>
    <row r="37" ht="32.5" customHeight="1" spans="1:40">
      <c r="A37" s="46"/>
      <c r="B37" s="88">
        <v>302</v>
      </c>
      <c r="C37" s="90" t="s">
        <v>187</v>
      </c>
      <c r="D37" s="88">
        <v>137001</v>
      </c>
      <c r="E37" s="106" t="s">
        <v>189</v>
      </c>
      <c r="F37" s="134">
        <f>G37+Q37</f>
        <v>771.34</v>
      </c>
      <c r="G37" s="134">
        <f>H37+K37+N37</f>
        <v>771.34</v>
      </c>
      <c r="H37" s="134">
        <f>I37+J37</f>
        <v>771.34</v>
      </c>
      <c r="I37" s="134">
        <v>771.34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44"/>
    </row>
    <row r="38" ht="32.5" customHeight="1" spans="1:40">
      <c r="A38" s="46"/>
      <c r="B38" s="88">
        <v>302</v>
      </c>
      <c r="C38" s="90" t="s">
        <v>190</v>
      </c>
      <c r="D38" s="88">
        <v>137001</v>
      </c>
      <c r="E38" s="106" t="s">
        <v>189</v>
      </c>
      <c r="F38" s="134">
        <f>G38+Q38</f>
        <v>163.38</v>
      </c>
      <c r="G38" s="134">
        <f>H38+K38+N38</f>
        <v>163.38</v>
      </c>
      <c r="H38" s="134">
        <f>I38+J38</f>
        <v>163.38</v>
      </c>
      <c r="I38" s="134">
        <v>163.38</v>
      </c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44"/>
    </row>
    <row r="39" ht="32.5" customHeight="1" spans="1:40">
      <c r="A39" s="46"/>
      <c r="B39" s="88"/>
      <c r="C39" s="90"/>
      <c r="D39" s="88"/>
      <c r="E39" s="8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44"/>
    </row>
    <row r="40" ht="32.5" customHeight="1" spans="1:40">
      <c r="A40" s="46"/>
      <c r="B40" s="88"/>
      <c r="C40" s="90"/>
      <c r="D40" s="88"/>
      <c r="E40" s="137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44"/>
    </row>
    <row r="41" ht="32.5" customHeight="1" spans="1:40">
      <c r="A41" s="46"/>
      <c r="B41" s="88"/>
      <c r="C41" s="90"/>
      <c r="D41" s="88"/>
      <c r="E41" s="137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44"/>
    </row>
    <row r="42" ht="32.5" customHeight="1" spans="1:40">
      <c r="A42" s="46"/>
      <c r="B42" s="88"/>
      <c r="C42" s="90"/>
      <c r="D42" s="88"/>
      <c r="E42" s="137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44"/>
    </row>
    <row r="43" ht="9.75" customHeight="1" spans="1:40">
      <c r="A43" s="57"/>
      <c r="B43" s="57"/>
      <c r="C43" s="57"/>
      <c r="D43" s="138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24"/>
  <sheetViews>
    <sheetView workbookViewId="0">
      <selection activeCell="F13" sqref="F13"/>
    </sheetView>
  </sheetViews>
  <sheetFormatPr defaultColWidth="10" defaultRowHeight="13.5"/>
  <cols>
    <col min="1" max="1" width="1.54166666666667" style="94" customWidth="1"/>
    <col min="2" max="4" width="6.18333333333333" style="94" customWidth="1"/>
    <col min="5" max="5" width="16.8166666666667" style="94" customWidth="1"/>
    <col min="6" max="6" width="41" style="94" customWidth="1"/>
    <col min="7" max="7" width="16.3666666666667" style="94" customWidth="1"/>
    <col min="8" max="8" width="16.6333333333333" style="94" customWidth="1"/>
    <col min="9" max="9" width="16.3666666666667" style="94" customWidth="1"/>
    <col min="10" max="10" width="1.54166666666667" style="94" customWidth="1"/>
    <col min="11" max="11" width="9.725" style="94" customWidth="1"/>
    <col min="12" max="16384" width="10" style="94"/>
  </cols>
  <sheetData>
    <row r="1" ht="14.25" customHeight="1" spans="1:10">
      <c r="A1" s="97"/>
      <c r="B1" s="95"/>
      <c r="C1" s="95"/>
      <c r="D1" s="95"/>
      <c r="E1" s="96"/>
      <c r="F1" s="96"/>
      <c r="G1" s="119" t="s">
        <v>191</v>
      </c>
      <c r="H1" s="119"/>
      <c r="I1" s="119"/>
      <c r="J1" s="124"/>
    </row>
    <row r="2" ht="19.9" customHeight="1" spans="1:10">
      <c r="A2" s="97"/>
      <c r="B2" s="99" t="s">
        <v>192</v>
      </c>
      <c r="C2" s="99"/>
      <c r="D2" s="99"/>
      <c r="E2" s="99"/>
      <c r="F2" s="99"/>
      <c r="G2" s="99"/>
      <c r="H2" s="99"/>
      <c r="I2" s="99"/>
      <c r="J2" s="124" t="s">
        <v>3</v>
      </c>
    </row>
    <row r="3" ht="17" customHeight="1" spans="1:10">
      <c r="A3" s="100"/>
      <c r="B3" s="101" t="s">
        <v>5</v>
      </c>
      <c r="C3" s="101"/>
      <c r="D3" s="101"/>
      <c r="E3" s="101"/>
      <c r="F3" s="101"/>
      <c r="G3" s="100"/>
      <c r="H3" s="120"/>
      <c r="I3" s="102" t="s">
        <v>6</v>
      </c>
      <c r="J3" s="124"/>
    </row>
    <row r="4" ht="21.4" customHeight="1" spans="1:10">
      <c r="A4" s="104"/>
      <c r="B4" s="53" t="s">
        <v>9</v>
      </c>
      <c r="C4" s="53"/>
      <c r="D4" s="53"/>
      <c r="E4" s="53"/>
      <c r="F4" s="53"/>
      <c r="G4" s="53" t="s">
        <v>59</v>
      </c>
      <c r="H4" s="121" t="s">
        <v>193</v>
      </c>
      <c r="I4" s="121" t="s">
        <v>152</v>
      </c>
      <c r="J4" s="117"/>
    </row>
    <row r="5" ht="21.4" customHeight="1" spans="1:10">
      <c r="A5" s="104"/>
      <c r="B5" s="53" t="s">
        <v>79</v>
      </c>
      <c r="C5" s="53"/>
      <c r="D5" s="53"/>
      <c r="E5" s="53" t="s">
        <v>70</v>
      </c>
      <c r="F5" s="53" t="s">
        <v>71</v>
      </c>
      <c r="G5" s="53"/>
      <c r="H5" s="121"/>
      <c r="I5" s="121"/>
      <c r="J5" s="117"/>
    </row>
    <row r="6" ht="21.4" customHeight="1" spans="1:10">
      <c r="A6" s="122"/>
      <c r="B6" s="53" t="s">
        <v>80</v>
      </c>
      <c r="C6" s="53" t="s">
        <v>81</v>
      </c>
      <c r="D6" s="53" t="s">
        <v>82</v>
      </c>
      <c r="E6" s="53"/>
      <c r="F6" s="53"/>
      <c r="G6" s="53"/>
      <c r="H6" s="121"/>
      <c r="I6" s="121"/>
      <c r="J6" s="125"/>
    </row>
    <row r="7" ht="30" customHeight="1" spans="1:10">
      <c r="A7" s="123"/>
      <c r="B7" s="53"/>
      <c r="C7" s="53"/>
      <c r="D7" s="53"/>
      <c r="E7" s="53">
        <v>137001</v>
      </c>
      <c r="F7" s="53" t="s">
        <v>72</v>
      </c>
      <c r="G7" s="105">
        <f>G8+G13+G16+G22</f>
        <v>760098.01</v>
      </c>
      <c r="H7" s="105">
        <f>H8+H13+H16+H22</f>
        <v>760098.01</v>
      </c>
      <c r="I7" s="105"/>
      <c r="J7" s="126"/>
    </row>
    <row r="8" ht="30" customHeight="1" spans="1:10">
      <c r="A8" s="122"/>
      <c r="B8" s="88">
        <v>201</v>
      </c>
      <c r="C8" s="88"/>
      <c r="D8" s="88"/>
      <c r="E8" s="89"/>
      <c r="F8" s="88" t="s">
        <v>83</v>
      </c>
      <c r="G8" s="110">
        <f>G9</f>
        <v>628264.03</v>
      </c>
      <c r="H8" s="110">
        <f>H9</f>
        <v>628264.03</v>
      </c>
      <c r="I8" s="110"/>
      <c r="J8" s="124"/>
    </row>
    <row r="9" ht="30" customHeight="1" spans="1:10">
      <c r="A9" s="122"/>
      <c r="B9" s="88">
        <v>201</v>
      </c>
      <c r="C9" s="88">
        <v>29</v>
      </c>
      <c r="D9" s="88"/>
      <c r="E9" s="88"/>
      <c r="F9" s="88" t="s">
        <v>84</v>
      </c>
      <c r="G9" s="110">
        <f>SUM(G10:G12)</f>
        <v>628264.03</v>
      </c>
      <c r="H9" s="110">
        <f>SUM(H10:H12)</f>
        <v>628264.03</v>
      </c>
      <c r="I9" s="110"/>
      <c r="J9" s="124"/>
    </row>
    <row r="10" ht="30" customHeight="1" spans="1:10">
      <c r="A10" s="122"/>
      <c r="B10" s="88">
        <v>201</v>
      </c>
      <c r="C10" s="88">
        <v>29</v>
      </c>
      <c r="D10" s="90" t="s">
        <v>85</v>
      </c>
      <c r="E10" s="88"/>
      <c r="F10" s="88" t="s">
        <v>86</v>
      </c>
      <c r="G10" s="110">
        <f>SUM(H10)</f>
        <v>353027.94</v>
      </c>
      <c r="H10" s="110">
        <v>353027.94</v>
      </c>
      <c r="I10" s="110"/>
      <c r="J10" s="125"/>
    </row>
    <row r="11" ht="30" customHeight="1" spans="1:10">
      <c r="A11" s="122"/>
      <c r="B11" s="88">
        <v>201</v>
      </c>
      <c r="C11" s="88">
        <v>29</v>
      </c>
      <c r="D11" s="90" t="s">
        <v>87</v>
      </c>
      <c r="E11" s="88"/>
      <c r="F11" s="88" t="s">
        <v>88</v>
      </c>
      <c r="G11" s="110">
        <f>SUM(H11)</f>
        <v>117236.09</v>
      </c>
      <c r="H11" s="110">
        <v>117236.09</v>
      </c>
      <c r="I11" s="110"/>
      <c r="J11" s="125"/>
    </row>
    <row r="12" ht="30" customHeight="1" spans="1:10">
      <c r="A12" s="122"/>
      <c r="B12" s="88">
        <v>201</v>
      </c>
      <c r="C12" s="88">
        <v>29</v>
      </c>
      <c r="D12" s="90" t="s">
        <v>89</v>
      </c>
      <c r="E12" s="88"/>
      <c r="F12" s="88" t="s">
        <v>90</v>
      </c>
      <c r="G12" s="110">
        <f>SUM(H12)</f>
        <v>158000</v>
      </c>
      <c r="H12" s="110">
        <v>158000</v>
      </c>
      <c r="I12" s="110"/>
      <c r="J12" s="125"/>
    </row>
    <row r="13" ht="30" customHeight="1" spans="1:10">
      <c r="A13" s="122"/>
      <c r="B13" s="88">
        <v>208</v>
      </c>
      <c r="C13" s="88"/>
      <c r="D13" s="88"/>
      <c r="E13" s="108"/>
      <c r="F13" s="88" t="s">
        <v>91</v>
      </c>
      <c r="G13" s="110">
        <f>G14</f>
        <v>54446.56</v>
      </c>
      <c r="H13" s="110">
        <f>H14</f>
        <v>54446.56</v>
      </c>
      <c r="I13" s="110"/>
      <c r="J13" s="125"/>
    </row>
    <row r="14" ht="30" customHeight="1" spans="1:10">
      <c r="A14" s="122"/>
      <c r="B14" s="88">
        <v>208</v>
      </c>
      <c r="C14" s="90" t="s">
        <v>92</v>
      </c>
      <c r="D14" s="88"/>
      <c r="E14" s="108"/>
      <c r="F14" s="88" t="s">
        <v>93</v>
      </c>
      <c r="G14" s="110">
        <f>SUM(G15:G15)</f>
        <v>54446.56</v>
      </c>
      <c r="H14" s="110">
        <f>SUM(H15:H15)</f>
        <v>54446.56</v>
      </c>
      <c r="I14" s="110"/>
      <c r="J14" s="125"/>
    </row>
    <row r="15" ht="30" customHeight="1" spans="1:10">
      <c r="A15" s="122"/>
      <c r="B15" s="88">
        <v>208</v>
      </c>
      <c r="C15" s="90" t="s">
        <v>92</v>
      </c>
      <c r="D15" s="90" t="s">
        <v>92</v>
      </c>
      <c r="E15" s="108"/>
      <c r="F15" s="88" t="s">
        <v>94</v>
      </c>
      <c r="G15" s="110">
        <f t="shared" ref="G15:G24" si="0">SUM(H15)</f>
        <v>54446.56</v>
      </c>
      <c r="H15" s="110">
        <v>54446.56</v>
      </c>
      <c r="I15" s="110"/>
      <c r="J15" s="125"/>
    </row>
    <row r="16" ht="30" customHeight="1" spans="1:10">
      <c r="A16" s="122"/>
      <c r="B16" s="88">
        <v>210</v>
      </c>
      <c r="C16" s="88"/>
      <c r="D16" s="88"/>
      <c r="E16" s="108"/>
      <c r="F16" s="88" t="s">
        <v>95</v>
      </c>
      <c r="G16" s="110">
        <f>G17</f>
        <v>32440.42</v>
      </c>
      <c r="H16" s="110">
        <f>H17</f>
        <v>32440.42</v>
      </c>
      <c r="I16" s="110"/>
      <c r="J16" s="125"/>
    </row>
    <row r="17" ht="30" customHeight="1" spans="1:10">
      <c r="A17" s="122"/>
      <c r="B17" s="88">
        <v>210</v>
      </c>
      <c r="C17" s="90" t="s">
        <v>96</v>
      </c>
      <c r="D17" s="90"/>
      <c r="E17" s="108"/>
      <c r="F17" s="88" t="s">
        <v>97</v>
      </c>
      <c r="G17" s="110">
        <f>SUM(G18:G21)</f>
        <v>32440.42</v>
      </c>
      <c r="H17" s="110">
        <f>SUM(H18:H21)</f>
        <v>32440.42</v>
      </c>
      <c r="I17" s="110"/>
      <c r="J17" s="125"/>
    </row>
    <row r="18" ht="30" customHeight="1" spans="1:10">
      <c r="A18" s="122"/>
      <c r="B18" s="88">
        <v>210</v>
      </c>
      <c r="C18" s="90" t="s">
        <v>96</v>
      </c>
      <c r="D18" s="90" t="s">
        <v>85</v>
      </c>
      <c r="E18" s="108"/>
      <c r="F18" s="88" t="s">
        <v>98</v>
      </c>
      <c r="G18" s="110">
        <f t="shared" si="0"/>
        <v>20636.38</v>
      </c>
      <c r="H18" s="110">
        <v>20636.38</v>
      </c>
      <c r="I18" s="110"/>
      <c r="J18" s="125"/>
    </row>
    <row r="19" ht="30" customHeight="1" spans="1:10">
      <c r="A19" s="122"/>
      <c r="B19" s="88">
        <v>210</v>
      </c>
      <c r="C19" s="90" t="s">
        <v>96</v>
      </c>
      <c r="D19" s="90" t="s">
        <v>99</v>
      </c>
      <c r="E19" s="108"/>
      <c r="F19" s="88" t="s">
        <v>100</v>
      </c>
      <c r="G19" s="110">
        <f t="shared" si="0"/>
        <v>8204.04</v>
      </c>
      <c r="H19" s="110">
        <v>8204.04</v>
      </c>
      <c r="I19" s="110"/>
      <c r="J19" s="125"/>
    </row>
    <row r="20" ht="30" customHeight="1" spans="1:10">
      <c r="A20" s="122"/>
      <c r="B20" s="88">
        <v>210</v>
      </c>
      <c r="C20" s="90" t="s">
        <v>96</v>
      </c>
      <c r="D20" s="90" t="s">
        <v>101</v>
      </c>
      <c r="E20" s="108"/>
      <c r="F20" s="88" t="s">
        <v>102</v>
      </c>
      <c r="G20" s="110">
        <f t="shared" si="0"/>
        <v>2400</v>
      </c>
      <c r="H20" s="110">
        <v>2400</v>
      </c>
      <c r="I20" s="110"/>
      <c r="J20" s="125"/>
    </row>
    <row r="21" ht="30" customHeight="1" spans="1:10">
      <c r="A21" s="122"/>
      <c r="B21" s="88">
        <v>210</v>
      </c>
      <c r="C21" s="90" t="s">
        <v>96</v>
      </c>
      <c r="D21" s="88">
        <v>99</v>
      </c>
      <c r="E21" s="108"/>
      <c r="F21" s="88" t="s">
        <v>103</v>
      </c>
      <c r="G21" s="110">
        <f t="shared" si="0"/>
        <v>1200</v>
      </c>
      <c r="H21" s="110">
        <v>1200</v>
      </c>
      <c r="I21" s="110"/>
      <c r="J21" s="125"/>
    </row>
    <row r="22" ht="30" customHeight="1" spans="1:10">
      <c r="A22" s="122"/>
      <c r="B22" s="88">
        <v>221</v>
      </c>
      <c r="C22" s="88"/>
      <c r="D22" s="88"/>
      <c r="E22" s="108"/>
      <c r="F22" s="88" t="s">
        <v>104</v>
      </c>
      <c r="G22" s="110">
        <f>G23</f>
        <v>44947</v>
      </c>
      <c r="H22" s="110">
        <f>H23</f>
        <v>44947</v>
      </c>
      <c r="I22" s="110"/>
      <c r="J22" s="125"/>
    </row>
    <row r="23" ht="30" customHeight="1" spans="1:10">
      <c r="A23" s="122"/>
      <c r="B23" s="88">
        <v>221</v>
      </c>
      <c r="C23" s="90" t="s">
        <v>85</v>
      </c>
      <c r="D23" s="88"/>
      <c r="E23" s="108"/>
      <c r="F23" s="88" t="s">
        <v>105</v>
      </c>
      <c r="G23" s="110">
        <f>G24</f>
        <v>44947</v>
      </c>
      <c r="H23" s="110">
        <f>H24</f>
        <v>44947</v>
      </c>
      <c r="I23" s="110"/>
      <c r="J23" s="125"/>
    </row>
    <row r="24" ht="30" customHeight="1" spans="1:10">
      <c r="A24" s="122"/>
      <c r="B24" s="88">
        <v>221</v>
      </c>
      <c r="C24" s="90" t="s">
        <v>85</v>
      </c>
      <c r="D24" s="90" t="s">
        <v>99</v>
      </c>
      <c r="E24" s="108"/>
      <c r="F24" s="88" t="s">
        <v>106</v>
      </c>
      <c r="G24" s="110">
        <f t="shared" si="0"/>
        <v>44947</v>
      </c>
      <c r="H24" s="110">
        <v>44947</v>
      </c>
      <c r="I24" s="110"/>
      <c r="J24" s="12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35"/>
  <sheetViews>
    <sheetView workbookViewId="0">
      <selection activeCell="A29" sqref="$A29:$XFD29"/>
    </sheetView>
  </sheetViews>
  <sheetFormatPr defaultColWidth="10" defaultRowHeight="13.5"/>
  <cols>
    <col min="1" max="1" width="1.54166666666667" style="94" customWidth="1"/>
    <col min="2" max="3" width="6.18333333333333" style="94" customWidth="1"/>
    <col min="4" max="4" width="16.3666666666667" style="94" customWidth="1"/>
    <col min="5" max="5" width="41" style="94" customWidth="1"/>
    <col min="6" max="8" width="16.3666666666667" style="94" customWidth="1"/>
    <col min="9" max="9" width="1.54166666666667" style="94" customWidth="1"/>
    <col min="10" max="16384" width="10" style="94"/>
  </cols>
  <sheetData>
    <row r="1" ht="14.25" customHeight="1" spans="1:9">
      <c r="A1" s="95"/>
      <c r="B1" s="95"/>
      <c r="C1" s="95"/>
      <c r="D1" s="96"/>
      <c r="E1" s="96"/>
      <c r="F1" s="97"/>
      <c r="G1" s="97"/>
      <c r="H1" s="98" t="s">
        <v>194</v>
      </c>
      <c r="I1" s="117"/>
    </row>
    <row r="2" ht="19.9" customHeight="1" spans="1:9">
      <c r="A2" s="97"/>
      <c r="B2" s="99" t="s">
        <v>195</v>
      </c>
      <c r="C2" s="99"/>
      <c r="D2" s="99"/>
      <c r="E2" s="99"/>
      <c r="F2" s="99"/>
      <c r="G2" s="99"/>
      <c r="H2" s="99"/>
      <c r="I2" s="117"/>
    </row>
    <row r="3" ht="17" customHeight="1" spans="1:9">
      <c r="A3" s="100"/>
      <c r="B3" s="101" t="s">
        <v>5</v>
      </c>
      <c r="C3" s="101"/>
      <c r="D3" s="101"/>
      <c r="E3" s="101"/>
      <c r="G3" s="100"/>
      <c r="H3" s="102" t="s">
        <v>6</v>
      </c>
      <c r="I3" s="117"/>
    </row>
    <row r="4" ht="21.4" customHeight="1" spans="1:9">
      <c r="A4" s="103"/>
      <c r="B4" s="53" t="s">
        <v>9</v>
      </c>
      <c r="C4" s="53"/>
      <c r="D4" s="53"/>
      <c r="E4" s="53"/>
      <c r="F4" s="53" t="s">
        <v>75</v>
      </c>
      <c r="G4" s="53"/>
      <c r="H4" s="53"/>
      <c r="I4" s="117"/>
    </row>
    <row r="5" ht="21.4" customHeight="1" spans="1:9">
      <c r="A5" s="103"/>
      <c r="B5" s="53" t="s">
        <v>79</v>
      </c>
      <c r="C5" s="53"/>
      <c r="D5" s="53" t="s">
        <v>70</v>
      </c>
      <c r="E5" s="53" t="s">
        <v>71</v>
      </c>
      <c r="F5" s="53" t="s">
        <v>59</v>
      </c>
      <c r="G5" s="53" t="s">
        <v>196</v>
      </c>
      <c r="H5" s="53" t="s">
        <v>197</v>
      </c>
      <c r="I5" s="117"/>
    </row>
    <row r="6" ht="21.4" customHeight="1" spans="1:9">
      <c r="A6" s="104"/>
      <c r="B6" s="53" t="s">
        <v>80</v>
      </c>
      <c r="C6" s="53" t="s">
        <v>81</v>
      </c>
      <c r="D6" s="53"/>
      <c r="E6" s="53"/>
      <c r="F6" s="53"/>
      <c r="G6" s="53"/>
      <c r="H6" s="53"/>
      <c r="I6" s="117"/>
    </row>
    <row r="7" ht="30" customHeight="1" spans="1:9">
      <c r="A7" s="103"/>
      <c r="B7" s="53"/>
      <c r="C7" s="53"/>
      <c r="D7" s="53">
        <v>137001</v>
      </c>
      <c r="E7" s="53" t="s">
        <v>72</v>
      </c>
      <c r="F7" s="105">
        <f>SUM(G7:H7)</f>
        <v>602098.01</v>
      </c>
      <c r="G7" s="105">
        <f>SUM(G8:G35)</f>
        <v>553913.44</v>
      </c>
      <c r="H7" s="105">
        <f>SUM(H8:H35)</f>
        <v>48184.57</v>
      </c>
      <c r="I7" s="117"/>
    </row>
    <row r="8" ht="30" customHeight="1" spans="1:9">
      <c r="A8" s="103"/>
      <c r="B8" s="106">
        <v>501</v>
      </c>
      <c r="C8" s="107" t="s">
        <v>85</v>
      </c>
      <c r="D8" s="108"/>
      <c r="E8" s="109" t="s">
        <v>198</v>
      </c>
      <c r="F8" s="110">
        <f>SUM(G8:H8)</f>
        <v>74268</v>
      </c>
      <c r="G8" s="110">
        <v>74268</v>
      </c>
      <c r="H8" s="110"/>
      <c r="I8" s="117"/>
    </row>
    <row r="9" ht="30" customHeight="1" spans="1:9">
      <c r="A9" s="103"/>
      <c r="B9" s="106">
        <v>505</v>
      </c>
      <c r="C9" s="107" t="s">
        <v>85</v>
      </c>
      <c r="D9" s="108"/>
      <c r="E9" s="109" t="s">
        <v>199</v>
      </c>
      <c r="F9" s="110">
        <f t="shared" ref="F9:F42" si="0">SUM(G9:H9)</f>
        <v>32676</v>
      </c>
      <c r="G9" s="110">
        <v>32676</v>
      </c>
      <c r="H9" s="110"/>
      <c r="I9" s="117"/>
    </row>
    <row r="10" ht="30" customHeight="1" spans="1:9">
      <c r="A10" s="103"/>
      <c r="B10" s="106">
        <v>501</v>
      </c>
      <c r="C10" s="107" t="s">
        <v>85</v>
      </c>
      <c r="D10" s="108"/>
      <c r="E10" s="109" t="s">
        <v>198</v>
      </c>
      <c r="F10" s="110">
        <f t="shared" si="0"/>
        <v>77016</v>
      </c>
      <c r="G10" s="110">
        <v>77016</v>
      </c>
      <c r="H10" s="110"/>
      <c r="I10" s="117"/>
    </row>
    <row r="11" ht="30" customHeight="1" spans="1:9">
      <c r="A11" s="103"/>
      <c r="B11" s="106">
        <v>505</v>
      </c>
      <c r="C11" s="107" t="s">
        <v>85</v>
      </c>
      <c r="D11" s="108"/>
      <c r="E11" s="109" t="s">
        <v>199</v>
      </c>
      <c r="F11" s="110">
        <f t="shared" si="0"/>
        <v>4908</v>
      </c>
      <c r="G11" s="110">
        <v>4908</v>
      </c>
      <c r="H11" s="110"/>
      <c r="I11" s="117"/>
    </row>
    <row r="12" ht="30" customHeight="1" spans="2:9">
      <c r="B12" s="106">
        <v>501</v>
      </c>
      <c r="C12" s="107" t="s">
        <v>85</v>
      </c>
      <c r="D12" s="108"/>
      <c r="E12" s="109" t="s">
        <v>198</v>
      </c>
      <c r="F12" s="110">
        <f t="shared" si="0"/>
        <v>116721</v>
      </c>
      <c r="G12" s="110">
        <v>116721</v>
      </c>
      <c r="H12" s="110"/>
      <c r="I12" s="117"/>
    </row>
    <row r="13" ht="30" customHeight="1" spans="2:9">
      <c r="B13" s="106">
        <v>505</v>
      </c>
      <c r="C13" s="107" t="s">
        <v>85</v>
      </c>
      <c r="D13" s="108"/>
      <c r="E13" s="109" t="s">
        <v>199</v>
      </c>
      <c r="F13" s="110">
        <f t="shared" si="0"/>
        <v>68962</v>
      </c>
      <c r="G13" s="110">
        <v>68962</v>
      </c>
      <c r="H13" s="110"/>
      <c r="I13" s="117"/>
    </row>
    <row r="14" ht="30" customHeight="1" spans="2:9">
      <c r="B14" s="106">
        <v>501</v>
      </c>
      <c r="C14" s="107" t="s">
        <v>99</v>
      </c>
      <c r="D14" s="108"/>
      <c r="E14" s="109" t="s">
        <v>200</v>
      </c>
      <c r="F14" s="110">
        <f t="shared" si="0"/>
        <v>37399.2</v>
      </c>
      <c r="G14" s="110">
        <v>37399.2</v>
      </c>
      <c r="H14" s="110"/>
      <c r="I14" s="117"/>
    </row>
    <row r="15" ht="30" customHeight="1" spans="2:9">
      <c r="B15" s="106">
        <v>505</v>
      </c>
      <c r="C15" s="107" t="s">
        <v>85</v>
      </c>
      <c r="D15" s="108"/>
      <c r="E15" s="109" t="s">
        <v>199</v>
      </c>
      <c r="F15" s="110">
        <f t="shared" si="0"/>
        <v>17047.36</v>
      </c>
      <c r="G15" s="110">
        <v>17047.36</v>
      </c>
      <c r="H15" s="110"/>
      <c r="I15" s="117"/>
    </row>
    <row r="16" ht="30" customHeight="1" spans="2:9">
      <c r="B16" s="106">
        <v>501</v>
      </c>
      <c r="C16" s="107" t="s">
        <v>99</v>
      </c>
      <c r="D16" s="108"/>
      <c r="E16" s="109" t="s">
        <v>200</v>
      </c>
      <c r="F16" s="110">
        <f t="shared" si="0"/>
        <v>20636.38</v>
      </c>
      <c r="G16" s="110">
        <v>20636.38</v>
      </c>
      <c r="H16" s="110"/>
      <c r="I16" s="117"/>
    </row>
    <row r="17" ht="30" customHeight="1" spans="2:9">
      <c r="B17" s="106">
        <v>505</v>
      </c>
      <c r="C17" s="107" t="s">
        <v>85</v>
      </c>
      <c r="D17" s="108"/>
      <c r="E17" s="109" t="s">
        <v>199</v>
      </c>
      <c r="F17" s="110">
        <f t="shared" si="0"/>
        <v>8204.04</v>
      </c>
      <c r="G17" s="110">
        <v>8204.04</v>
      </c>
      <c r="H17" s="110"/>
      <c r="I17" s="117"/>
    </row>
    <row r="18" ht="30" customHeight="1" spans="2:9">
      <c r="B18" s="106">
        <v>501</v>
      </c>
      <c r="C18" s="107" t="s">
        <v>99</v>
      </c>
      <c r="D18" s="108"/>
      <c r="E18" s="109" t="s">
        <v>200</v>
      </c>
      <c r="F18" s="110">
        <f t="shared" si="0"/>
        <v>2400</v>
      </c>
      <c r="G18" s="110">
        <v>2400</v>
      </c>
      <c r="H18" s="110"/>
      <c r="I18" s="117"/>
    </row>
    <row r="19" ht="30" customHeight="1" spans="2:9">
      <c r="B19" s="106">
        <v>505</v>
      </c>
      <c r="C19" s="107" t="s">
        <v>85</v>
      </c>
      <c r="D19" s="108"/>
      <c r="E19" s="109" t="s">
        <v>199</v>
      </c>
      <c r="F19" s="110">
        <f t="shared" si="0"/>
        <v>1200</v>
      </c>
      <c r="G19" s="110">
        <v>1200</v>
      </c>
      <c r="H19" s="110"/>
      <c r="I19" s="117"/>
    </row>
    <row r="20" ht="30" customHeight="1" spans="1:9">
      <c r="A20" s="103"/>
      <c r="B20" s="106">
        <v>501</v>
      </c>
      <c r="C20" s="107" t="s">
        <v>99</v>
      </c>
      <c r="D20" s="108"/>
      <c r="E20" s="109" t="s">
        <v>200</v>
      </c>
      <c r="F20" s="110">
        <f t="shared" si="0"/>
        <v>536.01</v>
      </c>
      <c r="G20" s="110">
        <v>536.01</v>
      </c>
      <c r="H20" s="110"/>
      <c r="I20" s="117"/>
    </row>
    <row r="21" ht="30" customHeight="1" spans="2:9">
      <c r="B21" s="106">
        <v>505</v>
      </c>
      <c r="C21" s="107" t="s">
        <v>85</v>
      </c>
      <c r="D21" s="108"/>
      <c r="E21" s="109" t="s">
        <v>199</v>
      </c>
      <c r="F21" s="110">
        <f t="shared" si="0"/>
        <v>1491.65</v>
      </c>
      <c r="G21" s="110">
        <v>1491.65</v>
      </c>
      <c r="H21" s="110"/>
      <c r="I21" s="117"/>
    </row>
    <row r="22" ht="30" customHeight="1" spans="2:9">
      <c r="B22" s="106">
        <v>501</v>
      </c>
      <c r="C22" s="107" t="s">
        <v>101</v>
      </c>
      <c r="D22" s="108"/>
      <c r="E22" s="109" t="s">
        <v>201</v>
      </c>
      <c r="F22" s="110">
        <f t="shared" si="0"/>
        <v>32161</v>
      </c>
      <c r="G22" s="110">
        <v>32161</v>
      </c>
      <c r="H22" s="110"/>
      <c r="I22" s="117"/>
    </row>
    <row r="23" ht="30" customHeight="1" spans="2:9">
      <c r="B23" s="106">
        <v>505</v>
      </c>
      <c r="C23" s="107" t="s">
        <v>85</v>
      </c>
      <c r="D23" s="108"/>
      <c r="E23" s="109" t="s">
        <v>199</v>
      </c>
      <c r="F23" s="110">
        <f t="shared" si="0"/>
        <v>12786</v>
      </c>
      <c r="G23" s="110">
        <v>12786</v>
      </c>
      <c r="H23" s="110"/>
      <c r="I23" s="117"/>
    </row>
    <row r="24" ht="30" customHeight="1" spans="2:9">
      <c r="B24" s="106">
        <v>501</v>
      </c>
      <c r="C24" s="107" t="s">
        <v>89</v>
      </c>
      <c r="D24" s="108"/>
      <c r="E24" s="109" t="s">
        <v>202</v>
      </c>
      <c r="F24" s="110">
        <f t="shared" si="0"/>
        <v>45500.8</v>
      </c>
      <c r="G24" s="110">
        <v>45500.8</v>
      </c>
      <c r="H24" s="110"/>
      <c r="I24" s="117"/>
    </row>
    <row r="25" ht="30" customHeight="1" spans="2:9">
      <c r="B25" s="106">
        <v>502</v>
      </c>
      <c r="C25" s="107" t="s">
        <v>85</v>
      </c>
      <c r="D25" s="108"/>
      <c r="E25" s="109" t="s">
        <v>203</v>
      </c>
      <c r="F25" s="110">
        <f t="shared" si="0"/>
        <v>8000</v>
      </c>
      <c r="G25" s="110"/>
      <c r="H25" s="110">
        <v>8000</v>
      </c>
      <c r="I25" s="117"/>
    </row>
    <row r="26" ht="30" customHeight="1" spans="2:9">
      <c r="B26" s="106">
        <v>505</v>
      </c>
      <c r="C26" s="107" t="s">
        <v>99</v>
      </c>
      <c r="D26" s="108"/>
      <c r="E26" s="109" t="s">
        <v>204</v>
      </c>
      <c r="F26" s="110">
        <f t="shared" si="0"/>
        <v>7000</v>
      </c>
      <c r="G26" s="110"/>
      <c r="H26" s="110">
        <v>7000</v>
      </c>
      <c r="I26" s="117"/>
    </row>
    <row r="27" ht="30" customHeight="1" spans="2:9">
      <c r="B27" s="106">
        <v>502</v>
      </c>
      <c r="C27" s="107" t="s">
        <v>85</v>
      </c>
      <c r="D27" s="108"/>
      <c r="E27" s="109" t="s">
        <v>203</v>
      </c>
      <c r="F27" s="110">
        <f t="shared" si="0"/>
        <v>6000</v>
      </c>
      <c r="G27" s="110"/>
      <c r="H27" s="110">
        <v>6000</v>
      </c>
      <c r="I27" s="117"/>
    </row>
    <row r="28" ht="30" customHeight="1" spans="2:9">
      <c r="B28" s="106">
        <v>502</v>
      </c>
      <c r="C28" s="107" t="s">
        <v>205</v>
      </c>
      <c r="D28" s="108"/>
      <c r="E28" s="109" t="s">
        <v>206</v>
      </c>
      <c r="F28" s="110">
        <f t="shared" si="0"/>
        <v>800</v>
      </c>
      <c r="G28" s="110"/>
      <c r="H28" s="110">
        <v>800</v>
      </c>
      <c r="I28" s="117"/>
    </row>
    <row r="29" ht="30" customHeight="1" spans="2:9">
      <c r="B29" s="106">
        <v>502</v>
      </c>
      <c r="C29" s="107" t="s">
        <v>85</v>
      </c>
      <c r="D29" s="111"/>
      <c r="E29" s="109" t="s">
        <v>203</v>
      </c>
      <c r="F29" s="110">
        <f>SUM(G29:H29)</f>
        <v>4300.77</v>
      </c>
      <c r="G29" s="112"/>
      <c r="H29" s="112">
        <v>4300.77</v>
      </c>
      <c r="I29" s="117"/>
    </row>
    <row r="30" ht="30" customHeight="1" spans="1:9">
      <c r="A30" s="113"/>
      <c r="B30" s="106">
        <v>502</v>
      </c>
      <c r="C30" s="107" t="s">
        <v>99</v>
      </c>
      <c r="D30" s="114"/>
      <c r="E30" s="109" t="s">
        <v>204</v>
      </c>
      <c r="F30" s="110">
        <f>SUM(G30:H30)</f>
        <v>1544.92</v>
      </c>
      <c r="G30" s="115"/>
      <c r="H30" s="115">
        <v>1544.92</v>
      </c>
      <c r="I30" s="118"/>
    </row>
    <row r="31" ht="30" customHeight="1" spans="2:8">
      <c r="B31" s="106">
        <v>502</v>
      </c>
      <c r="C31" s="107" t="s">
        <v>85</v>
      </c>
      <c r="D31" s="116"/>
      <c r="E31" s="109" t="s">
        <v>203</v>
      </c>
      <c r="F31" s="110">
        <f>SUM(G31:H31)</f>
        <v>1114.02</v>
      </c>
      <c r="G31" s="116"/>
      <c r="H31" s="116">
        <v>1114.02</v>
      </c>
    </row>
    <row r="32" ht="30" customHeight="1" spans="2:8">
      <c r="B32" s="106">
        <v>505</v>
      </c>
      <c r="C32" s="107" t="s">
        <v>99</v>
      </c>
      <c r="D32" s="116"/>
      <c r="E32" s="109" t="s">
        <v>204</v>
      </c>
      <c r="F32" s="110">
        <f>SUM(G32:H32)</f>
        <v>490.14</v>
      </c>
      <c r="G32" s="116"/>
      <c r="H32" s="116">
        <v>490.14</v>
      </c>
    </row>
    <row r="33" ht="30" customHeight="1" spans="2:8">
      <c r="B33" s="106">
        <v>502</v>
      </c>
      <c r="C33" s="107" t="s">
        <v>85</v>
      </c>
      <c r="D33" s="116"/>
      <c r="E33" s="109" t="s">
        <v>203</v>
      </c>
      <c r="F33" s="110">
        <f>SUM(G33:H33)</f>
        <v>18000</v>
      </c>
      <c r="G33" s="116"/>
      <c r="H33" s="116">
        <v>18000</v>
      </c>
    </row>
    <row r="34" ht="30" customHeight="1" spans="2:8">
      <c r="B34" s="106">
        <v>502</v>
      </c>
      <c r="C34" s="107" t="s">
        <v>89</v>
      </c>
      <c r="D34" s="116"/>
      <c r="E34" s="109" t="s">
        <v>207</v>
      </c>
      <c r="F34" s="110">
        <f>SUM(G34:H34)</f>
        <v>771.34</v>
      </c>
      <c r="G34" s="116"/>
      <c r="H34" s="116">
        <v>771.34</v>
      </c>
    </row>
    <row r="35" ht="30" customHeight="1" spans="2:8">
      <c r="B35" s="106">
        <v>505</v>
      </c>
      <c r="C35" s="107" t="s">
        <v>99</v>
      </c>
      <c r="D35" s="116"/>
      <c r="E35" s="109" t="s">
        <v>204</v>
      </c>
      <c r="F35" s="110">
        <f>SUM(G35:H35)</f>
        <v>163.38</v>
      </c>
      <c r="G35" s="116"/>
      <c r="H35" s="116">
        <v>163.38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0"/>
  <sheetViews>
    <sheetView workbookViewId="0">
      <selection activeCell="G7" sqref="G7"/>
    </sheetView>
  </sheetViews>
  <sheetFormatPr defaultColWidth="10" defaultRowHeight="13.5" outlineLevelCol="7"/>
  <cols>
    <col min="1" max="1" width="1.54166666666667" style="74" customWidth="1"/>
    <col min="2" max="4" width="6.63333333333333" style="74" customWidth="1"/>
    <col min="5" max="5" width="26.6333333333333" style="74" customWidth="1"/>
    <col min="6" max="6" width="48.6333333333333" style="74" customWidth="1"/>
    <col min="7" max="7" width="26.6333333333333" style="74" customWidth="1"/>
    <col min="8" max="8" width="1.54166666666667" style="74" customWidth="1"/>
    <col min="9" max="10" width="9.725" style="74" customWidth="1"/>
    <col min="11" max="16384" width="10" style="74"/>
  </cols>
  <sheetData>
    <row r="1" ht="25" customHeight="1" spans="1:8">
      <c r="A1" s="75"/>
      <c r="B1" s="2"/>
      <c r="C1" s="2"/>
      <c r="D1" s="2"/>
      <c r="E1" s="14"/>
      <c r="F1" s="14"/>
      <c r="G1" s="76" t="s">
        <v>208</v>
      </c>
      <c r="H1" s="77"/>
    </row>
    <row r="2" ht="22.75" customHeight="1" spans="1:8">
      <c r="A2" s="75"/>
      <c r="B2" s="78" t="s">
        <v>209</v>
      </c>
      <c r="C2" s="78"/>
      <c r="D2" s="78"/>
      <c r="E2" s="78"/>
      <c r="F2" s="78"/>
      <c r="G2" s="78"/>
      <c r="H2" s="77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47" t="s">
        <v>79</v>
      </c>
      <c r="C4" s="47"/>
      <c r="D4" s="47"/>
      <c r="E4" s="47" t="s">
        <v>70</v>
      </c>
      <c r="F4" s="47" t="s">
        <v>71</v>
      </c>
      <c r="G4" s="47" t="s">
        <v>210</v>
      </c>
      <c r="H4" s="84"/>
    </row>
    <row r="5" ht="24" customHeight="1" spans="1:8">
      <c r="A5" s="83"/>
      <c r="B5" s="47" t="s">
        <v>80</v>
      </c>
      <c r="C5" s="47" t="s">
        <v>81</v>
      </c>
      <c r="D5" s="47" t="s">
        <v>82</v>
      </c>
      <c r="E5" s="47"/>
      <c r="F5" s="47"/>
      <c r="G5" s="47"/>
      <c r="H5" s="85"/>
    </row>
    <row r="6" ht="28" customHeight="1" spans="1:8">
      <c r="A6" s="86"/>
      <c r="B6" s="47"/>
      <c r="C6" s="47"/>
      <c r="D6" s="47"/>
      <c r="E6" s="53">
        <v>137001</v>
      </c>
      <c r="F6" s="47" t="s">
        <v>72</v>
      </c>
      <c r="G6" s="50">
        <f>G7</f>
        <v>158000</v>
      </c>
      <c r="H6" s="87"/>
    </row>
    <row r="7" ht="31" customHeight="1" spans="1:8">
      <c r="A7" s="86"/>
      <c r="B7" s="88">
        <v>201</v>
      </c>
      <c r="C7" s="88"/>
      <c r="D7" s="88"/>
      <c r="E7" s="89"/>
      <c r="F7" s="88" t="s">
        <v>83</v>
      </c>
      <c r="G7" s="50">
        <v>158000</v>
      </c>
      <c r="H7" s="87"/>
    </row>
    <row r="8" ht="22.75" customHeight="1" spans="1:8">
      <c r="A8" s="86"/>
      <c r="B8" s="88">
        <v>201</v>
      </c>
      <c r="C8" s="88">
        <v>29</v>
      </c>
      <c r="D8" s="88"/>
      <c r="E8" s="88"/>
      <c r="F8" s="88" t="s">
        <v>84</v>
      </c>
      <c r="G8" s="50">
        <v>158000</v>
      </c>
      <c r="H8" s="87"/>
    </row>
    <row r="9" ht="22.75" customHeight="1" spans="1:8">
      <c r="A9" s="86"/>
      <c r="B9" s="88">
        <v>201</v>
      </c>
      <c r="C9" s="88">
        <v>29</v>
      </c>
      <c r="D9" s="90" t="s">
        <v>89</v>
      </c>
      <c r="E9" s="88"/>
      <c r="F9" s="88" t="s">
        <v>90</v>
      </c>
      <c r="G9" s="50">
        <v>158000</v>
      </c>
      <c r="H9" s="87"/>
    </row>
    <row r="10" ht="22.75" customHeight="1" spans="1:8">
      <c r="A10" s="86"/>
      <c r="B10" s="88"/>
      <c r="C10" s="88"/>
      <c r="D10" s="90"/>
      <c r="E10" s="88"/>
      <c r="F10" s="88"/>
      <c r="G10" s="50"/>
      <c r="H10" s="87"/>
    </row>
    <row r="11" ht="22.75" customHeight="1" spans="1:8">
      <c r="A11" s="86"/>
      <c r="B11" s="88"/>
      <c r="C11" s="88"/>
      <c r="D11" s="90"/>
      <c r="E11" s="88"/>
      <c r="F11" s="88"/>
      <c r="G11" s="50"/>
      <c r="H11" s="87"/>
    </row>
    <row r="12" ht="22.75" customHeight="1" spans="1:8">
      <c r="A12" s="86"/>
      <c r="B12" s="47"/>
      <c r="C12" s="47"/>
      <c r="D12" s="47"/>
      <c r="E12" s="47"/>
      <c r="F12" s="47"/>
      <c r="G12" s="50"/>
      <c r="H12" s="87"/>
    </row>
    <row r="13" ht="22.75" customHeight="1" spans="1:8">
      <c r="A13" s="86"/>
      <c r="B13" s="47"/>
      <c r="C13" s="47"/>
      <c r="D13" s="47"/>
      <c r="E13" s="47"/>
      <c r="F13" s="47"/>
      <c r="G13" s="50"/>
      <c r="H13" s="87"/>
    </row>
    <row r="14" ht="22.75" customHeight="1" spans="1:8">
      <c r="A14" s="86"/>
      <c r="B14" s="47"/>
      <c r="C14" s="47"/>
      <c r="D14" s="47"/>
      <c r="E14" s="47"/>
      <c r="F14" s="47"/>
      <c r="G14" s="50"/>
      <c r="H14" s="87"/>
    </row>
    <row r="15" ht="22.75" customHeight="1" spans="1:8">
      <c r="A15" s="83"/>
      <c r="B15" s="55"/>
      <c r="C15" s="55"/>
      <c r="D15" s="55"/>
      <c r="E15" s="55"/>
      <c r="F15" s="55" t="s">
        <v>23</v>
      </c>
      <c r="G15" s="56"/>
      <c r="H15" s="84"/>
    </row>
    <row r="16" ht="22.75" customHeight="1" spans="1:8">
      <c r="A16" s="83"/>
      <c r="B16" s="55"/>
      <c r="C16" s="55"/>
      <c r="D16" s="55"/>
      <c r="E16" s="55"/>
      <c r="F16" s="55" t="s">
        <v>23</v>
      </c>
      <c r="G16" s="56"/>
      <c r="H16" s="84"/>
    </row>
    <row r="17" ht="28" customHeight="1" spans="1:8">
      <c r="A17" s="83"/>
      <c r="B17" s="55"/>
      <c r="C17" s="55"/>
      <c r="D17" s="55"/>
      <c r="E17" s="55"/>
      <c r="F17" s="55"/>
      <c r="G17" s="56"/>
      <c r="H17" s="85"/>
    </row>
    <row r="18" ht="28" customHeight="1" spans="1:8">
      <c r="A18" s="83"/>
      <c r="B18" s="55"/>
      <c r="C18" s="55"/>
      <c r="D18" s="55"/>
      <c r="E18" s="55"/>
      <c r="F18" s="55"/>
      <c r="G18" s="56"/>
      <c r="H18" s="85"/>
    </row>
    <row r="19" ht="9.75" customHeight="1" spans="1:8">
      <c r="A19" s="91"/>
      <c r="B19" s="92"/>
      <c r="C19" s="92"/>
      <c r="D19" s="92"/>
      <c r="E19" s="92"/>
      <c r="F19" s="91"/>
      <c r="G19" s="91"/>
      <c r="H19" s="93"/>
    </row>
    <row r="20" spans="2:7">
      <c r="B20" s="59"/>
      <c r="C20" s="59"/>
      <c r="D20" s="59"/>
      <c r="E20" s="59"/>
      <c r="F20" s="59"/>
      <c r="G20" s="59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7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60" t="s">
        <v>211</v>
      </c>
      <c r="J1" s="46"/>
    </row>
    <row r="2" ht="22.75" customHeight="1" spans="1:10">
      <c r="A2" s="41"/>
      <c r="B2" s="3" t="s">
        <v>212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6"/>
      <c r="B4" s="47" t="s">
        <v>213</v>
      </c>
      <c r="C4" s="47" t="s">
        <v>71</v>
      </c>
      <c r="D4" s="47" t="s">
        <v>214</v>
      </c>
      <c r="E4" s="47"/>
      <c r="F4" s="47"/>
      <c r="G4" s="47"/>
      <c r="H4" s="47"/>
      <c r="I4" s="47"/>
      <c r="J4" s="63"/>
    </row>
    <row r="5" ht="24.4" customHeight="1" spans="1:10">
      <c r="A5" s="48"/>
      <c r="B5" s="47"/>
      <c r="C5" s="47"/>
      <c r="D5" s="47" t="s">
        <v>59</v>
      </c>
      <c r="E5" s="68" t="s">
        <v>215</v>
      </c>
      <c r="F5" s="47" t="s">
        <v>216</v>
      </c>
      <c r="G5" s="47"/>
      <c r="H5" s="47"/>
      <c r="I5" s="47" t="s">
        <v>217</v>
      </c>
      <c r="J5" s="63"/>
    </row>
    <row r="6" ht="24.4" customHeight="1" spans="1:10">
      <c r="A6" s="48"/>
      <c r="B6" s="47"/>
      <c r="C6" s="47"/>
      <c r="D6" s="47"/>
      <c r="E6" s="68"/>
      <c r="F6" s="47" t="s">
        <v>157</v>
      </c>
      <c r="G6" s="47" t="s">
        <v>218</v>
      </c>
      <c r="H6" s="47" t="s">
        <v>219</v>
      </c>
      <c r="I6" s="47"/>
      <c r="J6" s="64"/>
    </row>
    <row r="7" ht="22.75" customHeight="1" spans="1:10">
      <c r="A7" s="49"/>
      <c r="B7" s="47"/>
      <c r="C7" s="47" t="s">
        <v>72</v>
      </c>
      <c r="D7" s="50">
        <f>SUM(D8)</f>
        <v>0</v>
      </c>
      <c r="E7" s="50">
        <f t="shared" ref="E7:I7" si="0">SUM(E8)</f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65"/>
    </row>
    <row r="8" s="40" customFormat="1" ht="29" customHeight="1" spans="1:10">
      <c r="A8" s="69"/>
      <c r="B8" s="53">
        <v>137001</v>
      </c>
      <c r="C8" s="70" t="s">
        <v>0</v>
      </c>
      <c r="D8" s="71">
        <f>E8+F8+I8</f>
        <v>0</v>
      </c>
      <c r="E8" s="71"/>
      <c r="F8" s="71">
        <f>G8+H8</f>
        <v>0</v>
      </c>
      <c r="G8" s="71"/>
      <c r="H8" s="71"/>
      <c r="I8" s="71"/>
      <c r="J8" s="73"/>
    </row>
    <row r="9" ht="29" customHeight="1" spans="1:10">
      <c r="A9" s="49"/>
      <c r="B9" s="47"/>
      <c r="C9" s="47"/>
      <c r="D9" s="50"/>
      <c r="E9" s="50"/>
      <c r="F9" s="50"/>
      <c r="G9" s="50"/>
      <c r="H9" s="50"/>
      <c r="I9" s="50"/>
      <c r="J9" s="65"/>
    </row>
    <row r="10" ht="2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5"/>
    </row>
    <row r="11" ht="2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5"/>
    </row>
    <row r="12" ht="2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5"/>
    </row>
    <row r="13" ht="2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5"/>
    </row>
    <row r="14" ht="2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5"/>
    </row>
    <row r="15" ht="2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5"/>
    </row>
    <row r="16" ht="2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5"/>
    </row>
    <row r="17" spans="2:9">
      <c r="B17" s="72" t="s">
        <v>220</v>
      </c>
      <c r="C17" s="72"/>
      <c r="D17" s="72"/>
      <c r="E17" s="72"/>
      <c r="F17" s="72"/>
      <c r="G17" s="72"/>
      <c r="H17" s="72"/>
      <c r="I17" s="7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60" t="s">
        <v>221</v>
      </c>
      <c r="J1" s="46"/>
    </row>
    <row r="2" ht="22.75" customHeight="1" spans="1:10">
      <c r="A2" s="41"/>
      <c r="B2" s="3" t="s">
        <v>222</v>
      </c>
      <c r="C2" s="3"/>
      <c r="D2" s="3"/>
      <c r="E2" s="3"/>
      <c r="F2" s="3"/>
      <c r="G2" s="3"/>
      <c r="H2" s="3"/>
      <c r="I2" s="3"/>
      <c r="J2" s="46"/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1" t="s">
        <v>6</v>
      </c>
      <c r="J3" s="62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223</v>
      </c>
      <c r="H4" s="47"/>
      <c r="I4" s="47"/>
      <c r="J4" s="63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3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4"/>
    </row>
    <row r="7" ht="22.75" customHeight="1" spans="1:10">
      <c r="A7" s="49"/>
      <c r="B7" s="47"/>
      <c r="C7" s="47"/>
      <c r="D7" s="47"/>
      <c r="E7" s="47"/>
      <c r="F7" s="47" t="s">
        <v>72</v>
      </c>
      <c r="G7" s="50">
        <f>SUM(G8:G12)</f>
        <v>0</v>
      </c>
      <c r="H7" s="50"/>
      <c r="I7" s="50"/>
      <c r="J7" s="65"/>
    </row>
    <row r="8" ht="22.75" customHeight="1" spans="1:10">
      <c r="A8" s="49"/>
      <c r="B8" s="47"/>
      <c r="C8" s="47"/>
      <c r="D8" s="47"/>
      <c r="E8" s="53">
        <v>137001</v>
      </c>
      <c r="F8" s="52" t="s">
        <v>224</v>
      </c>
      <c r="G8" s="50">
        <f>SUM(H8:I8)</f>
        <v>0</v>
      </c>
      <c r="H8" s="50"/>
      <c r="I8" s="50"/>
      <c r="J8" s="65"/>
    </row>
    <row r="9" ht="22.75" customHeight="1" spans="1:10">
      <c r="A9" s="49"/>
      <c r="B9" s="47"/>
      <c r="C9" s="47"/>
      <c r="D9" s="47"/>
      <c r="E9" s="52"/>
      <c r="F9" s="52"/>
      <c r="G9" s="50">
        <f t="shared" ref="G9:G14" si="0">SUM(H9:I9)</f>
        <v>0</v>
      </c>
      <c r="H9" s="50"/>
      <c r="I9" s="50"/>
      <c r="J9" s="65"/>
    </row>
    <row r="10" ht="22.75" customHeight="1" spans="1:10">
      <c r="A10" s="49"/>
      <c r="B10" s="47"/>
      <c r="C10" s="47"/>
      <c r="D10" s="47"/>
      <c r="E10" s="47"/>
      <c r="F10" s="47"/>
      <c r="G10" s="50">
        <f t="shared" si="0"/>
        <v>0</v>
      </c>
      <c r="H10" s="50"/>
      <c r="I10" s="50"/>
      <c r="J10" s="65"/>
    </row>
    <row r="11" ht="22.75" customHeight="1" spans="1:10">
      <c r="A11" s="49"/>
      <c r="B11" s="47"/>
      <c r="C11" s="47"/>
      <c r="D11" s="47"/>
      <c r="E11" s="47"/>
      <c r="F11" s="47"/>
      <c r="G11" s="50">
        <f t="shared" si="0"/>
        <v>0</v>
      </c>
      <c r="H11" s="50"/>
      <c r="I11" s="50"/>
      <c r="J11" s="65"/>
    </row>
    <row r="12" ht="22.75" customHeight="1" spans="1:10">
      <c r="A12" s="49"/>
      <c r="B12" s="47"/>
      <c r="C12" s="47"/>
      <c r="D12" s="47"/>
      <c r="E12" s="47"/>
      <c r="F12" s="47"/>
      <c r="G12" s="50">
        <f t="shared" si="0"/>
        <v>0</v>
      </c>
      <c r="H12" s="50"/>
      <c r="I12" s="50"/>
      <c r="J12" s="65"/>
    </row>
    <row r="13" ht="22.75" customHeight="1" spans="1:10">
      <c r="A13" s="49"/>
      <c r="B13" s="47"/>
      <c r="C13" s="47"/>
      <c r="D13" s="47"/>
      <c r="E13" s="47"/>
      <c r="F13" s="47"/>
      <c r="G13" s="50">
        <f t="shared" si="0"/>
        <v>0</v>
      </c>
      <c r="H13" s="50"/>
      <c r="I13" s="50"/>
      <c r="J13" s="65"/>
    </row>
    <row r="14" ht="22.75" customHeight="1" spans="1:10">
      <c r="A14" s="49"/>
      <c r="B14" s="47"/>
      <c r="C14" s="47"/>
      <c r="D14" s="47"/>
      <c r="E14" s="47"/>
      <c r="F14" s="47"/>
      <c r="G14" s="50">
        <f t="shared" si="0"/>
        <v>0</v>
      </c>
      <c r="H14" s="50"/>
      <c r="I14" s="50"/>
      <c r="J14" s="65"/>
    </row>
    <row r="15" ht="22.75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5"/>
    </row>
    <row r="16" ht="22.75" customHeight="1" spans="1:10">
      <c r="A16" s="48"/>
      <c r="B16" s="55"/>
      <c r="C16" s="55"/>
      <c r="D16" s="55"/>
      <c r="E16" s="55"/>
      <c r="F16" s="55" t="s">
        <v>23</v>
      </c>
      <c r="G16" s="56"/>
      <c r="H16" s="56"/>
      <c r="I16" s="56"/>
      <c r="J16" s="63"/>
    </row>
    <row r="17" ht="22.75" customHeight="1" spans="1:10">
      <c r="A17" s="48"/>
      <c r="B17" s="55"/>
      <c r="C17" s="55"/>
      <c r="D17" s="55"/>
      <c r="E17" s="55"/>
      <c r="F17" s="55" t="s">
        <v>23</v>
      </c>
      <c r="G17" s="56"/>
      <c r="H17" s="56"/>
      <c r="I17" s="56"/>
      <c r="J17" s="63"/>
    </row>
    <row r="19" spans="2:9">
      <c r="B19" s="59" t="s">
        <v>220</v>
      </c>
      <c r="C19" s="59"/>
      <c r="D19" s="59"/>
      <c r="E19" s="59"/>
      <c r="F19" s="59"/>
      <c r="G19" s="59"/>
      <c r="H19" s="59"/>
      <c r="I19" s="5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39.87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60" t="s">
        <v>225</v>
      </c>
      <c r="J1" s="46"/>
    </row>
    <row r="2" ht="22.75" customHeight="1" spans="1:10">
      <c r="A2" s="41"/>
      <c r="B2" s="3" t="s">
        <v>226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6"/>
      <c r="B4" s="47" t="s">
        <v>213</v>
      </c>
      <c r="C4" s="47" t="s">
        <v>71</v>
      </c>
      <c r="D4" s="47" t="s">
        <v>214</v>
      </c>
      <c r="E4" s="47"/>
      <c r="F4" s="47"/>
      <c r="G4" s="47"/>
      <c r="H4" s="47"/>
      <c r="I4" s="47"/>
      <c r="J4" s="63"/>
    </row>
    <row r="5" ht="24.4" customHeight="1" spans="1:10">
      <c r="A5" s="48"/>
      <c r="B5" s="47"/>
      <c r="C5" s="47"/>
      <c r="D5" s="47" t="s">
        <v>59</v>
      </c>
      <c r="E5" s="68" t="s">
        <v>215</v>
      </c>
      <c r="F5" s="47" t="s">
        <v>216</v>
      </c>
      <c r="G5" s="47"/>
      <c r="H5" s="47"/>
      <c r="I5" s="47" t="s">
        <v>217</v>
      </c>
      <c r="J5" s="63"/>
    </row>
    <row r="6" ht="24.4" customHeight="1" spans="1:10">
      <c r="A6" s="48"/>
      <c r="B6" s="47"/>
      <c r="C6" s="47"/>
      <c r="D6" s="47"/>
      <c r="E6" s="68"/>
      <c r="F6" s="47" t="s">
        <v>157</v>
      </c>
      <c r="G6" s="47" t="s">
        <v>218</v>
      </c>
      <c r="H6" s="47" t="s">
        <v>219</v>
      </c>
      <c r="I6" s="47"/>
      <c r="J6" s="64"/>
    </row>
    <row r="7" ht="22.75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5"/>
    </row>
    <row r="8" ht="22.75" customHeight="1" spans="1:10">
      <c r="A8" s="49"/>
      <c r="B8" s="53">
        <v>137001</v>
      </c>
      <c r="C8" s="52" t="s">
        <v>0</v>
      </c>
      <c r="D8" s="50"/>
      <c r="E8" s="50"/>
      <c r="F8" s="50"/>
      <c r="G8" s="50"/>
      <c r="H8" s="50"/>
      <c r="I8" s="50"/>
      <c r="J8" s="65"/>
    </row>
    <row r="9" ht="22.75" customHeight="1" spans="1:10">
      <c r="A9" s="49"/>
      <c r="B9" s="47"/>
      <c r="C9" s="47"/>
      <c r="D9" s="50"/>
      <c r="E9" s="50"/>
      <c r="F9" s="50"/>
      <c r="G9" s="50"/>
      <c r="H9" s="50"/>
      <c r="I9" s="50"/>
      <c r="J9" s="65"/>
    </row>
    <row r="10" ht="22.75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5"/>
    </row>
    <row r="11" ht="22.75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5"/>
    </row>
    <row r="12" ht="22.75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5"/>
    </row>
    <row r="13" ht="22.75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5"/>
    </row>
    <row r="14" ht="22.75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5"/>
    </row>
    <row r="15" ht="22.75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5"/>
    </row>
    <row r="16" ht="22.75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5"/>
    </row>
    <row r="17" ht="22.75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5"/>
    </row>
    <row r="19" spans="2:9">
      <c r="B19" s="59" t="s">
        <v>220</v>
      </c>
      <c r="C19" s="59"/>
      <c r="D19" s="59"/>
      <c r="E19" s="59"/>
      <c r="F19" s="59"/>
      <c r="G19" s="59"/>
      <c r="H19" s="59"/>
      <c r="I19" s="59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60" t="s">
        <v>227</v>
      </c>
      <c r="J1" s="46"/>
    </row>
    <row r="2" ht="22.75" customHeight="1" spans="1:10">
      <c r="A2" s="41"/>
      <c r="B2" s="3" t="s">
        <v>228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1" t="s">
        <v>6</v>
      </c>
      <c r="J3" s="62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229</v>
      </c>
      <c r="H4" s="47"/>
      <c r="I4" s="47"/>
      <c r="J4" s="63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3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4"/>
    </row>
    <row r="7" ht="22.75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5"/>
    </row>
    <row r="8" s="40" customFormat="1" ht="22.75" customHeight="1" spans="1:10">
      <c r="A8" s="51"/>
      <c r="B8" s="52"/>
      <c r="C8" s="52"/>
      <c r="D8" s="52"/>
      <c r="E8" s="53">
        <v>137001</v>
      </c>
      <c r="F8" s="52" t="s">
        <v>224</v>
      </c>
      <c r="G8" s="54"/>
      <c r="H8" s="54"/>
      <c r="I8" s="54"/>
      <c r="J8" s="66"/>
    </row>
    <row r="9" ht="22.75" customHeight="1" spans="1:10">
      <c r="A9" s="48"/>
      <c r="B9" s="55"/>
      <c r="C9" s="55"/>
      <c r="D9" s="55"/>
      <c r="E9" s="55"/>
      <c r="F9" s="55"/>
      <c r="G9" s="56"/>
      <c r="H9" s="56"/>
      <c r="I9" s="56"/>
      <c r="J9" s="63"/>
    </row>
    <row r="10" ht="22.75" customHeight="1" spans="1:10">
      <c r="A10" s="48"/>
      <c r="B10" s="55"/>
      <c r="C10" s="55"/>
      <c r="D10" s="55"/>
      <c r="E10" s="55"/>
      <c r="F10" s="55"/>
      <c r="G10" s="56"/>
      <c r="H10" s="56"/>
      <c r="I10" s="56"/>
      <c r="J10" s="63"/>
    </row>
    <row r="11" ht="22.75" customHeight="1" spans="1:10">
      <c r="A11" s="48"/>
      <c r="B11" s="55"/>
      <c r="C11" s="55"/>
      <c r="D11" s="55"/>
      <c r="E11" s="55"/>
      <c r="F11" s="55"/>
      <c r="G11" s="56"/>
      <c r="H11" s="56"/>
      <c r="I11" s="56"/>
      <c r="J11" s="63"/>
    </row>
    <row r="12" ht="22.75" customHeight="1" spans="1:10">
      <c r="A12" s="48"/>
      <c r="B12" s="55"/>
      <c r="C12" s="55"/>
      <c r="D12" s="55"/>
      <c r="E12" s="55"/>
      <c r="F12" s="55"/>
      <c r="G12" s="56"/>
      <c r="H12" s="56"/>
      <c r="I12" s="56"/>
      <c r="J12" s="63"/>
    </row>
    <row r="13" ht="22.75" customHeight="1" spans="1:10">
      <c r="A13" s="48"/>
      <c r="B13" s="55"/>
      <c r="C13" s="55"/>
      <c r="D13" s="55"/>
      <c r="E13" s="55"/>
      <c r="F13" s="55"/>
      <c r="G13" s="56"/>
      <c r="H13" s="56"/>
      <c r="I13" s="56"/>
      <c r="J13" s="63"/>
    </row>
    <row r="14" ht="22.75" customHeight="1" spans="1:10">
      <c r="A14" s="48"/>
      <c r="B14" s="55"/>
      <c r="C14" s="55"/>
      <c r="D14" s="55"/>
      <c r="E14" s="55"/>
      <c r="F14" s="55"/>
      <c r="G14" s="56"/>
      <c r="H14" s="56"/>
      <c r="I14" s="56"/>
      <c r="J14" s="63"/>
    </row>
    <row r="15" ht="22.75" customHeight="1" spans="1:10">
      <c r="A15" s="48"/>
      <c r="B15" s="55"/>
      <c r="C15" s="55"/>
      <c r="D15" s="55"/>
      <c r="E15" s="55"/>
      <c r="F15" s="55"/>
      <c r="G15" s="56"/>
      <c r="H15" s="56"/>
      <c r="I15" s="56"/>
      <c r="J15" s="63"/>
    </row>
    <row r="16" ht="22.75" customHeight="1" spans="1:10">
      <c r="A16" s="48"/>
      <c r="B16" s="55"/>
      <c r="C16" s="55"/>
      <c r="D16" s="55"/>
      <c r="E16" s="55"/>
      <c r="F16" s="55" t="s">
        <v>23</v>
      </c>
      <c r="G16" s="56"/>
      <c r="H16" s="56"/>
      <c r="I16" s="56"/>
      <c r="J16" s="63"/>
    </row>
    <row r="17" ht="22.75" customHeight="1" spans="1:10">
      <c r="A17" s="48"/>
      <c r="B17" s="55"/>
      <c r="C17" s="55"/>
      <c r="D17" s="55"/>
      <c r="E17" s="55"/>
      <c r="F17" s="55" t="s">
        <v>230</v>
      </c>
      <c r="G17" s="56"/>
      <c r="H17" s="56"/>
      <c r="I17" s="56"/>
      <c r="J17" s="64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7"/>
    </row>
    <row r="19" spans="2:9">
      <c r="B19" s="59" t="s">
        <v>220</v>
      </c>
      <c r="C19" s="59"/>
      <c r="D19" s="59"/>
      <c r="E19" s="59"/>
      <c r="F19" s="59"/>
      <c r="G19" s="59"/>
      <c r="H19" s="59"/>
      <c r="I19" s="5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B1:M19"/>
  <sheetViews>
    <sheetView workbookViewId="0">
      <selection activeCell="C8" sqref="C8:E8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231</v>
      </c>
    </row>
    <row r="2" ht="24" customHeight="1" spans="2:13">
      <c r="B2" s="17" t="s">
        <v>232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ht="25" customHeight="1" spans="2:13">
      <c r="B3" s="19" t="s">
        <v>233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ht="25" customHeight="1" spans="2:13">
      <c r="B4" s="20" t="s">
        <v>234</v>
      </c>
      <c r="C4" s="21" t="s">
        <v>235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ht="25" customHeight="1" spans="2:13">
      <c r="B5" s="20" t="s">
        <v>236</v>
      </c>
      <c r="C5" s="21" t="s">
        <v>0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ht="25" customHeight="1" spans="2:13">
      <c r="B6" s="22" t="s">
        <v>237</v>
      </c>
      <c r="C6" s="23" t="s">
        <v>238</v>
      </c>
      <c r="D6" s="23"/>
      <c r="E6" s="23"/>
      <c r="F6" s="24">
        <v>108000</v>
      </c>
      <c r="G6" s="24"/>
      <c r="H6" s="24"/>
      <c r="I6" s="24"/>
      <c r="J6" s="24"/>
      <c r="K6" s="37"/>
      <c r="L6" s="37"/>
      <c r="M6" s="37"/>
    </row>
    <row r="7" ht="25" customHeight="1" spans="2:13">
      <c r="B7" s="25"/>
      <c r="C7" s="23" t="s">
        <v>239</v>
      </c>
      <c r="D7" s="23"/>
      <c r="E7" s="23"/>
      <c r="F7" s="24">
        <v>108000</v>
      </c>
      <c r="G7" s="24"/>
      <c r="H7" s="24"/>
      <c r="I7" s="24"/>
      <c r="J7" s="24"/>
      <c r="K7" s="37"/>
      <c r="L7" s="37"/>
      <c r="M7" s="37"/>
    </row>
    <row r="8" ht="25" customHeight="1" spans="2:13">
      <c r="B8" s="25"/>
      <c r="C8" s="23" t="s">
        <v>240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ht="25" customHeight="1" spans="2:13">
      <c r="B9" s="22" t="s">
        <v>241</v>
      </c>
      <c r="C9" s="26" t="s">
        <v>242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ht="25" customHeight="1" spans="2:13">
      <c r="B11" s="25" t="s">
        <v>243</v>
      </c>
      <c r="C11" s="20" t="s">
        <v>244</v>
      </c>
      <c r="D11" s="20" t="s">
        <v>245</v>
      </c>
      <c r="E11" s="23" t="s">
        <v>246</v>
      </c>
      <c r="F11" s="23"/>
      <c r="G11" s="23" t="s">
        <v>247</v>
      </c>
      <c r="H11" s="23"/>
      <c r="I11" s="23"/>
      <c r="J11" s="23"/>
      <c r="K11" s="37"/>
      <c r="L11" s="37"/>
      <c r="M11" s="37"/>
    </row>
    <row r="12" ht="40" customHeight="1" spans="2:13">
      <c r="B12" s="25"/>
      <c r="C12" s="25" t="s">
        <v>248</v>
      </c>
      <c r="D12" s="25" t="s">
        <v>249</v>
      </c>
      <c r="E12" s="28" t="s">
        <v>250</v>
      </c>
      <c r="F12" s="29"/>
      <c r="G12" s="29" t="s">
        <v>251</v>
      </c>
      <c r="H12" s="29"/>
      <c r="I12" s="29"/>
      <c r="J12" s="29"/>
      <c r="K12" s="37"/>
      <c r="L12" s="37"/>
      <c r="M12" s="37"/>
    </row>
    <row r="13" ht="38" customHeight="1" spans="2:13">
      <c r="B13" s="25"/>
      <c r="C13" s="25"/>
      <c r="D13" s="25"/>
      <c r="E13" s="28" t="s">
        <v>252</v>
      </c>
      <c r="F13" s="29"/>
      <c r="G13" s="28" t="s">
        <v>253</v>
      </c>
      <c r="H13" s="29"/>
      <c r="I13" s="29"/>
      <c r="J13" s="29"/>
      <c r="K13" s="39"/>
      <c r="L13" s="39"/>
      <c r="M13" s="39"/>
    </row>
    <row r="14" ht="30" customHeight="1" spans="2:10">
      <c r="B14" s="25"/>
      <c r="C14" s="25"/>
      <c r="D14" s="25"/>
      <c r="E14" s="28" t="s">
        <v>254</v>
      </c>
      <c r="F14" s="29"/>
      <c r="G14" s="28" t="s">
        <v>255</v>
      </c>
      <c r="H14" s="29"/>
      <c r="I14" s="29"/>
      <c r="J14" s="29"/>
    </row>
    <row r="15" ht="59" customHeight="1" spans="2:10">
      <c r="B15" s="25"/>
      <c r="C15" s="25"/>
      <c r="D15" s="25" t="s">
        <v>256</v>
      </c>
      <c r="E15" s="28" t="s">
        <v>257</v>
      </c>
      <c r="F15" s="29"/>
      <c r="G15" s="28" t="s">
        <v>258</v>
      </c>
      <c r="H15" s="29"/>
      <c r="I15" s="29"/>
      <c r="J15" s="29"/>
    </row>
    <row r="16" ht="24" customHeight="1" spans="2:10">
      <c r="B16" s="25"/>
      <c r="C16" s="25"/>
      <c r="D16" s="25" t="s">
        <v>259</v>
      </c>
      <c r="E16" s="28" t="s">
        <v>260</v>
      </c>
      <c r="F16" s="29"/>
      <c r="G16" s="29" t="s">
        <v>261</v>
      </c>
      <c r="H16" s="29"/>
      <c r="I16" s="29"/>
      <c r="J16" s="29"/>
    </row>
    <row r="17" ht="24" customHeight="1" spans="2:10">
      <c r="B17" s="25"/>
      <c r="C17" s="25"/>
      <c r="D17" s="25" t="s">
        <v>262</v>
      </c>
      <c r="E17" s="28" t="s">
        <v>263</v>
      </c>
      <c r="F17" s="29"/>
      <c r="G17" s="28" t="s">
        <v>264</v>
      </c>
      <c r="H17" s="29"/>
      <c r="I17" s="29"/>
      <c r="J17" s="29"/>
    </row>
    <row r="18" ht="42" customHeight="1" spans="2:10">
      <c r="B18" s="25"/>
      <c r="C18" s="25" t="s">
        <v>265</v>
      </c>
      <c r="D18" s="22" t="s">
        <v>266</v>
      </c>
      <c r="E18" s="28" t="s">
        <v>250</v>
      </c>
      <c r="F18" s="29"/>
      <c r="G18" s="28" t="s">
        <v>267</v>
      </c>
      <c r="H18" s="29"/>
      <c r="I18" s="29"/>
      <c r="J18" s="29"/>
    </row>
    <row r="19" ht="49" customHeight="1" spans="2:10">
      <c r="B19" s="25"/>
      <c r="C19" s="25" t="s">
        <v>268</v>
      </c>
      <c r="D19" s="22" t="s">
        <v>269</v>
      </c>
      <c r="E19" s="28" t="s">
        <v>270</v>
      </c>
      <c r="F19" s="29"/>
      <c r="G19" s="28" t="s">
        <v>271</v>
      </c>
      <c r="H19" s="29"/>
      <c r="I19" s="29"/>
      <c r="J19" s="29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B1:M17"/>
  <sheetViews>
    <sheetView workbookViewId="0">
      <selection activeCell="J29" sqref="J29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272</v>
      </c>
    </row>
    <row r="2" s="1" customFormat="1" ht="24" customHeight="1" spans="2:13">
      <c r="B2" s="17" t="s">
        <v>232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233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234</v>
      </c>
      <c r="C4" s="21" t="s">
        <v>273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236</v>
      </c>
      <c r="C5" s="21" t="s">
        <v>0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237</v>
      </c>
      <c r="C6" s="23" t="s">
        <v>238</v>
      </c>
      <c r="D6" s="23"/>
      <c r="E6" s="23"/>
      <c r="F6" s="24">
        <v>5000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239</v>
      </c>
      <c r="D7" s="23"/>
      <c r="E7" s="23"/>
      <c r="F7" s="24">
        <v>5000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240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241</v>
      </c>
      <c r="C9" s="26" t="s">
        <v>274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25" customHeight="1" spans="2:13">
      <c r="B11" s="25" t="s">
        <v>243</v>
      </c>
      <c r="C11" s="20" t="s">
        <v>244</v>
      </c>
      <c r="D11" s="20" t="s">
        <v>245</v>
      </c>
      <c r="E11" s="23" t="s">
        <v>246</v>
      </c>
      <c r="F11" s="23"/>
      <c r="G11" s="23" t="s">
        <v>247</v>
      </c>
      <c r="H11" s="23"/>
      <c r="I11" s="23"/>
      <c r="J11" s="23"/>
      <c r="K11" s="37"/>
      <c r="L11" s="37"/>
      <c r="M11" s="37"/>
    </row>
    <row r="12" s="1" customFormat="1" ht="29" customHeight="1" spans="2:13">
      <c r="B12" s="25"/>
      <c r="C12" s="25" t="s">
        <v>248</v>
      </c>
      <c r="D12" s="25" t="s">
        <v>249</v>
      </c>
      <c r="E12" s="28" t="s">
        <v>275</v>
      </c>
      <c r="F12" s="29"/>
      <c r="G12" s="29" t="s">
        <v>276</v>
      </c>
      <c r="H12" s="29"/>
      <c r="I12" s="29"/>
      <c r="J12" s="29"/>
      <c r="K12" s="37"/>
      <c r="L12" s="37"/>
      <c r="M12" s="37"/>
    </row>
    <row r="13" s="1" customFormat="1" ht="29" customHeight="1" spans="2:10">
      <c r="B13" s="25"/>
      <c r="C13" s="25"/>
      <c r="D13" s="25" t="s">
        <v>256</v>
      </c>
      <c r="E13" s="28" t="s">
        <v>277</v>
      </c>
      <c r="F13" s="29"/>
      <c r="G13" s="28" t="s">
        <v>278</v>
      </c>
      <c r="H13" s="29"/>
      <c r="I13" s="29"/>
      <c r="J13" s="29"/>
    </row>
    <row r="14" s="1" customFormat="1" ht="29" customHeight="1" spans="2:10">
      <c r="B14" s="25"/>
      <c r="C14" s="25"/>
      <c r="D14" s="25" t="s">
        <v>259</v>
      </c>
      <c r="E14" s="28" t="s">
        <v>260</v>
      </c>
      <c r="F14" s="29"/>
      <c r="G14" s="29" t="s">
        <v>261</v>
      </c>
      <c r="H14" s="29"/>
      <c r="I14" s="29"/>
      <c r="J14" s="29"/>
    </row>
    <row r="15" s="1" customFormat="1" ht="29" customHeight="1" spans="2:10">
      <c r="B15" s="25"/>
      <c r="C15" s="25"/>
      <c r="D15" s="25" t="s">
        <v>262</v>
      </c>
      <c r="E15" s="28" t="s">
        <v>263</v>
      </c>
      <c r="F15" s="29"/>
      <c r="G15" s="28" t="s">
        <v>279</v>
      </c>
      <c r="H15" s="29"/>
      <c r="I15" s="29"/>
      <c r="J15" s="29"/>
    </row>
    <row r="16" s="1" customFormat="1" ht="29" customHeight="1" spans="2:10">
      <c r="B16" s="25"/>
      <c r="C16" s="25" t="s">
        <v>265</v>
      </c>
      <c r="D16" s="22" t="s">
        <v>266</v>
      </c>
      <c r="E16" s="28" t="s">
        <v>280</v>
      </c>
      <c r="F16" s="29"/>
      <c r="G16" s="28" t="s">
        <v>281</v>
      </c>
      <c r="H16" s="29"/>
      <c r="I16" s="29"/>
      <c r="J16" s="29"/>
    </row>
    <row r="17" s="1" customFormat="1" ht="29" customHeight="1" spans="2:10">
      <c r="B17" s="25"/>
      <c r="C17" s="25" t="s">
        <v>268</v>
      </c>
      <c r="D17" s="22" t="s">
        <v>269</v>
      </c>
      <c r="E17" s="28" t="s">
        <v>282</v>
      </c>
      <c r="F17" s="29"/>
      <c r="G17" s="28" t="s">
        <v>271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B1:M17"/>
  <sheetViews>
    <sheetView workbookViewId="0">
      <selection activeCell="C5" sqref="C5:J5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283</v>
      </c>
    </row>
    <row r="2" s="1" customFormat="1" ht="24" customHeight="1" spans="2:13">
      <c r="B2" s="17" t="s">
        <v>232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233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234</v>
      </c>
      <c r="C4" s="21" t="s">
        <v>284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236</v>
      </c>
      <c r="C5" s="21" t="s">
        <v>0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237</v>
      </c>
      <c r="C6" s="23" t="s">
        <v>238</v>
      </c>
      <c r="D6" s="23"/>
      <c r="E6" s="23"/>
      <c r="F6" s="24">
        <v>5000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239</v>
      </c>
      <c r="D7" s="23"/>
      <c r="E7" s="23"/>
      <c r="F7" s="24">
        <v>5000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240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241</v>
      </c>
      <c r="C9" s="26" t="s">
        <v>285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25" customHeight="1" spans="2:13">
      <c r="B11" s="25" t="s">
        <v>243</v>
      </c>
      <c r="C11" s="20" t="s">
        <v>244</v>
      </c>
      <c r="D11" s="20" t="s">
        <v>245</v>
      </c>
      <c r="E11" s="23" t="s">
        <v>246</v>
      </c>
      <c r="F11" s="23"/>
      <c r="G11" s="23" t="s">
        <v>247</v>
      </c>
      <c r="H11" s="23"/>
      <c r="I11" s="23"/>
      <c r="J11" s="23"/>
      <c r="K11" s="37"/>
      <c r="L11" s="37"/>
      <c r="M11" s="37"/>
    </row>
    <row r="12" s="1" customFormat="1" ht="29" customHeight="1" spans="2:13">
      <c r="B12" s="25"/>
      <c r="C12" s="25" t="s">
        <v>248</v>
      </c>
      <c r="D12" s="25" t="s">
        <v>249</v>
      </c>
      <c r="E12" s="28" t="s">
        <v>286</v>
      </c>
      <c r="F12" s="29"/>
      <c r="G12" s="29" t="s">
        <v>287</v>
      </c>
      <c r="H12" s="29"/>
      <c r="I12" s="29"/>
      <c r="J12" s="29"/>
      <c r="K12" s="37"/>
      <c r="L12" s="37"/>
      <c r="M12" s="37"/>
    </row>
    <row r="13" s="1" customFormat="1" ht="29" customHeight="1" spans="2:10">
      <c r="B13" s="25"/>
      <c r="C13" s="25"/>
      <c r="D13" s="25" t="s">
        <v>256</v>
      </c>
      <c r="E13" s="28" t="s">
        <v>286</v>
      </c>
      <c r="F13" s="29"/>
      <c r="G13" s="28" t="s">
        <v>288</v>
      </c>
      <c r="H13" s="29"/>
      <c r="I13" s="29"/>
      <c r="J13" s="29"/>
    </row>
    <row r="14" s="1" customFormat="1" ht="29" customHeight="1" spans="2:10">
      <c r="B14" s="25"/>
      <c r="C14" s="25"/>
      <c r="D14" s="25" t="s">
        <v>259</v>
      </c>
      <c r="E14" s="28" t="s">
        <v>260</v>
      </c>
      <c r="F14" s="29"/>
      <c r="G14" s="29" t="s">
        <v>261</v>
      </c>
      <c r="H14" s="29"/>
      <c r="I14" s="29"/>
      <c r="J14" s="29"/>
    </row>
    <row r="15" s="1" customFormat="1" ht="29" customHeight="1" spans="2:10">
      <c r="B15" s="25"/>
      <c r="C15" s="25"/>
      <c r="D15" s="25" t="s">
        <v>262</v>
      </c>
      <c r="E15" s="28" t="s">
        <v>263</v>
      </c>
      <c r="F15" s="29"/>
      <c r="G15" s="28" t="s">
        <v>279</v>
      </c>
      <c r="H15" s="29"/>
      <c r="I15" s="29"/>
      <c r="J15" s="29"/>
    </row>
    <row r="16" s="1" customFormat="1" ht="29" customHeight="1" spans="2:10">
      <c r="B16" s="25"/>
      <c r="C16" s="25" t="s">
        <v>265</v>
      </c>
      <c r="D16" s="22" t="s">
        <v>266</v>
      </c>
      <c r="E16" s="28" t="s">
        <v>289</v>
      </c>
      <c r="F16" s="29"/>
      <c r="G16" s="28" t="s">
        <v>290</v>
      </c>
      <c r="H16" s="29"/>
      <c r="I16" s="29"/>
      <c r="J16" s="29"/>
    </row>
    <row r="17" s="1" customFormat="1" ht="29" customHeight="1" spans="2:10">
      <c r="B17" s="25"/>
      <c r="C17" s="25" t="s">
        <v>268</v>
      </c>
      <c r="D17" s="22" t="s">
        <v>269</v>
      </c>
      <c r="E17" s="28" t="s">
        <v>282</v>
      </c>
      <c r="F17" s="29"/>
      <c r="G17" s="28" t="s">
        <v>271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M18"/>
  <sheetViews>
    <sheetView workbookViewId="0">
      <selection activeCell="F6" sqref="F6:J6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291</v>
      </c>
    </row>
    <row r="2" s="1" customFormat="1" ht="24" customHeight="1" spans="2:13">
      <c r="B2" s="17" t="s">
        <v>232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233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234</v>
      </c>
      <c r="C4" s="21" t="s">
        <v>292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236</v>
      </c>
      <c r="C5" s="21" t="s">
        <v>0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237</v>
      </c>
      <c r="C6" s="23" t="s">
        <v>238</v>
      </c>
      <c r="D6" s="23"/>
      <c r="E6" s="23"/>
      <c r="F6" s="24">
        <v>40000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239</v>
      </c>
      <c r="D7" s="23"/>
      <c r="E7" s="23"/>
      <c r="F7" s="24">
        <v>40000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240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241</v>
      </c>
      <c r="C9" s="26" t="s">
        <v>293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31" customHeight="1" spans="2:13">
      <c r="B11" s="25" t="s">
        <v>243</v>
      </c>
      <c r="C11" s="20" t="s">
        <v>244</v>
      </c>
      <c r="D11" s="20" t="s">
        <v>245</v>
      </c>
      <c r="E11" s="23" t="s">
        <v>246</v>
      </c>
      <c r="F11" s="23"/>
      <c r="G11" s="23" t="s">
        <v>247</v>
      </c>
      <c r="H11" s="23"/>
      <c r="I11" s="23"/>
      <c r="J11" s="23"/>
      <c r="K11" s="37"/>
      <c r="L11" s="37"/>
      <c r="M11" s="37"/>
    </row>
    <row r="12" s="1" customFormat="1" ht="29" customHeight="1" spans="2:13">
      <c r="B12" s="25"/>
      <c r="C12" s="25" t="s">
        <v>248</v>
      </c>
      <c r="D12" s="27" t="s">
        <v>249</v>
      </c>
      <c r="E12" s="28" t="s">
        <v>294</v>
      </c>
      <c r="F12" s="29"/>
      <c r="G12" s="29" t="s">
        <v>287</v>
      </c>
      <c r="H12" s="29"/>
      <c r="I12" s="29"/>
      <c r="J12" s="29"/>
      <c r="K12" s="37"/>
      <c r="L12" s="37"/>
      <c r="M12" s="37"/>
    </row>
    <row r="13" s="1" customFormat="1" ht="29" customHeight="1" spans="2:13">
      <c r="B13" s="25"/>
      <c r="C13" s="25"/>
      <c r="D13" s="30"/>
      <c r="E13" s="31" t="s">
        <v>295</v>
      </c>
      <c r="F13" s="32"/>
      <c r="G13" s="31" t="s">
        <v>296</v>
      </c>
      <c r="H13" s="33"/>
      <c r="I13" s="33"/>
      <c r="J13" s="38"/>
      <c r="K13" s="37"/>
      <c r="L13" s="37"/>
      <c r="M13" s="37"/>
    </row>
    <row r="14" s="1" customFormat="1" ht="29" customHeight="1" spans="2:10">
      <c r="B14" s="25"/>
      <c r="C14" s="25"/>
      <c r="D14" s="25" t="s">
        <v>256</v>
      </c>
      <c r="E14" s="28" t="s">
        <v>297</v>
      </c>
      <c r="F14" s="29"/>
      <c r="G14" s="28" t="s">
        <v>298</v>
      </c>
      <c r="H14" s="29"/>
      <c r="I14" s="29"/>
      <c r="J14" s="29"/>
    </row>
    <row r="15" s="1" customFormat="1" ht="29" customHeight="1" spans="2:10">
      <c r="B15" s="25"/>
      <c r="C15" s="25"/>
      <c r="D15" s="25" t="s">
        <v>259</v>
      </c>
      <c r="E15" s="28" t="s">
        <v>260</v>
      </c>
      <c r="F15" s="29"/>
      <c r="G15" s="29" t="s">
        <v>261</v>
      </c>
      <c r="H15" s="29"/>
      <c r="I15" s="29"/>
      <c r="J15" s="29"/>
    </row>
    <row r="16" s="1" customFormat="1" ht="29" customHeight="1" spans="2:10">
      <c r="B16" s="25"/>
      <c r="C16" s="25"/>
      <c r="D16" s="25" t="s">
        <v>262</v>
      </c>
      <c r="E16" s="28" t="s">
        <v>263</v>
      </c>
      <c r="F16" s="29"/>
      <c r="G16" s="28" t="s">
        <v>299</v>
      </c>
      <c r="H16" s="29"/>
      <c r="I16" s="29"/>
      <c r="J16" s="29"/>
    </row>
    <row r="17" s="1" customFormat="1" ht="29" customHeight="1" spans="2:10">
      <c r="B17" s="25"/>
      <c r="C17" s="25" t="s">
        <v>265</v>
      </c>
      <c r="D17" s="22" t="s">
        <v>266</v>
      </c>
      <c r="E17" s="28" t="s">
        <v>300</v>
      </c>
      <c r="F17" s="29"/>
      <c r="G17" s="28" t="s">
        <v>301</v>
      </c>
      <c r="H17" s="29"/>
      <c r="I17" s="29"/>
      <c r="J17" s="29"/>
    </row>
    <row r="18" s="1" customFormat="1" ht="29" customHeight="1" spans="2:10">
      <c r="B18" s="25"/>
      <c r="C18" s="25" t="s">
        <v>268</v>
      </c>
      <c r="D18" s="22" t="s">
        <v>269</v>
      </c>
      <c r="E18" s="28" t="s">
        <v>282</v>
      </c>
      <c r="F18" s="29"/>
      <c r="G18" s="28" t="s">
        <v>271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B1:P32"/>
  <sheetViews>
    <sheetView workbookViewId="0">
      <selection activeCell="D13" sqref="D13:E13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302</v>
      </c>
    </row>
    <row r="2" ht="27" customHeight="1" spans="2:9">
      <c r="B2" s="3" t="s">
        <v>303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304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305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306</v>
      </c>
      <c r="C5" s="6" t="s">
        <v>307</v>
      </c>
      <c r="D5" s="6"/>
      <c r="E5" s="6" t="s">
        <v>308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309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310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311</v>
      </c>
      <c r="D10" s="6"/>
      <c r="E10" s="6"/>
      <c r="F10" s="6"/>
      <c r="G10" s="6" t="s">
        <v>312</v>
      </c>
      <c r="H10" s="6" t="s">
        <v>239</v>
      </c>
      <c r="I10" s="6" t="s">
        <v>240</v>
      </c>
    </row>
    <row r="11" ht="26.5" customHeight="1" spans="2:9">
      <c r="B11" s="6"/>
      <c r="C11" s="6"/>
      <c r="D11" s="6"/>
      <c r="E11" s="6"/>
      <c r="F11" s="6"/>
      <c r="G11" s="8">
        <v>760098.01</v>
      </c>
      <c r="H11" s="8">
        <v>760098.01</v>
      </c>
      <c r="I11" s="8"/>
    </row>
    <row r="12" ht="42" customHeight="1" spans="2:9">
      <c r="B12" s="9" t="s">
        <v>313</v>
      </c>
      <c r="C12" s="10" t="s">
        <v>314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315</v>
      </c>
      <c r="C13" s="11" t="s">
        <v>244</v>
      </c>
      <c r="D13" s="11" t="s">
        <v>245</v>
      </c>
      <c r="E13" s="11"/>
      <c r="F13" s="11" t="s">
        <v>246</v>
      </c>
      <c r="G13" s="11"/>
      <c r="H13" s="11" t="s">
        <v>316</v>
      </c>
      <c r="I13" s="11"/>
    </row>
    <row r="14" ht="73" customHeight="1" spans="2:9">
      <c r="B14" s="11"/>
      <c r="C14" s="12" t="s">
        <v>317</v>
      </c>
      <c r="D14" s="12" t="s">
        <v>249</v>
      </c>
      <c r="E14" s="12"/>
      <c r="F14" s="12" t="s">
        <v>75</v>
      </c>
      <c r="G14" s="12"/>
      <c r="H14" s="12" t="s">
        <v>318</v>
      </c>
      <c r="I14" s="12"/>
    </row>
    <row r="15" ht="26.5" customHeight="1" spans="2:9">
      <c r="B15" s="11"/>
      <c r="C15" s="12"/>
      <c r="D15" s="12"/>
      <c r="E15" s="12"/>
      <c r="F15" s="12" t="s">
        <v>76</v>
      </c>
      <c r="G15" s="12"/>
      <c r="H15" s="12" t="s">
        <v>319</v>
      </c>
      <c r="I15" s="12"/>
    </row>
    <row r="16" ht="26.5" customHeight="1" spans="2:9">
      <c r="B16" s="11"/>
      <c r="C16" s="12"/>
      <c r="D16" s="12" t="s">
        <v>256</v>
      </c>
      <c r="E16" s="12"/>
      <c r="F16" s="12" t="s">
        <v>75</v>
      </c>
      <c r="G16" s="12"/>
      <c r="H16" s="11" t="s">
        <v>320</v>
      </c>
      <c r="I16" s="11"/>
    </row>
    <row r="17" ht="26.5" customHeight="1" spans="2:9">
      <c r="B17" s="11"/>
      <c r="C17" s="12"/>
      <c r="D17" s="12"/>
      <c r="E17" s="12"/>
      <c r="F17" s="12" t="s">
        <v>76</v>
      </c>
      <c r="G17" s="12"/>
      <c r="H17" s="12" t="s">
        <v>321</v>
      </c>
      <c r="I17" s="12"/>
    </row>
    <row r="18" ht="26.5" customHeight="1" spans="2:9">
      <c r="B18" s="11"/>
      <c r="C18" s="12"/>
      <c r="D18" s="12" t="s">
        <v>259</v>
      </c>
      <c r="E18" s="12"/>
      <c r="F18" s="12" t="s">
        <v>75</v>
      </c>
      <c r="G18" s="12"/>
      <c r="H18" s="11" t="s">
        <v>322</v>
      </c>
      <c r="I18" s="11"/>
    </row>
    <row r="19" ht="26.5" customHeight="1" spans="2:9">
      <c r="B19" s="11"/>
      <c r="C19" s="12"/>
      <c r="D19" s="12"/>
      <c r="E19" s="12"/>
      <c r="F19" s="12" t="s">
        <v>76</v>
      </c>
      <c r="G19" s="12"/>
      <c r="H19" s="11" t="s">
        <v>322</v>
      </c>
      <c r="I19" s="11"/>
    </row>
    <row r="20" ht="26.5" customHeight="1" spans="2:9">
      <c r="B20" s="11"/>
      <c r="C20" s="12"/>
      <c r="D20" s="12" t="s">
        <v>262</v>
      </c>
      <c r="E20" s="12"/>
      <c r="F20" s="12" t="s">
        <v>75</v>
      </c>
      <c r="G20" s="12"/>
      <c r="H20" s="11" t="s">
        <v>323</v>
      </c>
      <c r="I20" s="11"/>
    </row>
    <row r="21" ht="26.5" customHeight="1" spans="2:9">
      <c r="B21" s="11"/>
      <c r="C21" s="12"/>
      <c r="D21" s="12"/>
      <c r="E21" s="12"/>
      <c r="F21" s="12" t="s">
        <v>76</v>
      </c>
      <c r="G21" s="12"/>
      <c r="H21" s="11" t="s">
        <v>324</v>
      </c>
      <c r="I21" s="11"/>
    </row>
    <row r="22" ht="26.5" customHeight="1" spans="2:9">
      <c r="B22" s="11"/>
      <c r="C22" s="12" t="s">
        <v>325</v>
      </c>
      <c r="D22" s="12" t="s">
        <v>266</v>
      </c>
      <c r="E22" s="12"/>
      <c r="F22" s="12" t="s">
        <v>326</v>
      </c>
      <c r="G22" s="12"/>
      <c r="H22" s="12" t="s">
        <v>327</v>
      </c>
      <c r="I22" s="12"/>
    </row>
    <row r="23" ht="26.5" customHeight="1" spans="2:9">
      <c r="B23" s="11"/>
      <c r="C23" s="12" t="s">
        <v>268</v>
      </c>
      <c r="D23" s="12" t="s">
        <v>269</v>
      </c>
      <c r="E23" s="12"/>
      <c r="F23" s="12" t="s">
        <v>328</v>
      </c>
      <c r="G23" s="12"/>
      <c r="H23" s="12" t="s">
        <v>329</v>
      </c>
      <c r="I23" s="12"/>
    </row>
    <row r="24" ht="45" customHeight="1" spans="2:9">
      <c r="B24" s="13" t="s">
        <v>330</v>
      </c>
      <c r="C24" s="13"/>
      <c r="D24" s="13"/>
      <c r="E24" s="13"/>
      <c r="F24" s="13"/>
      <c r="G24" s="13"/>
      <c r="H24" s="13"/>
      <c r="I24" s="13"/>
    </row>
    <row r="25" ht="16.4" customHeight="1" spans="2:3">
      <c r="B25" s="14"/>
      <c r="C25" s="14"/>
    </row>
    <row r="26" ht="16.4" customHeight="1" spans="2:2">
      <c r="B26" s="14"/>
    </row>
    <row r="27" ht="16.4" customHeight="1" spans="2:16">
      <c r="B27" s="14"/>
      <c r="P27" s="15"/>
    </row>
    <row r="28" ht="16.4" customHeight="1" spans="2:2">
      <c r="B28" s="14"/>
    </row>
    <row r="29" ht="16.4" customHeight="1" spans="2:9">
      <c r="B29" s="14"/>
      <c r="C29" s="14"/>
      <c r="D29" s="14"/>
      <c r="E29" s="14"/>
      <c r="F29" s="14"/>
      <c r="G29" s="14"/>
      <c r="H29" s="14"/>
      <c r="I29" s="14"/>
    </row>
    <row r="30" ht="16.4" customHeight="1" spans="2:9">
      <c r="B30" s="14"/>
      <c r="C30" s="14"/>
      <c r="D30" s="14"/>
      <c r="E30" s="14"/>
      <c r="F30" s="14"/>
      <c r="G30" s="14"/>
      <c r="H30" s="14"/>
      <c r="I30" s="14"/>
    </row>
    <row r="31" ht="16.4" customHeight="1" spans="2:9">
      <c r="B31" s="14"/>
      <c r="C31" s="14"/>
      <c r="D31" s="14"/>
      <c r="E31" s="14"/>
      <c r="F31" s="14"/>
      <c r="G31" s="14"/>
      <c r="H31" s="14"/>
      <c r="I31" s="14"/>
    </row>
    <row r="32" ht="16.4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2025-03-14T09:32:02Z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121C7A8FBECD468AB832CAF310C3C52F</vt:lpwstr>
  </property>
</Properties>
</file>