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3" r:id="rId16"/>
    <sheet name="6-4" sheetId="22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'1-2'!$B$1:$K$20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<sst xmlns="http://schemas.openxmlformats.org/spreadsheetml/2006/main" count="882" uniqueCount="348">
  <si>
    <t>中国共产主义青年团攀枝花市西区委员会部门</t>
  </si>
  <si>
    <t>2025年部门预算</t>
  </si>
  <si>
    <t xml:space="preserve">
表1</t>
  </si>
  <si>
    <t xml:space="preserve"> </t>
  </si>
  <si>
    <t>部门收支总表</t>
  </si>
  <si>
    <t>部门：中国共产主义青年团攀枝花市西区委员会部门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</si>
  <si>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</si>
  <si>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</si>
  <si>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</si>
  <si>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</si>
  <si>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</si>
  <si>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</si>
  <si>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</si>
  <si>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</si>
  <si>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</si>
  <si>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</si>
  <si>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</si>
  <si>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</si>
  <si>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</si>
  <si>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</si>
  <si>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</si>
  <si>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</si>
  <si>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</si>
  <si>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</si>
  <si>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</si>
  <si>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</si>
  <si>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</si>
  <si>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</si>
  <si>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</si>
  <si>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</si>
  <si>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</si>
  <si>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</si>
  <si>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</si>
  <si>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</si>
  <si>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</si>
  <si>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</si>
  <si>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</si>
  <si>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</si>
  <si>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</si>
  <si>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</si>
  <si>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</si>
  <si>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</si>
  <si>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</si>
  <si>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</si>
  <si>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</si>
  <si>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</si>
  <si>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</si>
  <si>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</si>
  <si>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</si>
  <si>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</si>
  <si>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</si>
  <si>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</si>
  <si>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</si>
  <si>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</si>
  <si>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</si>
  <si>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</si>
  <si>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</si>
  <si>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</si>
  <si>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</si>
  <si>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</si>
  <si>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</si>
  <si>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</si>
  <si>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</si>
  <si>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</si>
  <si>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</si>
  <si>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</si>
  <si>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</si>
  <si>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</si>
  <si>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</si>
  <si>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</si>
  <si>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</si>
  <si>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</si>
  <si>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</si>
  <si>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</si>
  <si>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</si>
  <si>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</si>
  <si>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</si>
  <si>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</si>
  <si>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</si>
  <si>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</si>
  <si>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</si>
  <si>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</si>
  <si>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</si>
  <si>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</si>
  <si>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群众团体事务</t>
  </si>
  <si>
    <t>01</t>
  </si>
  <si>
    <t>行政运行</t>
  </si>
  <si>
    <t>50</t>
  </si>
  <si>
    <t>事业运行</t>
  </si>
  <si>
    <t>99</t>
  </si>
  <si>
    <t>其他群众团体事务支出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</si>
  <si>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</si>
  <si>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</si>
  <si>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</si>
  <si>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</si>
  <si>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</si>
  <si>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11</t>
  </si>
  <si>
    <t>行政事业单位医疗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</si>
  <si>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</si>
  <si>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</si>
  <si>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</si>
  <si>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</si>
  <si>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</si>
  <si>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</si>
  <si>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</si>
  <si>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</si>
  <si>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</si>
  <si>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</si>
  <si>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</si>
  <si>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</si>
  <si>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</si>
  <si>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</si>
  <si>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</si>
  <si>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</si>
  <si>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</si>
  <si>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</si>
  <si>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</si>
  <si>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</si>
  <si>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</si>
  <si>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</si>
  <si>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</si>
  <si>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</si>
  <si>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</si>
  <si>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</si>
  <si>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</si>
  <si>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</si>
  <si>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</si>
  <si>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</si>
  <si>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</si>
  <si>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</si>
  <si>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</si>
  <si>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</si>
  <si>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</si>
  <si>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</si>
  <si>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</si>
  <si>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</si>
  <si>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</si>
  <si>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</si>
  <si>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</si>
  <si>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</si>
  <si>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</si>
  <si>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</si>
  <si>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</si>
  <si>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</si>
  <si>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</si>
  <si>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</si>
  <si>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</si>
  <si>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</si>
  <si>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</si>
  <si>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</si>
  <si>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</si>
  <si>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</si>
  <si>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</si>
  <si>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</si>
  <si>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</si>
  <si>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</si>
  <si>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</si>
  <si>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</si>
  <si>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</si>
  <si>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</si>
  <si>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</si>
  <si>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</si>
  <si>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</si>
  <si>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</si>
  <si>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t>07</t>
  </si>
  <si>
    <r>
      <rPr>
        <sz val="11"/>
        <color rgb="FF000000"/>
        <rFont val="Dialog.plain"/>
        <charset val="134"/>
      </rPr>
      <t>30107-绩效工资</t>
    </r>
  </si>
  <si>
    <t>08</t>
  </si>
  <si>
    <r>
      <rPr>
        <sz val="11"/>
        <color rgb="FF000000"/>
        <rFont val="Dialog.plain"/>
        <charset val="134"/>
      </rPr>
      <t>30108-机关事业单位基本养老保险缴费</t>
    </r>
  </si>
  <si>
    <t>10</t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</si>
  <si>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</si>
  <si>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</si>
  <si>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t>12</t>
  </si>
  <si>
    <r>
      <rPr>
        <sz val="11"/>
        <color rgb="FF000000"/>
        <rFont val="Dialog.plain"/>
        <charset val="134"/>
      </rPr>
      <t>30112-其他社会保障缴费</t>
    </r>
  </si>
  <si>
    <t>13</t>
  </si>
  <si>
    <r>
      <rPr>
        <sz val="11"/>
        <color rgb="FF000000"/>
        <rFont val="Dialog.plain"/>
        <charset val="134"/>
      </rPr>
      <t>30113-住房公积金</t>
    </r>
  </si>
  <si>
    <r>
      <rPr>
        <sz val="11"/>
        <color rgb="FF000000"/>
        <rFont val="Dialog.plain"/>
        <charset val="134"/>
      </rPr>
      <t>30199-其他工资福利支出</t>
    </r>
  </si>
  <si>
    <t>商品和服务支出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</si>
  <si>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</si>
  <si>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30211-差旅费</t>
    </r>
  </si>
  <si>
    <r>
      <rPr>
        <sz val="11"/>
        <color rgb="FF000000"/>
        <rFont val="Dialog.plain"/>
        <charset val="134"/>
      </rPr>
      <t>30217-公务接待费</t>
    </r>
  </si>
  <si>
    <t>17</t>
  </si>
  <si>
    <r>
      <rPr>
        <sz val="11"/>
        <color rgb="FF000000"/>
        <rFont val="Dialog.plain"/>
        <charset val="134"/>
      </rPr>
      <t>30226-劳务费</t>
    </r>
  </si>
  <si>
    <t>26</t>
  </si>
  <si>
    <r>
      <rPr>
        <sz val="11"/>
        <color rgb="FF000000"/>
        <rFont val="Dialog.plain"/>
        <charset val="134"/>
      </rPr>
      <t>30228-工会经费</t>
    </r>
  </si>
  <si>
    <t>27</t>
  </si>
  <si>
    <t>28</t>
  </si>
  <si>
    <r>
      <rPr>
        <sz val="11"/>
        <color rgb="FF000000"/>
        <rFont val="Dialog.plain"/>
        <charset val="134"/>
      </rPr>
      <t>30229-福利费</t>
    </r>
  </si>
  <si>
    <t>29</t>
  </si>
  <si>
    <r>
      <rPr>
        <sz val="11"/>
        <color rgb="FF000000"/>
        <rFont val="Dialog.plain"/>
        <charset val="134"/>
      </rPr>
      <t>30239-其他交通费用</t>
    </r>
  </si>
  <si>
    <r>
      <rPr>
        <sz val="11"/>
        <color rgb="FF000000"/>
        <rFont val="Dialog.plain"/>
        <charset val="134"/>
      </rPr>
      <t>30299-其他商品和服务支出</t>
    </r>
  </si>
  <si>
    <t>39</t>
  </si>
  <si>
    <r>
      <rPr>
        <sz val="11"/>
        <color rgb="FF000000"/>
        <rFont val="Dialog.plain"/>
        <charset val="134"/>
      </rPr>
      <t>30205-水费</t>
    </r>
  </si>
  <si>
    <t>06</t>
  </si>
  <si>
    <r>
      <rPr>
        <sz val="11"/>
        <color rgb="FF000000"/>
        <rFont val="Dialog.plain"/>
        <charset val="134"/>
      </rPr>
      <t>30206-电费</t>
    </r>
  </si>
  <si>
    <r>
      <rPr>
        <sz val="11"/>
        <color rgb="FF000000"/>
        <rFont val="Dialog.plain"/>
        <charset val="134"/>
      </rPr>
      <t>30207-邮电费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</si>
  <si>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</si>
  <si>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</si>
  <si>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</si>
  <si>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</si>
  <si>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</si>
  <si>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</si>
  <si>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</si>
  <si>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</si>
  <si>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50501-工资福利支出</t>
    </r>
  </si>
  <si>
    <r>
      <rPr>
        <sz val="11"/>
        <color rgb="FF000000"/>
        <rFont val="Dialog.plain"/>
        <charset val="134"/>
      </rPr>
      <t>50102-社会保障缴费</t>
    </r>
  </si>
  <si>
    <r>
      <rPr>
        <sz val="11"/>
        <color rgb="FF000000"/>
        <rFont val="Dialog.plain"/>
        <charset val="134"/>
      </rPr>
      <t>50103-住房公积金</t>
    </r>
  </si>
  <si>
    <r>
      <rPr>
        <sz val="11"/>
        <color rgb="FF000000"/>
        <rFont val="Dialog.plain"/>
        <charset val="134"/>
      </rPr>
      <t>50199-其他工资福利支出</t>
    </r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</si>
  <si>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</si>
  <si>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50502-商品和服务支出</t>
    </r>
  </si>
  <si>
    <r>
      <rPr>
        <sz val="11"/>
        <color rgb="FF000000"/>
        <rFont val="Dialog.plain"/>
        <charset val="134"/>
      </rPr>
      <t>50206-公务接待费</t>
    </r>
  </si>
  <si>
    <r>
      <rPr>
        <sz val="11"/>
        <color rgb="FF000000"/>
        <rFont val="Dialog.plain"/>
        <charset val="134"/>
      </rPr>
      <t>50299-其他商品和服务支出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</si>
  <si>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</si>
  <si>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</si>
  <si>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</si>
  <si>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</si>
  <si>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</si>
  <si>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</si>
  <si>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</si>
  <si>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</si>
  <si>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</si>
  <si>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</si>
  <si>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</si>
  <si>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</si>
  <si>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注：此表无数据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</si>
  <si>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</si>
  <si>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</si>
  <si>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</si>
  <si>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</si>
  <si>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</si>
  <si>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</si>
  <si>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</si>
  <si>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</si>
  <si>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</si>
  <si>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</si>
  <si>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</si>
  <si>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</si>
  <si>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</si>
  <si>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</si>
  <si>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志愿服务事业发展经费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</si>
  <si>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</si>
  <si>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</si>
  <si>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</si>
  <si>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</si>
  <si>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</si>
  <si>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</si>
  <si>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开展大型活动志愿服务及日常志愿服务（春运、国庆、中秋、文化传承、留守儿童关爱等）；健全青年志愿服务组织（培训、评选、广告、物品等）；“返家乡逐梦扬帆计划”大学生社会实践活动；西部计划志愿者项目：（基本保障补贴、岗位补贴、住房公积金、年终一次性补贴、艰苦边远地区补贴、保险、新招募志愿者培训费、节假日慰问费、志愿者探亲交通补贴、志愿者管理费用等）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</si>
  <si>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</si>
  <si>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</si>
  <si>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</si>
  <si>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</si>
  <si>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</si>
  <si>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</si>
  <si>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</si>
  <si>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开展志愿服务活动，健全青年志愿服务组织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</si>
  <si>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次日常志愿服务，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人次左右参与；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次专项志愿服务，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人左右参与，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个青年志愿服务组织</t>
    </r>
  </si>
  <si>
    <t>西部计划志愿者</t>
  </si>
  <si>
    <r>
      <rPr>
        <sz val="9"/>
        <rFont val="宋体"/>
        <charset val="134"/>
      </rPr>
      <t>预计招募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名西部计划志愿者</t>
    </r>
  </si>
  <si>
    <t>“返家乡逐梦扬帆计划”大学生社会实践活动</t>
  </si>
  <si>
    <r>
      <rPr>
        <sz val="9"/>
        <rFont val="宋体"/>
        <charset val="134"/>
      </rPr>
      <t>每年寒暑假，预计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人</t>
    </r>
  </si>
  <si>
    <t>质量指标</t>
  </si>
  <si>
    <t>引导和帮助西部计划志愿者树立正确的就业观，并为他们搭建到基层去、到祖国和人民最需要的地方去干事创业</t>
  </si>
  <si>
    <t>发扬雷锋精神，服务好春运、国庆旅游者、返乡人士等</t>
  </si>
  <si>
    <t>时效指标</t>
  </si>
  <si>
    <t>本年度内完成</t>
  </si>
  <si>
    <r>
      <rPr>
        <sz val="9"/>
        <rFont val="Times New Roman"/>
        <charset val="134"/>
      </rPr>
      <t>≤365</t>
    </r>
    <r>
      <rPr>
        <sz val="9"/>
        <rFont val="宋体"/>
        <charset val="134"/>
      </rPr>
      <t>天</t>
    </r>
  </si>
  <si>
    <t>成本指标</t>
  </si>
  <si>
    <t>经费控制</t>
  </si>
  <si>
    <t>≤10.8万</t>
  </si>
  <si>
    <t>项目效益</t>
  </si>
  <si>
    <t>社会效益指标</t>
  </si>
  <si>
    <t>加强我区青年志愿者工作制度化、规范化、长效化建设，着力推进和谐西区建设，在全区弘扬“奉献、友爱、互助、进步”志者精神，营造良好社会氛围</t>
  </si>
  <si>
    <t>满意度指标</t>
  </si>
  <si>
    <t>服务对象满意度指标</t>
  </si>
  <si>
    <t>开展志愿服务活动</t>
  </si>
  <si>
    <t>≥95%</t>
  </si>
  <si>
    <t>表6-2</t>
  </si>
  <si>
    <t>少先队工作项目</t>
  </si>
  <si>
    <t>根据《关于印发县（市、区、旗）、中小学少先队改革主要任务清单》（川少办发〔2017〕11号）、《中国少年先锋队章程》和《关于推进少先队改革的实施意见》的文件要求，引导全区广大少先队员牢记党的嘱托，听党话、跟党走，争当新时代好少年，时刻准备着为“一区一城”建设贡献力量。</t>
  </si>
  <si>
    <t>少先队工作项目次数</t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</si>
  <si>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次活动左右，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次建队日活动，</t>
    </r>
    <r>
      <rPr>
        <sz val="9"/>
        <rFont val="Times New Roman"/>
        <charset val="134"/>
      </rPr>
      <t>80</t>
    </r>
    <r>
      <rPr>
        <sz val="9"/>
        <rFont val="宋体"/>
        <charset val="134"/>
      </rPr>
      <t>人次左右参与</t>
    </r>
  </si>
  <si>
    <t>加强工作的统筹协调，完善少先队工作的机制</t>
  </si>
  <si>
    <t>健全完善共青团力量，常态化开展少先队日常主体队日活动</t>
  </si>
  <si>
    <t>≤0.5万</t>
  </si>
  <si>
    <t>少先队日常主体队日活动</t>
  </si>
  <si>
    <t>团结、教育、引导全区广大少先队员牢记党的嘱托，听党话、跟党走，争当新时代好少年，时刻准备着为建设美丽繁荣和谐西区贡献力量</t>
  </si>
  <si>
    <t>服务对象</t>
  </si>
  <si>
    <t>表6-3</t>
  </si>
  <si>
    <t>团的基层组织建设项目</t>
  </si>
  <si>
    <t>增强基层团组织服务团员青年的能力与实效，引导广大团员青年为“一区一城”建设做贡献。扩大团组织覆盖率，夯实团的基层基础。分层分类开展学习培训, 不断强化学习的质量和成效。</t>
  </si>
  <si>
    <t>青春建功新农村活动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</si>
  <si>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个镇、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个村；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个街道，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个社区团组织建设</t>
    </r>
  </si>
  <si>
    <t>增强团组织服务农村青年的能力与实效，引导农村青年为推进农业现代化做贡献</t>
  </si>
  <si>
    <t>基层组织建设</t>
  </si>
  <si>
    <t>提高团组织的吸引力、凝聚力和战斗力，扩大团组织覆盖率，夯实团的基层基础</t>
  </si>
  <si>
    <t>表6-4</t>
  </si>
  <si>
    <t>团委工作活动经费项目</t>
  </si>
  <si>
    <t>按照《中国共产主义青年团章程》和团区委工作职责要求，全面推进工作稳步开展，确保工作顺利完成。</t>
  </si>
  <si>
    <t>思想政治引领</t>
  </si>
  <si>
    <t>服务青年创新创业、青年成长成才</t>
  </si>
  <si>
    <r>
      <rPr>
        <sz val="9"/>
        <rFont val="宋体"/>
        <charset val="134"/>
      </rPr>
      <t>1个镇、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个街道；培训会、分享会等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次，服务创业青年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余人</t>
    </r>
  </si>
  <si>
    <t>提升日常事务工作效率、质量</t>
  </si>
  <si>
    <t>镇、街道依托共青团工作服务青年、组织青年，引领创业青年服务经济大局</t>
  </si>
  <si>
    <t>≤4万</t>
  </si>
  <si>
    <t>办公室日常工作经费</t>
  </si>
  <si>
    <t>改进团组织的吸引力、凝聚力和战斗力，对开展各项青年工作、巩固和扩大党执政的群众基础产生长期的积极影响</t>
  </si>
  <si>
    <t>表6-5</t>
  </si>
  <si>
    <t>日常活动及维护经费</t>
  </si>
  <si>
    <t>攀枝花市西区青少年活动中心</t>
  </si>
  <si>
    <t>通过开展“蒲公英”寒暑假公益课、普及性教育实践活动、各类比赛、家庭教育讲座等活动，使青少年体验到优质公益课的同时，也让青少年参与寓教于乐的课外活动，促进德智体美全面发展。</t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</si>
  <si>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蒲公英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寒暑假公益课</t>
    </r>
  </si>
  <si>
    <r>
      <rPr>
        <sz val="9"/>
        <rFont val="宋体"/>
        <charset val="134"/>
      </rPr>
      <t>举办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蒲公英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寒暑假公益课涵盖吉他、舞蹈等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类课程，共计</t>
    </r>
    <r>
      <rPr>
        <sz val="9"/>
        <rFont val="Times New Roman"/>
        <charset val="134"/>
      </rPr>
      <t>170</t>
    </r>
    <r>
      <rPr>
        <sz val="9"/>
        <rFont val="宋体"/>
        <charset val="134"/>
      </rPr>
      <t>个课时，</t>
    </r>
    <r>
      <rPr>
        <sz val="9"/>
        <rFont val="Times New Roman"/>
        <charset val="134"/>
      </rPr>
      <t>2600</t>
    </r>
    <r>
      <rPr>
        <sz val="9"/>
        <rFont val="宋体"/>
        <charset val="134"/>
      </rPr>
      <t>余人次参加</t>
    </r>
  </si>
  <si>
    <t>普及性教育及其他活动</t>
  </si>
  <si>
    <r>
      <rPr>
        <sz val="9"/>
        <rFont val="宋体"/>
        <charset val="134"/>
      </rPr>
      <t>开展三线精神教育、节日活动、主题教育活动等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次左右，受益青少年</t>
    </r>
    <r>
      <rPr>
        <sz val="9"/>
        <rFont val="Times New Roman"/>
        <charset val="134"/>
      </rPr>
      <t>1800</t>
    </r>
    <r>
      <rPr>
        <sz val="9"/>
        <rFont val="宋体"/>
        <charset val="134"/>
      </rPr>
      <t>人次左右</t>
    </r>
  </si>
  <si>
    <t>加强青少年思想引领工作，同时让青少年参与寓教于乐的课外活动</t>
  </si>
  <si>
    <t>≤1万</t>
  </si>
  <si>
    <t>日常专项经费</t>
  </si>
  <si>
    <t>使报名青少年体验到优质公益课；加强青少年思想引领工作，同时让青少年参与寓教于乐的课外活动；活动中心设备完善、环境优良，持续开展日常工作</t>
  </si>
  <si>
    <t>群众满意度</t>
  </si>
  <si>
    <t>95%以上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</si>
  <si>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</si>
  <si>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</si>
  <si>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</si>
  <si>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</si>
  <si>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</si>
  <si>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</si>
  <si>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</si>
  <si>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保障在职职工全年的工资、津贴补贴支出办公费、水电费、差旅费等</t>
  </si>
  <si>
    <t>保障青年马克思主义者培养工程、少先队工作项目、团的基层组织建设项目，团委工作活动项目、志愿者服务等项目顺利开展</t>
  </si>
  <si>
    <t>年度单位整体支出预算</t>
  </si>
  <si>
    <t>资金总额</t>
  </si>
  <si>
    <t>年度总体目标</t>
  </si>
  <si>
    <t>抓好党史学习教育工作，牢牢把握“五老”“青年”“红领巾”等群体特点，坚持为党育人的根本任务，不断教育引导广大青少年听党话、跟党走。选树培养一批能够讲好党的理论、传播三线精神、传承英雄精神的团员青年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</si>
  <si>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</si>
  <si>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</si>
  <si>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</si>
  <si>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</si>
  <si>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</si>
  <si>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</si>
  <si>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</si>
  <si>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</si>
  <si>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138.28万元</t>
  </si>
  <si>
    <t>16.8万元</t>
  </si>
  <si>
    <t>效益指标</t>
  </si>
  <si>
    <t>职能职责</t>
  </si>
  <si>
    <t>保证机构正常运行，确保完成年度职能目标任务</t>
  </si>
  <si>
    <t>抽样调查</t>
  </si>
  <si>
    <t>≥95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</si>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</sst>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2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21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24" applyNumberFormat="0" applyAlignment="0" applyProtection="0">
      <alignment vertical="center"/>
    </xf>
    <xf numFmtId="0" fontId="41" fillId="11" borderId="20" applyNumberFormat="0" applyAlignment="0" applyProtection="0">
      <alignment vertical="center"/>
    </xf>
    <xf numFmtId="0" fontId="42" fillId="12" borderId="25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" fillId="0" borderId="0"/>
  </cellStyleXfs>
  <cellXfs count="18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14" xfId="0" applyFont="1" applyBorder="1">
      <alignment vertical="center"/>
    </xf>
    <xf numFmtId="0" fontId="12" fillId="0" borderId="14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/>
    </xf>
    <xf numFmtId="0" fontId="12" fillId="0" borderId="1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12" fillId="0" borderId="15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2" fillId="0" borderId="14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0" fillId="0" borderId="0" xfId="0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3" xfId="0" applyFont="1" applyBorder="1">
      <alignment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horizontal="right" vertical="center"/>
    </xf>
    <xf numFmtId="0" fontId="17" fillId="0" borderId="5" xfId="0" applyFont="1" applyBorder="1">
      <alignment vertical="center"/>
    </xf>
    <xf numFmtId="0" fontId="20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20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4" fontId="15" fillId="0" borderId="8" xfId="0" applyNumberFormat="1" applyFont="1" applyBorder="1" applyAlignment="1">
      <alignment horizontal="right" vertical="center"/>
    </xf>
    <xf numFmtId="0" fontId="17" fillId="0" borderId="4" xfId="0" applyFont="1" applyBorder="1">
      <alignment vertical="center"/>
    </xf>
    <xf numFmtId="0" fontId="17" fillId="0" borderId="16" xfId="0" applyFont="1" applyBorder="1">
      <alignment vertical="center"/>
    </xf>
    <xf numFmtId="0" fontId="0" fillId="0" borderId="4" xfId="0" applyBorder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13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21" fillId="0" borderId="5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14" fillId="0" borderId="4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4" fillId="0" borderId="4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4" fontId="9" fillId="0" borderId="4" xfId="0" applyNumberFormat="1" applyFont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21" fillId="0" borderId="6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7" style="183" customWidth="1"/>
    <col min="2" max="16384" width="9" style="183"/>
  </cols>
  <sheetData>
    <row r="1" ht="137" customHeight="1" spans="1:1">
      <c r="A1" s="184" t="s">
        <v>0</v>
      </c>
    </row>
    <row r="2" ht="96" customHeight="1" spans="1:1">
      <c r="A2" s="184" t="s">
        <v>1</v>
      </c>
    </row>
    <row r="3" ht="60" customHeight="1" spans="1:1">
      <c r="A3" s="185">
        <v>45733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1"/>
  <sheetViews>
    <sheetView topLeftCell="A3" workbookViewId="0">
      <selection activeCell="C6" sqref="C6"/>
    </sheetView>
  </sheetViews>
  <sheetFormatPr defaultColWidth="10" defaultRowHeight="13.5" outlineLevelCol="5"/>
  <cols>
    <col min="1" max="1" width="1.54166666666667" style="144" customWidth="1"/>
    <col min="2" max="2" width="41" style="144" customWidth="1"/>
    <col min="3" max="3" width="16.3666666666667" style="144" customWidth="1"/>
    <col min="4" max="4" width="41" style="144" customWidth="1"/>
    <col min="5" max="5" width="16.3666666666667" style="144" customWidth="1"/>
    <col min="6" max="6" width="1.54166666666667" style="144" customWidth="1"/>
    <col min="7" max="10" width="9.725" style="144" customWidth="1"/>
    <col min="11" max="16384" width="10" style="144"/>
  </cols>
  <sheetData>
    <row r="1" ht="14.25" customHeight="1" spans="1:6">
      <c r="A1" s="145"/>
      <c r="B1" s="146"/>
      <c r="C1" s="148"/>
      <c r="D1" s="147"/>
      <c r="E1" s="146" t="s">
        <v>2</v>
      </c>
      <c r="F1" s="163" t="s">
        <v>3</v>
      </c>
    </row>
    <row r="2" ht="19.9" customHeight="1" spans="1:6">
      <c r="A2" s="147"/>
      <c r="B2" s="150" t="s">
        <v>4</v>
      </c>
      <c r="C2" s="150"/>
      <c r="D2" s="150"/>
      <c r="E2" s="150"/>
      <c r="F2" s="163"/>
    </row>
    <row r="3" ht="17" customHeight="1" spans="1:6">
      <c r="A3" s="151"/>
      <c r="B3" s="152" t="s">
        <v>5</v>
      </c>
      <c r="C3" s="153"/>
      <c r="D3" s="153"/>
      <c r="E3" s="154" t="s">
        <v>6</v>
      </c>
      <c r="F3" s="164"/>
    </row>
    <row r="4" ht="21.4" customHeight="1" spans="1:6">
      <c r="A4" s="155"/>
      <c r="B4" s="156" t="s">
        <v>7</v>
      </c>
      <c r="C4" s="156"/>
      <c r="D4" s="156" t="s">
        <v>8</v>
      </c>
      <c r="E4" s="156"/>
      <c r="F4" s="165"/>
    </row>
    <row r="5" ht="21.4" customHeight="1" spans="1:6">
      <c r="A5" s="155"/>
      <c r="B5" s="156" t="s">
        <v>9</v>
      </c>
      <c r="C5" s="156" t="s">
        <v>10</v>
      </c>
      <c r="D5" s="156" t="s">
        <v>9</v>
      </c>
      <c r="E5" s="156" t="s">
        <v>10</v>
      </c>
      <c r="F5" s="165"/>
    </row>
    <row r="6" ht="19.9" customHeight="1" spans="1:6">
      <c r="A6" s="157"/>
      <c r="B6" s="160" t="s">
        <v>11</v>
      </c>
      <c r="C6" s="159">
        <v>1550800.75</v>
      </c>
      <c r="D6" s="160" t="s">
        <v>12</v>
      </c>
      <c r="E6" s="159">
        <v>1225140.82</v>
      </c>
      <c r="F6" s="166"/>
    </row>
    <row r="7" ht="19.9" customHeight="1" spans="1:6">
      <c r="A7" s="157"/>
      <c r="B7" s="160" t="s">
        <v>13</v>
      </c>
      <c r="C7" s="159"/>
      <c r="D7" s="160" t="s">
        <v>14</v>
      </c>
      <c r="E7" s="159"/>
      <c r="F7" s="166"/>
    </row>
    <row r="8" ht="19.9" customHeight="1" spans="1:6">
      <c r="A8" s="157"/>
      <c r="B8" s="160" t="s">
        <v>15</v>
      </c>
      <c r="C8" s="159"/>
      <c r="D8" s="160" t="s">
        <v>16</v>
      </c>
      <c r="E8" s="159"/>
      <c r="F8" s="166"/>
    </row>
    <row r="9" ht="19.9" customHeight="1" spans="1:6">
      <c r="A9" s="157"/>
      <c r="B9" s="160" t="s">
        <v>17</v>
      </c>
      <c r="C9" s="159"/>
      <c r="D9" s="160" t="s">
        <v>18</v>
      </c>
      <c r="E9" s="159"/>
      <c r="F9" s="166"/>
    </row>
    <row r="10" ht="19.9" customHeight="1" spans="1:6">
      <c r="A10" s="157"/>
      <c r="B10" s="160" t="s">
        <v>19</v>
      </c>
      <c r="C10" s="159"/>
      <c r="D10" s="160" t="s">
        <v>20</v>
      </c>
      <c r="E10" s="159"/>
      <c r="F10" s="166"/>
    </row>
    <row r="11" ht="19.9" customHeight="1" spans="1:6">
      <c r="A11" s="157"/>
      <c r="B11" s="160" t="s">
        <v>21</v>
      </c>
      <c r="C11" s="159"/>
      <c r="D11" s="160" t="s">
        <v>22</v>
      </c>
      <c r="E11" s="159"/>
      <c r="F11" s="166"/>
    </row>
    <row r="12" ht="19.9" customHeight="1" spans="1:6">
      <c r="A12" s="157"/>
      <c r="B12" s="160" t="s">
        <v>23</v>
      </c>
      <c r="C12" s="159"/>
      <c r="D12" s="160" t="s">
        <v>24</v>
      </c>
      <c r="E12" s="159"/>
      <c r="F12" s="166"/>
    </row>
    <row r="13" ht="19.9" customHeight="1" spans="1:6">
      <c r="A13" s="157"/>
      <c r="B13" s="160" t="s">
        <v>23</v>
      </c>
      <c r="C13" s="159"/>
      <c r="D13" s="160" t="s">
        <v>25</v>
      </c>
      <c r="E13" s="159">
        <v>139164.16</v>
      </c>
      <c r="F13" s="166"/>
    </row>
    <row r="14" ht="19.9" customHeight="1" spans="1:6">
      <c r="A14" s="157"/>
      <c r="B14" s="160" t="s">
        <v>23</v>
      </c>
      <c r="C14" s="159"/>
      <c r="D14" s="160" t="s">
        <v>26</v>
      </c>
      <c r="E14" s="159"/>
      <c r="F14" s="166"/>
    </row>
    <row r="15" ht="19.9" customHeight="1" spans="1:6">
      <c r="A15" s="157"/>
      <c r="B15" s="160" t="s">
        <v>23</v>
      </c>
      <c r="C15" s="159"/>
      <c r="D15" s="160" t="s">
        <v>27</v>
      </c>
      <c r="E15" s="159">
        <v>78010.77</v>
      </c>
      <c r="F15" s="166"/>
    </row>
    <row r="16" ht="19.9" customHeight="1" spans="1:6">
      <c r="A16" s="157"/>
      <c r="B16" s="160" t="s">
        <v>23</v>
      </c>
      <c r="C16" s="159"/>
      <c r="D16" s="160" t="s">
        <v>28</v>
      </c>
      <c r="E16" s="159"/>
      <c r="F16" s="166"/>
    </row>
    <row r="17" ht="19.9" customHeight="1" spans="1:6">
      <c r="A17" s="157"/>
      <c r="B17" s="160" t="s">
        <v>23</v>
      </c>
      <c r="C17" s="159"/>
      <c r="D17" s="160" t="s">
        <v>29</v>
      </c>
      <c r="E17" s="159"/>
      <c r="F17" s="166"/>
    </row>
    <row r="18" ht="19.9" customHeight="1" spans="1:6">
      <c r="A18" s="157"/>
      <c r="B18" s="160" t="s">
        <v>23</v>
      </c>
      <c r="C18" s="159"/>
      <c r="D18" s="160" t="s">
        <v>30</v>
      </c>
      <c r="E18" s="159"/>
      <c r="F18" s="166"/>
    </row>
    <row r="19" ht="19.9" customHeight="1" spans="1:6">
      <c r="A19" s="157"/>
      <c r="B19" s="160" t="s">
        <v>23</v>
      </c>
      <c r="C19" s="159"/>
      <c r="D19" s="160" t="s">
        <v>31</v>
      </c>
      <c r="E19" s="159"/>
      <c r="F19" s="166"/>
    </row>
    <row r="20" ht="19.9" customHeight="1" spans="1:6">
      <c r="A20" s="157"/>
      <c r="B20" s="160" t="s">
        <v>23</v>
      </c>
      <c r="C20" s="159"/>
      <c r="D20" s="160" t="s">
        <v>32</v>
      </c>
      <c r="E20" s="159"/>
      <c r="F20" s="166"/>
    </row>
    <row r="21" ht="19.9" customHeight="1" spans="1:6">
      <c r="A21" s="157"/>
      <c r="B21" s="160" t="s">
        <v>23</v>
      </c>
      <c r="C21" s="159"/>
      <c r="D21" s="160" t="s">
        <v>33</v>
      </c>
      <c r="E21" s="159"/>
      <c r="F21" s="166"/>
    </row>
    <row r="22" ht="19.9" customHeight="1" spans="1:6">
      <c r="A22" s="157"/>
      <c r="B22" s="160" t="s">
        <v>23</v>
      </c>
      <c r="C22" s="159"/>
      <c r="D22" s="160" t="s">
        <v>34</v>
      </c>
      <c r="E22" s="159"/>
      <c r="F22" s="166"/>
    </row>
    <row r="23" ht="19.9" customHeight="1" spans="1:6">
      <c r="A23" s="157"/>
      <c r="B23" s="160" t="s">
        <v>23</v>
      </c>
      <c r="C23" s="159"/>
      <c r="D23" s="160" t="s">
        <v>35</v>
      </c>
      <c r="E23" s="159"/>
      <c r="F23" s="166"/>
    </row>
    <row r="24" ht="19.9" customHeight="1" spans="1:6">
      <c r="A24" s="157"/>
      <c r="B24" s="160" t="s">
        <v>23</v>
      </c>
      <c r="C24" s="159"/>
      <c r="D24" s="160" t="s">
        <v>36</v>
      </c>
      <c r="E24" s="159"/>
      <c r="F24" s="166"/>
    </row>
    <row r="25" ht="19.9" customHeight="1" spans="1:6">
      <c r="A25" s="157"/>
      <c r="B25" s="160" t="s">
        <v>23</v>
      </c>
      <c r="C25" s="159"/>
      <c r="D25" s="160" t="s">
        <v>37</v>
      </c>
      <c r="E25" s="159">
        <v>108485</v>
      </c>
      <c r="F25" s="166"/>
    </row>
    <row r="26" ht="19.9" customHeight="1" spans="1:6">
      <c r="A26" s="157"/>
      <c r="B26" s="160" t="s">
        <v>23</v>
      </c>
      <c r="C26" s="159"/>
      <c r="D26" s="160" t="s">
        <v>38</v>
      </c>
      <c r="E26" s="159"/>
      <c r="F26" s="166"/>
    </row>
    <row r="27" ht="19.9" customHeight="1" spans="1:6">
      <c r="A27" s="157"/>
      <c r="B27" s="160" t="s">
        <v>23</v>
      </c>
      <c r="C27" s="159"/>
      <c r="D27" s="160" t="s">
        <v>39</v>
      </c>
      <c r="E27" s="159"/>
      <c r="F27" s="166"/>
    </row>
    <row r="28" ht="19.9" customHeight="1" spans="1:6">
      <c r="A28" s="157"/>
      <c r="B28" s="160" t="s">
        <v>23</v>
      </c>
      <c r="C28" s="159"/>
      <c r="D28" s="160" t="s">
        <v>40</v>
      </c>
      <c r="E28" s="159"/>
      <c r="F28" s="166"/>
    </row>
    <row r="29" ht="19.9" customHeight="1" spans="1:6">
      <c r="A29" s="157"/>
      <c r="B29" s="160" t="s">
        <v>23</v>
      </c>
      <c r="C29" s="159"/>
      <c r="D29" s="160" t="s">
        <v>41</v>
      </c>
      <c r="E29" s="159"/>
      <c r="F29" s="166"/>
    </row>
    <row r="30" ht="19.9" customHeight="1" spans="1:6">
      <c r="A30" s="157"/>
      <c r="B30" s="160" t="s">
        <v>23</v>
      </c>
      <c r="C30" s="159"/>
      <c r="D30" s="160" t="s">
        <v>42</v>
      </c>
      <c r="E30" s="159"/>
      <c r="F30" s="166"/>
    </row>
    <row r="31" ht="19.9" customHeight="1" spans="1:6">
      <c r="A31" s="157"/>
      <c r="B31" s="160" t="s">
        <v>23</v>
      </c>
      <c r="C31" s="159"/>
      <c r="D31" s="160" t="s">
        <v>43</v>
      </c>
      <c r="E31" s="159"/>
      <c r="F31" s="166"/>
    </row>
    <row r="32" ht="19.9" customHeight="1" spans="1:6">
      <c r="A32" s="157"/>
      <c r="B32" s="160" t="s">
        <v>23</v>
      </c>
      <c r="C32" s="159"/>
      <c r="D32" s="160" t="s">
        <v>44</v>
      </c>
      <c r="E32" s="159"/>
      <c r="F32" s="166"/>
    </row>
    <row r="33" ht="19.9" customHeight="1" spans="1:6">
      <c r="A33" s="157"/>
      <c r="B33" s="160" t="s">
        <v>23</v>
      </c>
      <c r="C33" s="159"/>
      <c r="D33" s="160" t="s">
        <v>45</v>
      </c>
      <c r="E33" s="159"/>
      <c r="F33" s="166"/>
    </row>
    <row r="34" ht="19.9" customHeight="1" spans="1:6">
      <c r="A34" s="157"/>
      <c r="B34" s="160" t="s">
        <v>23</v>
      </c>
      <c r="C34" s="159"/>
      <c r="D34" s="160" t="s">
        <v>46</v>
      </c>
      <c r="E34" s="159"/>
      <c r="F34" s="166"/>
    </row>
    <row r="35" ht="19.9" customHeight="1" spans="1:6">
      <c r="A35" s="157"/>
      <c r="B35" s="160" t="s">
        <v>23</v>
      </c>
      <c r="C35" s="159"/>
      <c r="D35" s="160" t="s">
        <v>47</v>
      </c>
      <c r="E35" s="159"/>
      <c r="F35" s="166"/>
    </row>
    <row r="36" ht="19.9" customHeight="1" spans="1:6">
      <c r="A36" s="172"/>
      <c r="B36" s="173" t="s">
        <v>48</v>
      </c>
      <c r="C36" s="174">
        <f>SUM(C6:C8)</f>
        <v>1550800.75</v>
      </c>
      <c r="D36" s="173" t="s">
        <v>49</v>
      </c>
      <c r="E36" s="174">
        <f>SUM(E6:E35)</f>
        <v>1550800.75</v>
      </c>
      <c r="F36" s="175"/>
    </row>
    <row r="37" ht="19.9" customHeight="1" spans="1:6">
      <c r="A37" s="157"/>
      <c r="B37" s="158" t="s">
        <v>50</v>
      </c>
      <c r="C37" s="159"/>
      <c r="D37" s="158" t="s">
        <v>51</v>
      </c>
      <c r="E37" s="159"/>
      <c r="F37" s="176"/>
    </row>
    <row r="38" ht="19.9" customHeight="1" spans="1:6">
      <c r="A38" s="177"/>
      <c r="B38" s="158" t="s">
        <v>52</v>
      </c>
      <c r="C38" s="159"/>
      <c r="D38" s="158" t="s">
        <v>53</v>
      </c>
      <c r="E38" s="159"/>
      <c r="F38" s="176"/>
    </row>
    <row r="39" ht="19.9" customHeight="1" spans="1:6">
      <c r="A39" s="177"/>
      <c r="B39" s="178"/>
      <c r="C39" s="178"/>
      <c r="D39" s="158" t="s">
        <v>54</v>
      </c>
      <c r="E39" s="159"/>
      <c r="F39" s="176"/>
    </row>
    <row r="40" ht="19.9" customHeight="1" spans="1:6">
      <c r="A40" s="179"/>
      <c r="B40" s="156" t="s">
        <v>55</v>
      </c>
      <c r="C40" s="174">
        <f>C36</f>
        <v>1550800.75</v>
      </c>
      <c r="D40" s="156" t="s">
        <v>56</v>
      </c>
      <c r="E40" s="174">
        <f>E36</f>
        <v>1550800.75</v>
      </c>
      <c r="F40" s="180"/>
    </row>
    <row r="41" ht="8.5" customHeight="1" spans="1:6">
      <c r="A41" s="161"/>
      <c r="B41" s="161"/>
      <c r="C41" s="181"/>
      <c r="D41" s="181"/>
      <c r="E41" s="161"/>
      <c r="F41" s="18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25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4166666666667" style="73" customWidth="1"/>
    <col min="2" max="2" width="16.8166666666667" style="73" customWidth="1"/>
    <col min="3" max="3" width="40.125" style="73" customWidth="1"/>
    <col min="4" max="4" width="17.875" style="73" customWidth="1"/>
    <col min="5" max="5" width="13" style="73" customWidth="1"/>
    <col min="6" max="6" width="20.125" style="73" customWidth="1"/>
    <col min="7" max="14" width="13" style="73" customWidth="1"/>
    <col min="15" max="15" width="1.54166666666667" style="73" customWidth="1"/>
    <col min="16" max="16" width="9.725" style="73" customWidth="1"/>
    <col min="17" max="16384" width="10" style="73"/>
  </cols>
  <sheetData>
    <row r="1" ht="25" customHeight="1" spans="1:15">
      <c r="A1" s="74"/>
      <c r="B1" s="2"/>
      <c r="C1" s="14"/>
      <c r="D1" s="169"/>
      <c r="E1" s="169"/>
      <c r="F1" s="169"/>
      <c r="G1" s="14"/>
      <c r="H1" s="14"/>
      <c r="I1" s="14"/>
      <c r="L1" s="14"/>
      <c r="M1" s="14"/>
      <c r="N1" s="75" t="s">
        <v>57</v>
      </c>
      <c r="O1" s="76"/>
    </row>
    <row r="2" ht="22.75" customHeight="1" spans="1:15">
      <c r="A2" s="74"/>
      <c r="B2" s="77" t="s">
        <v>58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6" t="s">
        <v>3</v>
      </c>
    </row>
    <row r="3" ht="19.5" customHeight="1" spans="1:15">
      <c r="A3" s="78"/>
      <c r="B3" s="79" t="s">
        <v>5</v>
      </c>
      <c r="C3" s="79"/>
      <c r="D3" s="78"/>
      <c r="E3" s="78"/>
      <c r="F3" s="170"/>
      <c r="G3" s="78"/>
      <c r="H3" s="170"/>
      <c r="I3" s="170"/>
      <c r="J3" s="170"/>
      <c r="K3" s="170"/>
      <c r="L3" s="170"/>
      <c r="M3" s="170"/>
      <c r="N3" s="80" t="s">
        <v>6</v>
      </c>
      <c r="O3" s="81"/>
    </row>
    <row r="4" ht="24.4" customHeight="1" spans="1:15">
      <c r="A4" s="82"/>
      <c r="B4" s="67" t="s">
        <v>9</v>
      </c>
      <c r="C4" s="67"/>
      <c r="D4" s="67" t="s">
        <v>59</v>
      </c>
      <c r="E4" s="67" t="s">
        <v>60</v>
      </c>
      <c r="F4" s="67" t="s">
        <v>61</v>
      </c>
      <c r="G4" s="67" t="s">
        <v>62</v>
      </c>
      <c r="H4" s="67" t="s">
        <v>63</v>
      </c>
      <c r="I4" s="67" t="s">
        <v>64</v>
      </c>
      <c r="J4" s="67" t="s">
        <v>65</v>
      </c>
      <c r="K4" s="67" t="s">
        <v>66</v>
      </c>
      <c r="L4" s="67" t="s">
        <v>67</v>
      </c>
      <c r="M4" s="67" t="s">
        <v>68</v>
      </c>
      <c r="N4" s="67" t="s">
        <v>69</v>
      </c>
      <c r="O4" s="84"/>
    </row>
    <row r="5" ht="24.4" customHeight="1" spans="1:15">
      <c r="A5" s="82"/>
      <c r="B5" s="67" t="s">
        <v>70</v>
      </c>
      <c r="C5" s="171" t="s">
        <v>71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84"/>
    </row>
    <row r="6" ht="24.4" customHeight="1" spans="1:15">
      <c r="A6" s="82"/>
      <c r="B6" s="67"/>
      <c r="C6" s="171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84"/>
    </row>
    <row r="7" ht="27" customHeight="1" spans="1:15">
      <c r="A7" s="85"/>
      <c r="B7" s="47"/>
      <c r="C7" s="47" t="s">
        <v>72</v>
      </c>
      <c r="D7" s="50">
        <f>SUM(D8)</f>
        <v>1550800.75</v>
      </c>
      <c r="E7" s="50"/>
      <c r="F7" s="50">
        <f t="shared" ref="F7:G7" si="0">SUM(F8)</f>
        <v>1550800.75</v>
      </c>
      <c r="G7" s="50">
        <f t="shared" si="0"/>
        <v>0</v>
      </c>
      <c r="H7" s="50"/>
      <c r="I7" s="50"/>
      <c r="J7" s="50"/>
      <c r="K7" s="50"/>
      <c r="L7" s="50"/>
      <c r="M7" s="50"/>
      <c r="N7" s="50"/>
      <c r="O7" s="86"/>
    </row>
    <row r="8" ht="27" customHeight="1" spans="1:15">
      <c r="A8" s="85"/>
      <c r="B8" s="52">
        <v>137</v>
      </c>
      <c r="C8" s="52" t="s">
        <v>0</v>
      </c>
      <c r="D8" s="50">
        <f>SUM(E8:G8)</f>
        <v>1550800.75</v>
      </c>
      <c r="E8" s="50"/>
      <c r="F8" s="50">
        <v>1550800.75</v>
      </c>
      <c r="G8" s="50"/>
      <c r="H8" s="50"/>
      <c r="I8" s="50"/>
      <c r="J8" s="50"/>
      <c r="K8" s="50"/>
      <c r="L8" s="50"/>
      <c r="M8" s="50"/>
      <c r="N8" s="50"/>
      <c r="O8" s="86"/>
    </row>
    <row r="9" ht="29" customHeight="1" spans="1:15">
      <c r="A9" s="85"/>
      <c r="B9" s="47"/>
      <c r="C9" s="47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86"/>
    </row>
    <row r="10" ht="27" customHeight="1" spans="1:15">
      <c r="A10" s="85"/>
      <c r="B10" s="47"/>
      <c r="C10" s="4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86"/>
    </row>
    <row r="11" ht="27" customHeight="1" spans="1:15">
      <c r="A11" s="85"/>
      <c r="B11" s="47"/>
      <c r="C11" s="4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86"/>
    </row>
    <row r="12" ht="27" customHeight="1" spans="1:15">
      <c r="A12" s="85"/>
      <c r="B12" s="47"/>
      <c r="C12" s="47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86"/>
    </row>
    <row r="13" ht="27" customHeight="1" spans="1:15">
      <c r="A13" s="85"/>
      <c r="B13" s="47"/>
      <c r="C13" s="4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86"/>
    </row>
    <row r="14" ht="27" customHeight="1" spans="1:15">
      <c r="A14" s="85"/>
      <c r="B14" s="47"/>
      <c r="C14" s="47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86"/>
    </row>
    <row r="15" ht="27" customHeight="1" spans="1:15">
      <c r="A15" s="85"/>
      <c r="B15" s="47"/>
      <c r="C15" s="4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86"/>
    </row>
    <row r="16" ht="27" customHeight="1" spans="1:15">
      <c r="A16" s="85"/>
      <c r="B16" s="47"/>
      <c r="C16" s="47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86"/>
    </row>
    <row r="17" ht="27" customHeight="1" spans="1:15">
      <c r="A17" s="85"/>
      <c r="B17" s="47"/>
      <c r="C17" s="47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86"/>
    </row>
    <row r="18" ht="27" customHeight="1" spans="1:15">
      <c r="A18" s="85"/>
      <c r="B18" s="47"/>
      <c r="C18" s="47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86"/>
    </row>
    <row r="19" ht="27" customHeight="1" spans="1:15">
      <c r="A19" s="85"/>
      <c r="B19" s="47"/>
      <c r="C19" s="47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86"/>
    </row>
    <row r="20" ht="27" customHeight="1" spans="1:15">
      <c r="A20" s="85"/>
      <c r="B20" s="47"/>
      <c r="C20" s="47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86"/>
    </row>
    <row r="21" ht="27" customHeight="1" spans="1:15">
      <c r="A21" s="85"/>
      <c r="B21" s="47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86"/>
    </row>
    <row r="22" ht="27" customHeight="1" spans="1:15">
      <c r="A22" s="85"/>
      <c r="B22" s="47"/>
      <c r="C22" s="47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86"/>
    </row>
    <row r="23" ht="27" customHeight="1" spans="1:15">
      <c r="A23" s="85"/>
      <c r="B23" s="47"/>
      <c r="C23" s="47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86"/>
    </row>
    <row r="24" ht="27" customHeight="1" spans="1:15">
      <c r="A24" s="85"/>
      <c r="B24" s="47"/>
      <c r="C24" s="47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86"/>
    </row>
    <row r="25" ht="27" customHeight="1" spans="1:15">
      <c r="A25" s="85"/>
      <c r="B25" s="47"/>
      <c r="C25" s="47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8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28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4166666666667" style="93" customWidth="1"/>
    <col min="2" max="4" width="6.18333333333333" style="93" customWidth="1"/>
    <col min="5" max="5" width="16.8166666666667" style="93" customWidth="1"/>
    <col min="6" max="6" width="41" style="93" customWidth="1"/>
    <col min="7" max="10" width="16.45" style="93" customWidth="1"/>
    <col min="11" max="11" width="22.9083333333333" style="93" customWidth="1"/>
    <col min="12" max="12" width="1.54166666666667" style="93" customWidth="1"/>
    <col min="13" max="14" width="9.725" style="93" customWidth="1"/>
    <col min="15" max="16384" width="10" style="93"/>
  </cols>
  <sheetData>
    <row r="1" s="93" customFormat="1" ht="25" customHeight="1" spans="1:12">
      <c r="A1" s="41"/>
      <c r="B1" s="126"/>
      <c r="C1" s="126"/>
      <c r="D1" s="126"/>
      <c r="E1" s="131"/>
      <c r="F1" s="131"/>
      <c r="G1" s="43"/>
      <c r="H1" s="43"/>
      <c r="I1" s="43"/>
      <c r="J1" s="43"/>
      <c r="K1" s="59" t="s">
        <v>73</v>
      </c>
      <c r="L1" s="46"/>
    </row>
    <row r="2" s="93" customFormat="1" ht="22.75" customHeight="1" spans="1:12">
      <c r="A2" s="4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46" t="s">
        <v>3</v>
      </c>
    </row>
    <row r="3" s="93" customFormat="1" ht="19.5" customHeight="1" spans="1:12">
      <c r="A3" s="44"/>
      <c r="B3" s="45" t="s">
        <v>5</v>
      </c>
      <c r="C3" s="45"/>
      <c r="D3" s="45"/>
      <c r="E3" s="45"/>
      <c r="F3" s="45"/>
      <c r="G3" s="44"/>
      <c r="H3" s="44"/>
      <c r="I3" s="137"/>
      <c r="J3" s="137"/>
      <c r="K3" s="60" t="s">
        <v>6</v>
      </c>
      <c r="L3" s="61"/>
    </row>
    <row r="4" s="93" customFormat="1" ht="24.4" customHeight="1" spans="1:12">
      <c r="A4" s="46"/>
      <c r="B4" s="87" t="s">
        <v>9</v>
      </c>
      <c r="C4" s="87"/>
      <c r="D4" s="87"/>
      <c r="E4" s="87"/>
      <c r="F4" s="87"/>
      <c r="G4" s="87" t="s">
        <v>59</v>
      </c>
      <c r="H4" s="87" t="s">
        <v>75</v>
      </c>
      <c r="I4" s="87" t="s">
        <v>76</v>
      </c>
      <c r="J4" s="87" t="s">
        <v>77</v>
      </c>
      <c r="K4" s="87" t="s">
        <v>78</v>
      </c>
      <c r="L4" s="62"/>
    </row>
    <row r="5" s="93" customFormat="1" ht="24.4" customHeight="1" spans="1:12">
      <c r="A5" s="48"/>
      <c r="B5" s="87" t="s">
        <v>79</v>
      </c>
      <c r="C5" s="87"/>
      <c r="D5" s="87"/>
      <c r="E5" s="87" t="s">
        <v>70</v>
      </c>
      <c r="F5" s="87" t="s">
        <v>71</v>
      </c>
      <c r="G5" s="87"/>
      <c r="H5" s="87"/>
      <c r="I5" s="87"/>
      <c r="J5" s="87"/>
      <c r="K5" s="87"/>
      <c r="L5" s="62"/>
    </row>
    <row r="6" s="93" customFormat="1" ht="24.4" customHeight="1" spans="1:12">
      <c r="A6" s="48"/>
      <c r="B6" s="87" t="s">
        <v>80</v>
      </c>
      <c r="C6" s="87" t="s">
        <v>81</v>
      </c>
      <c r="D6" s="87" t="s">
        <v>82</v>
      </c>
      <c r="E6" s="87"/>
      <c r="F6" s="87"/>
      <c r="G6" s="87"/>
      <c r="H6" s="87"/>
      <c r="I6" s="87"/>
      <c r="J6" s="87"/>
      <c r="K6" s="87"/>
      <c r="L6" s="63"/>
    </row>
    <row r="7" s="93" customFormat="1" ht="27" customHeight="1" spans="1:12">
      <c r="A7" s="49"/>
      <c r="B7" s="87"/>
      <c r="C7" s="87"/>
      <c r="D7" s="87"/>
      <c r="E7" s="87">
        <v>137</v>
      </c>
      <c r="F7" s="87" t="s">
        <v>72</v>
      </c>
      <c r="G7" s="132">
        <f t="shared" ref="G7:I7" si="0">G8+G13+G16+G22</f>
        <v>1550800.75</v>
      </c>
      <c r="H7" s="132">
        <f t="shared" si="0"/>
        <v>1382800.75</v>
      </c>
      <c r="I7" s="132">
        <f t="shared" si="0"/>
        <v>168000</v>
      </c>
      <c r="J7" s="132"/>
      <c r="K7" s="132"/>
      <c r="L7" s="64"/>
    </row>
    <row r="8" s="93" customFormat="1" ht="27" customHeight="1" spans="1:12">
      <c r="A8" s="49"/>
      <c r="B8" s="87">
        <v>201</v>
      </c>
      <c r="C8" s="87"/>
      <c r="D8" s="87"/>
      <c r="E8" s="88"/>
      <c r="F8" s="87" t="s">
        <v>83</v>
      </c>
      <c r="G8" s="132">
        <f t="shared" ref="G8:G14" si="1">SUM(H8:I8)</f>
        <v>1225140.82</v>
      </c>
      <c r="H8" s="132">
        <f>H9</f>
        <v>1057140.82</v>
      </c>
      <c r="I8" s="132">
        <f>I9</f>
        <v>168000</v>
      </c>
      <c r="J8" s="132"/>
      <c r="K8" s="132"/>
      <c r="L8" s="64"/>
    </row>
    <row r="9" s="93" customFormat="1" ht="27" customHeight="1" spans="1:12">
      <c r="A9" s="49"/>
      <c r="B9" s="87">
        <v>201</v>
      </c>
      <c r="C9" s="87">
        <v>29</v>
      </c>
      <c r="D9" s="87"/>
      <c r="E9" s="87"/>
      <c r="F9" s="87" t="s">
        <v>84</v>
      </c>
      <c r="G9" s="132">
        <f t="shared" si="1"/>
        <v>1225140.82</v>
      </c>
      <c r="H9" s="132">
        <f>SUM(H10:H12)</f>
        <v>1057140.82</v>
      </c>
      <c r="I9" s="132">
        <f>SUM(I10:I12)</f>
        <v>168000</v>
      </c>
      <c r="J9" s="132"/>
      <c r="K9" s="132"/>
      <c r="L9" s="64"/>
    </row>
    <row r="10" s="93" customFormat="1" ht="27" customHeight="1" spans="1:12">
      <c r="A10" s="49"/>
      <c r="B10" s="87">
        <v>201</v>
      </c>
      <c r="C10" s="87">
        <v>29</v>
      </c>
      <c r="D10" s="89" t="s">
        <v>85</v>
      </c>
      <c r="E10" s="87"/>
      <c r="F10" s="87" t="s">
        <v>86</v>
      </c>
      <c r="G10" s="132">
        <f t="shared" si="1"/>
        <v>353027.94</v>
      </c>
      <c r="H10" s="132">
        <v>353027.94</v>
      </c>
      <c r="I10" s="132"/>
      <c r="J10" s="132"/>
      <c r="K10" s="132"/>
      <c r="L10" s="64"/>
    </row>
    <row r="11" s="93" customFormat="1" ht="27" customHeight="1" spans="1:12">
      <c r="A11" s="49"/>
      <c r="B11" s="87">
        <v>201</v>
      </c>
      <c r="C11" s="87">
        <v>29</v>
      </c>
      <c r="D11" s="89" t="s">
        <v>87</v>
      </c>
      <c r="E11" s="87"/>
      <c r="F11" s="87" t="s">
        <v>88</v>
      </c>
      <c r="G11" s="132">
        <f t="shared" si="1"/>
        <v>704112.88</v>
      </c>
      <c r="H11" s="132">
        <v>704112.88</v>
      </c>
      <c r="I11" s="132"/>
      <c r="J11" s="132"/>
      <c r="K11" s="132"/>
      <c r="L11" s="64"/>
    </row>
    <row r="12" s="93" customFormat="1" ht="27" customHeight="1" spans="1:12">
      <c r="A12" s="49"/>
      <c r="B12" s="87">
        <v>201</v>
      </c>
      <c r="C12" s="87">
        <v>29</v>
      </c>
      <c r="D12" s="89" t="s">
        <v>89</v>
      </c>
      <c r="E12" s="87"/>
      <c r="F12" s="87" t="s">
        <v>90</v>
      </c>
      <c r="G12" s="132">
        <f t="shared" si="1"/>
        <v>168000</v>
      </c>
      <c r="H12" s="132"/>
      <c r="I12" s="132">
        <v>168000</v>
      </c>
      <c r="J12" s="132"/>
      <c r="K12" s="132"/>
      <c r="L12" s="64"/>
    </row>
    <row r="13" s="93" customFormat="1" ht="27" customHeight="1" spans="1:12">
      <c r="A13" s="49"/>
      <c r="B13" s="87">
        <v>208</v>
      </c>
      <c r="C13" s="87"/>
      <c r="D13" s="87"/>
      <c r="E13" s="87"/>
      <c r="F13" s="87" t="s">
        <v>91</v>
      </c>
      <c r="G13" s="132">
        <f t="shared" si="1"/>
        <v>139164.16</v>
      </c>
      <c r="H13" s="132">
        <f>H14</f>
        <v>139164.16</v>
      </c>
      <c r="I13" s="132"/>
      <c r="J13" s="132"/>
      <c r="K13" s="132"/>
      <c r="L13" s="64"/>
    </row>
    <row r="14" s="93" customFormat="1" ht="27" customHeight="1" spans="1:12">
      <c r="A14" s="49"/>
      <c r="B14" s="87">
        <v>208</v>
      </c>
      <c r="C14" s="89" t="s">
        <v>92</v>
      </c>
      <c r="D14" s="87"/>
      <c r="E14" s="87"/>
      <c r="F14" s="87" t="s">
        <v>93</v>
      </c>
      <c r="G14" s="132">
        <f t="shared" si="1"/>
        <v>139164.16</v>
      </c>
      <c r="H14" s="132">
        <f>SUM(H15:H15)</f>
        <v>139164.16</v>
      </c>
      <c r="I14" s="132"/>
      <c r="J14" s="132"/>
      <c r="K14" s="132"/>
      <c r="L14" s="64"/>
    </row>
    <row r="15" s="93" customFormat="1" ht="27" customHeight="1" spans="1:12">
      <c r="A15" s="49"/>
      <c r="B15" s="87">
        <v>208</v>
      </c>
      <c r="C15" s="89" t="s">
        <v>92</v>
      </c>
      <c r="D15" s="89" t="s">
        <v>92</v>
      </c>
      <c r="E15" s="87"/>
      <c r="F15" s="87" t="s">
        <v>94</v>
      </c>
      <c r="G15" s="132">
        <f t="shared" ref="G15:G27" si="2">SUM(H15:I15)</f>
        <v>139164.16</v>
      </c>
      <c r="H15" s="132">
        <v>139164.16</v>
      </c>
      <c r="I15" s="132"/>
      <c r="J15" s="132"/>
      <c r="K15" s="132"/>
      <c r="L15" s="64"/>
    </row>
    <row r="16" s="93" customFormat="1" ht="27" customHeight="1" spans="1:12">
      <c r="A16" s="49"/>
      <c r="B16" s="87">
        <v>210</v>
      </c>
      <c r="C16" s="87"/>
      <c r="D16" s="87"/>
      <c r="E16" s="87"/>
      <c r="F16" s="87" t="s">
        <v>95</v>
      </c>
      <c r="G16" s="132">
        <f t="shared" si="2"/>
        <v>78010.77</v>
      </c>
      <c r="H16" s="132">
        <f>H17</f>
        <v>78010.77</v>
      </c>
      <c r="I16" s="132"/>
      <c r="J16" s="132"/>
      <c r="K16" s="132"/>
      <c r="L16" s="64"/>
    </row>
    <row r="17" s="93" customFormat="1" ht="27" customHeight="1" spans="1:12">
      <c r="A17" s="49"/>
      <c r="B17" s="87">
        <v>210</v>
      </c>
      <c r="C17" s="89" t="s">
        <v>96</v>
      </c>
      <c r="D17" s="89"/>
      <c r="E17" s="87"/>
      <c r="F17" s="87" t="s">
        <v>97</v>
      </c>
      <c r="G17" s="132">
        <f t="shared" si="2"/>
        <v>78010.77</v>
      </c>
      <c r="H17" s="132">
        <f>SUM(H18:H21)</f>
        <v>78010.77</v>
      </c>
      <c r="I17" s="132"/>
      <c r="J17" s="132"/>
      <c r="K17" s="132"/>
      <c r="L17" s="64"/>
    </row>
    <row r="18" s="93" customFormat="1" ht="27" customHeight="1" spans="1:12">
      <c r="A18" s="49"/>
      <c r="B18" s="87">
        <v>210</v>
      </c>
      <c r="C18" s="89" t="s">
        <v>96</v>
      </c>
      <c r="D18" s="89" t="s">
        <v>85</v>
      </c>
      <c r="E18" s="87"/>
      <c r="F18" s="87" t="s">
        <v>98</v>
      </c>
      <c r="G18" s="132">
        <f t="shared" si="2"/>
        <v>20636.38</v>
      </c>
      <c r="H18" s="132">
        <v>20636.38</v>
      </c>
      <c r="I18" s="132"/>
      <c r="J18" s="132"/>
      <c r="K18" s="132"/>
      <c r="L18" s="64"/>
    </row>
    <row r="19" s="93" customFormat="1" ht="27" customHeight="1" spans="1:12">
      <c r="A19" s="49"/>
      <c r="B19" s="87">
        <v>210</v>
      </c>
      <c r="C19" s="89" t="s">
        <v>96</v>
      </c>
      <c r="D19" s="89" t="s">
        <v>99</v>
      </c>
      <c r="E19" s="87"/>
      <c r="F19" s="87" t="s">
        <v>100</v>
      </c>
      <c r="G19" s="132">
        <f t="shared" si="2"/>
        <v>48974.39</v>
      </c>
      <c r="H19" s="132">
        <v>48974.39</v>
      </c>
      <c r="I19" s="132"/>
      <c r="J19" s="132"/>
      <c r="K19" s="132"/>
      <c r="L19" s="64"/>
    </row>
    <row r="20" s="93" customFormat="1" ht="27" customHeight="1" spans="1:12">
      <c r="A20" s="49"/>
      <c r="B20" s="87">
        <v>210</v>
      </c>
      <c r="C20" s="89" t="s">
        <v>96</v>
      </c>
      <c r="D20" s="89" t="s">
        <v>101</v>
      </c>
      <c r="E20" s="87"/>
      <c r="F20" s="87" t="s">
        <v>102</v>
      </c>
      <c r="G20" s="132">
        <f t="shared" si="2"/>
        <v>2400</v>
      </c>
      <c r="H20" s="132">
        <v>2400</v>
      </c>
      <c r="I20" s="132"/>
      <c r="J20" s="132"/>
      <c r="K20" s="132"/>
      <c r="L20" s="64"/>
    </row>
    <row r="21" s="93" customFormat="1" ht="27" customHeight="1" spans="1:12">
      <c r="A21" s="49"/>
      <c r="B21" s="87">
        <v>210</v>
      </c>
      <c r="C21" s="89" t="s">
        <v>96</v>
      </c>
      <c r="D21" s="87">
        <v>99</v>
      </c>
      <c r="E21" s="87"/>
      <c r="F21" s="87" t="s">
        <v>103</v>
      </c>
      <c r="G21" s="132">
        <f t="shared" si="2"/>
        <v>6000</v>
      </c>
      <c r="H21" s="132">
        <v>6000</v>
      </c>
      <c r="I21" s="132"/>
      <c r="J21" s="132"/>
      <c r="K21" s="132"/>
      <c r="L21" s="64"/>
    </row>
    <row r="22" s="93" customFormat="1" ht="27" customHeight="1" spans="1:12">
      <c r="A22" s="49"/>
      <c r="B22" s="87">
        <v>221</v>
      </c>
      <c r="C22" s="87"/>
      <c r="D22" s="87"/>
      <c r="E22" s="87"/>
      <c r="F22" s="87" t="s">
        <v>104</v>
      </c>
      <c r="G22" s="132">
        <f t="shared" si="2"/>
        <v>108485</v>
      </c>
      <c r="H22" s="132">
        <f>H23</f>
        <v>108485</v>
      </c>
      <c r="I22" s="132"/>
      <c r="J22" s="132"/>
      <c r="K22" s="132"/>
      <c r="L22" s="64"/>
    </row>
    <row r="23" s="93" customFormat="1" ht="27" customHeight="1" spans="1:12">
      <c r="A23" s="49"/>
      <c r="B23" s="87">
        <v>221</v>
      </c>
      <c r="C23" s="89" t="s">
        <v>85</v>
      </c>
      <c r="D23" s="87"/>
      <c r="E23" s="87"/>
      <c r="F23" s="87" t="s">
        <v>105</v>
      </c>
      <c r="G23" s="132">
        <f t="shared" si="2"/>
        <v>108485</v>
      </c>
      <c r="H23" s="132">
        <f>SUM(H24)</f>
        <v>108485</v>
      </c>
      <c r="I23" s="132"/>
      <c r="J23" s="132"/>
      <c r="K23" s="132"/>
      <c r="L23" s="64"/>
    </row>
    <row r="24" s="93" customFormat="1" ht="27" customHeight="1" spans="1:12">
      <c r="A24" s="49"/>
      <c r="B24" s="87">
        <v>221</v>
      </c>
      <c r="C24" s="89" t="s">
        <v>85</v>
      </c>
      <c r="D24" s="89" t="s">
        <v>99</v>
      </c>
      <c r="E24" s="87"/>
      <c r="F24" s="87" t="s">
        <v>106</v>
      </c>
      <c r="G24" s="132">
        <f t="shared" si="2"/>
        <v>108485</v>
      </c>
      <c r="H24" s="132">
        <v>108485</v>
      </c>
      <c r="I24" s="132"/>
      <c r="J24" s="132"/>
      <c r="K24" s="132"/>
      <c r="L24" s="64"/>
    </row>
    <row r="25" s="93" customFormat="1" ht="27" customHeight="1" spans="1:12">
      <c r="A25" s="48"/>
      <c r="B25" s="87"/>
      <c r="C25" s="87"/>
      <c r="D25" s="87"/>
      <c r="E25" s="87"/>
      <c r="F25" s="87"/>
      <c r="G25" s="132"/>
      <c r="H25" s="132"/>
      <c r="I25" s="132"/>
      <c r="J25" s="168"/>
      <c r="K25" s="168"/>
      <c r="L25" s="62"/>
    </row>
    <row r="26" s="93" customFormat="1" ht="27" customHeight="1" spans="1:12">
      <c r="A26" s="48"/>
      <c r="B26" s="87"/>
      <c r="C26" s="89"/>
      <c r="D26" s="87"/>
      <c r="E26" s="87"/>
      <c r="F26" s="87"/>
      <c r="G26" s="132"/>
      <c r="H26" s="132"/>
      <c r="I26" s="132"/>
      <c r="J26" s="168"/>
      <c r="K26" s="168"/>
      <c r="L26" s="62"/>
    </row>
    <row r="27" s="93" customFormat="1" ht="27" customHeight="1" spans="1:12">
      <c r="A27" s="48"/>
      <c r="B27" s="87"/>
      <c r="C27" s="89"/>
      <c r="D27" s="89"/>
      <c r="E27" s="87"/>
      <c r="F27" s="87"/>
      <c r="G27" s="132"/>
      <c r="H27" s="132"/>
      <c r="I27" s="132"/>
      <c r="J27" s="168"/>
      <c r="K27" s="168"/>
      <c r="L27" s="63"/>
    </row>
    <row r="28" s="93" customFormat="1" spans="1:12">
      <c r="A28" s="56"/>
      <c r="B28" s="57"/>
      <c r="C28" s="57"/>
      <c r="D28" s="57"/>
      <c r="E28" s="57"/>
      <c r="F28" s="56"/>
      <c r="G28" s="56"/>
      <c r="H28" s="56"/>
      <c r="I28" s="56"/>
      <c r="J28" s="57"/>
      <c r="K28" s="57"/>
      <c r="L28" s="6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I35"/>
  <sheetViews>
    <sheetView workbookViewId="0">
      <pane ySplit="5" topLeftCell="A6" activePane="bottomLeft" state="frozen"/>
      <selection/>
      <selection pane="bottomLeft" activeCell="C10" sqref="C7 C10"/>
    </sheetView>
  </sheetViews>
  <sheetFormatPr defaultColWidth="10" defaultRowHeight="13.5"/>
  <cols>
    <col min="1" max="1" width="1.54166666666667" style="144" customWidth="1"/>
    <col min="2" max="2" width="33.3666666666667" style="144" customWidth="1"/>
    <col min="3" max="3" width="16.3666666666667" style="144" customWidth="1"/>
    <col min="4" max="4" width="33.3666666666667" style="144" customWidth="1"/>
    <col min="5" max="7" width="16.3666666666667" style="144" customWidth="1"/>
    <col min="8" max="8" width="18.2666666666667" style="144" customWidth="1"/>
    <col min="9" max="9" width="1.54166666666667" style="144" customWidth="1"/>
    <col min="10" max="11" width="9.725" style="144" customWidth="1"/>
    <col min="12" max="16384" width="10" style="144"/>
  </cols>
  <sheetData>
    <row r="1" ht="14.25" customHeight="1" spans="1:9">
      <c r="A1" s="145"/>
      <c r="B1" s="146"/>
      <c r="C1" s="147"/>
      <c r="D1" s="147"/>
      <c r="E1" s="148"/>
      <c r="F1" s="148"/>
      <c r="G1" s="148"/>
      <c r="H1" s="149" t="s">
        <v>107</v>
      </c>
      <c r="I1" s="163" t="s">
        <v>3</v>
      </c>
    </row>
    <row r="2" ht="19.9" customHeight="1" spans="1:9">
      <c r="A2" s="147"/>
      <c r="B2" s="150" t="s">
        <v>108</v>
      </c>
      <c r="C2" s="150"/>
      <c r="D2" s="150"/>
      <c r="E2" s="150"/>
      <c r="F2" s="150"/>
      <c r="G2" s="150"/>
      <c r="H2" s="150"/>
      <c r="I2" s="163"/>
    </row>
    <row r="3" ht="17" customHeight="1" spans="1:9">
      <c r="A3" s="151"/>
      <c r="B3" s="152" t="s">
        <v>5</v>
      </c>
      <c r="C3" s="152"/>
      <c r="D3" s="153"/>
      <c r="E3" s="153"/>
      <c r="F3" s="153"/>
      <c r="G3" s="153"/>
      <c r="H3" s="154" t="s">
        <v>6</v>
      </c>
      <c r="I3" s="164"/>
    </row>
    <row r="4" ht="21.4" customHeight="1" spans="1:9">
      <c r="A4" s="155"/>
      <c r="B4" s="156" t="s">
        <v>7</v>
      </c>
      <c r="C4" s="156"/>
      <c r="D4" s="156" t="s">
        <v>8</v>
      </c>
      <c r="E4" s="156"/>
      <c r="F4" s="156"/>
      <c r="G4" s="156"/>
      <c r="H4" s="156"/>
      <c r="I4" s="165"/>
    </row>
    <row r="5" ht="21.4" customHeight="1" spans="1:9">
      <c r="A5" s="155"/>
      <c r="B5" s="156" t="s">
        <v>9</v>
      </c>
      <c r="C5" s="156" t="s">
        <v>10</v>
      </c>
      <c r="D5" s="156" t="s">
        <v>9</v>
      </c>
      <c r="E5" s="156" t="s">
        <v>59</v>
      </c>
      <c r="F5" s="156" t="s">
        <v>109</v>
      </c>
      <c r="G5" s="156" t="s">
        <v>110</v>
      </c>
      <c r="H5" s="156" t="s">
        <v>111</v>
      </c>
      <c r="I5" s="165"/>
    </row>
    <row r="6" ht="19.9" customHeight="1" spans="1:9">
      <c r="A6" s="157"/>
      <c r="B6" s="158" t="s">
        <v>112</v>
      </c>
      <c r="C6" s="159">
        <f>SUM(C7:C8)</f>
        <v>1550800.75</v>
      </c>
      <c r="D6" s="158" t="s">
        <v>113</v>
      </c>
      <c r="E6" s="159">
        <f>SUM(F6:H6)</f>
        <v>1550800.75</v>
      </c>
      <c r="F6" s="159">
        <f>SUM(F7:F27)</f>
        <v>1550800.75</v>
      </c>
      <c r="G6" s="159"/>
      <c r="H6" s="159"/>
      <c r="I6" s="166"/>
    </row>
    <row r="7" ht="19.9" customHeight="1" spans="1:9">
      <c r="A7" s="157"/>
      <c r="B7" s="160" t="s">
        <v>114</v>
      </c>
      <c r="C7" s="159">
        <v>1550800.75</v>
      </c>
      <c r="D7" s="160" t="s">
        <v>115</v>
      </c>
      <c r="E7" s="159">
        <f>SUM(F7:G7)</f>
        <v>1225140.82</v>
      </c>
      <c r="F7" s="159">
        <v>1225140.82</v>
      </c>
      <c r="G7" s="159"/>
      <c r="H7" s="159"/>
      <c r="I7" s="166"/>
    </row>
    <row r="8" ht="19.9" customHeight="1" spans="1:9">
      <c r="A8" s="157"/>
      <c r="B8" s="160" t="s">
        <v>116</v>
      </c>
      <c r="C8" s="159"/>
      <c r="D8" s="160" t="s">
        <v>117</v>
      </c>
      <c r="E8" s="159">
        <f t="shared" ref="E8:E34" si="0">SUM(F8:G8)</f>
        <v>0</v>
      </c>
      <c r="F8" s="159"/>
      <c r="G8" s="159"/>
      <c r="H8" s="159"/>
      <c r="I8" s="166"/>
    </row>
    <row r="9" ht="19.9" customHeight="1" spans="1:9">
      <c r="A9" s="157"/>
      <c r="B9" s="160" t="s">
        <v>118</v>
      </c>
      <c r="C9" s="159"/>
      <c r="D9" s="160" t="s">
        <v>119</v>
      </c>
      <c r="E9" s="159">
        <f t="shared" si="0"/>
        <v>0</v>
      </c>
      <c r="F9" s="159"/>
      <c r="G9" s="159"/>
      <c r="H9" s="159"/>
      <c r="I9" s="166"/>
    </row>
    <row r="10" ht="19.9" customHeight="1" spans="1:9">
      <c r="A10" s="157"/>
      <c r="B10" s="158" t="s">
        <v>120</v>
      </c>
      <c r="C10" s="159"/>
      <c r="D10" s="160" t="s">
        <v>121</v>
      </c>
      <c r="E10" s="159">
        <f t="shared" si="0"/>
        <v>0</v>
      </c>
      <c r="F10" s="159"/>
      <c r="G10" s="159"/>
      <c r="H10" s="159"/>
      <c r="I10" s="166"/>
    </row>
    <row r="11" ht="19.9" customHeight="1" spans="1:9">
      <c r="A11" s="157"/>
      <c r="B11" s="160" t="s">
        <v>114</v>
      </c>
      <c r="C11" s="159"/>
      <c r="D11" s="160" t="s">
        <v>122</v>
      </c>
      <c r="E11" s="159">
        <f t="shared" si="0"/>
        <v>0</v>
      </c>
      <c r="F11" s="159"/>
      <c r="G11" s="159"/>
      <c r="H11" s="159"/>
      <c r="I11" s="166"/>
    </row>
    <row r="12" ht="19.9" customHeight="1" spans="1:9">
      <c r="A12" s="157"/>
      <c r="B12" s="160" t="s">
        <v>116</v>
      </c>
      <c r="C12" s="159"/>
      <c r="D12" s="160" t="s">
        <v>123</v>
      </c>
      <c r="E12" s="159">
        <f t="shared" si="0"/>
        <v>0</v>
      </c>
      <c r="F12" s="159"/>
      <c r="G12" s="159"/>
      <c r="H12" s="159"/>
      <c r="I12" s="166"/>
    </row>
    <row r="13" ht="19.9" customHeight="1" spans="1:9">
      <c r="A13" s="157"/>
      <c r="B13" s="160" t="s">
        <v>118</v>
      </c>
      <c r="C13" s="159"/>
      <c r="D13" s="160" t="s">
        <v>124</v>
      </c>
      <c r="E13" s="159">
        <f t="shared" si="0"/>
        <v>0</v>
      </c>
      <c r="F13" s="159"/>
      <c r="G13" s="159"/>
      <c r="H13" s="159"/>
      <c r="I13" s="166"/>
    </row>
    <row r="14" ht="19.9" customHeight="1" spans="1:9">
      <c r="A14" s="157"/>
      <c r="B14" s="160" t="s">
        <v>125</v>
      </c>
      <c r="C14" s="159"/>
      <c r="D14" s="160" t="s">
        <v>126</v>
      </c>
      <c r="E14" s="159">
        <f t="shared" si="0"/>
        <v>139164.16</v>
      </c>
      <c r="F14" s="159">
        <v>139164.16</v>
      </c>
      <c r="G14" s="159"/>
      <c r="H14" s="159"/>
      <c r="I14" s="166"/>
    </row>
    <row r="15" ht="19.9" customHeight="1" spans="1:9">
      <c r="A15" s="157"/>
      <c r="B15" s="160" t="s">
        <v>125</v>
      </c>
      <c r="C15" s="159"/>
      <c r="D15" s="160" t="s">
        <v>127</v>
      </c>
      <c r="E15" s="159">
        <f t="shared" si="0"/>
        <v>0</v>
      </c>
      <c r="F15" s="159"/>
      <c r="G15" s="159"/>
      <c r="H15" s="159"/>
      <c r="I15" s="166"/>
    </row>
    <row r="16" ht="19.9" customHeight="1" spans="1:9">
      <c r="A16" s="157"/>
      <c r="B16" s="160" t="s">
        <v>125</v>
      </c>
      <c r="C16" s="159"/>
      <c r="D16" s="160" t="s">
        <v>128</v>
      </c>
      <c r="E16" s="159">
        <f t="shared" si="0"/>
        <v>78010.77</v>
      </c>
      <c r="F16" s="159">
        <v>78010.77</v>
      </c>
      <c r="G16" s="159"/>
      <c r="H16" s="159"/>
      <c r="I16" s="166"/>
    </row>
    <row r="17" ht="19.9" customHeight="1" spans="1:9">
      <c r="A17" s="157"/>
      <c r="B17" s="160" t="s">
        <v>125</v>
      </c>
      <c r="C17" s="159"/>
      <c r="D17" s="160" t="s">
        <v>129</v>
      </c>
      <c r="E17" s="159">
        <f t="shared" si="0"/>
        <v>0</v>
      </c>
      <c r="F17" s="159"/>
      <c r="G17" s="159"/>
      <c r="H17" s="159"/>
      <c r="I17" s="166"/>
    </row>
    <row r="18" ht="19.9" customHeight="1" spans="1:9">
      <c r="A18" s="157"/>
      <c r="B18" s="160" t="s">
        <v>125</v>
      </c>
      <c r="C18" s="159"/>
      <c r="D18" s="160" t="s">
        <v>130</v>
      </c>
      <c r="E18" s="159">
        <f t="shared" si="0"/>
        <v>0</v>
      </c>
      <c r="F18" s="159"/>
      <c r="G18" s="159"/>
      <c r="H18" s="159"/>
      <c r="I18" s="166"/>
    </row>
    <row r="19" ht="19.9" customHeight="1" spans="1:9">
      <c r="A19" s="157"/>
      <c r="B19" s="160" t="s">
        <v>125</v>
      </c>
      <c r="C19" s="159"/>
      <c r="D19" s="160" t="s">
        <v>131</v>
      </c>
      <c r="E19" s="159">
        <f t="shared" si="0"/>
        <v>0</v>
      </c>
      <c r="F19" s="159"/>
      <c r="G19" s="159"/>
      <c r="H19" s="159"/>
      <c r="I19" s="166"/>
    </row>
    <row r="20" ht="19.9" customHeight="1" spans="1:9">
      <c r="A20" s="157"/>
      <c r="B20" s="160" t="s">
        <v>125</v>
      </c>
      <c r="C20" s="159"/>
      <c r="D20" s="160" t="s">
        <v>132</v>
      </c>
      <c r="E20" s="159">
        <f t="shared" si="0"/>
        <v>0</v>
      </c>
      <c r="F20" s="159"/>
      <c r="G20" s="159"/>
      <c r="H20" s="159"/>
      <c r="I20" s="166"/>
    </row>
    <row r="21" ht="19.9" customHeight="1" spans="1:9">
      <c r="A21" s="157"/>
      <c r="B21" s="160" t="s">
        <v>125</v>
      </c>
      <c r="C21" s="159"/>
      <c r="D21" s="160" t="s">
        <v>133</v>
      </c>
      <c r="E21" s="159">
        <f t="shared" si="0"/>
        <v>0</v>
      </c>
      <c r="F21" s="159"/>
      <c r="G21" s="159"/>
      <c r="H21" s="159"/>
      <c r="I21" s="166"/>
    </row>
    <row r="22" ht="19.9" customHeight="1" spans="1:9">
      <c r="A22" s="157"/>
      <c r="B22" s="160" t="s">
        <v>125</v>
      </c>
      <c r="C22" s="159"/>
      <c r="D22" s="160" t="s">
        <v>134</v>
      </c>
      <c r="E22" s="159">
        <f t="shared" si="0"/>
        <v>0</v>
      </c>
      <c r="F22" s="159"/>
      <c r="G22" s="159"/>
      <c r="H22" s="159"/>
      <c r="I22" s="166"/>
    </row>
    <row r="23" ht="19.9" customHeight="1" spans="1:9">
      <c r="A23" s="157"/>
      <c r="B23" s="160" t="s">
        <v>125</v>
      </c>
      <c r="C23" s="159"/>
      <c r="D23" s="160" t="s">
        <v>135</v>
      </c>
      <c r="E23" s="159">
        <f t="shared" si="0"/>
        <v>0</v>
      </c>
      <c r="F23" s="159"/>
      <c r="G23" s="159"/>
      <c r="H23" s="159"/>
      <c r="I23" s="166"/>
    </row>
    <row r="24" ht="19.9" customHeight="1" spans="1:9">
      <c r="A24" s="157"/>
      <c r="B24" s="160" t="s">
        <v>125</v>
      </c>
      <c r="C24" s="159"/>
      <c r="D24" s="160" t="s">
        <v>136</v>
      </c>
      <c r="E24" s="159">
        <f t="shared" si="0"/>
        <v>0</v>
      </c>
      <c r="F24" s="159"/>
      <c r="G24" s="159"/>
      <c r="H24" s="159"/>
      <c r="I24" s="166"/>
    </row>
    <row r="25" ht="19.9" customHeight="1" spans="1:9">
      <c r="A25" s="157"/>
      <c r="B25" s="160" t="s">
        <v>125</v>
      </c>
      <c r="C25" s="159"/>
      <c r="D25" s="160" t="s">
        <v>137</v>
      </c>
      <c r="E25" s="159">
        <f t="shared" si="0"/>
        <v>0</v>
      </c>
      <c r="F25" s="159"/>
      <c r="G25" s="159"/>
      <c r="H25" s="159"/>
      <c r="I25" s="166"/>
    </row>
    <row r="26" ht="19.9" customHeight="1" spans="1:9">
      <c r="A26" s="157"/>
      <c r="B26" s="160" t="s">
        <v>125</v>
      </c>
      <c r="C26" s="159"/>
      <c r="D26" s="160" t="s">
        <v>138</v>
      </c>
      <c r="E26" s="159">
        <f t="shared" si="0"/>
        <v>108485</v>
      </c>
      <c r="F26" s="159">
        <v>108485</v>
      </c>
      <c r="G26" s="159"/>
      <c r="H26" s="159"/>
      <c r="I26" s="166"/>
    </row>
    <row r="27" ht="19.9" customHeight="1" spans="1:9">
      <c r="A27" s="157"/>
      <c r="B27" s="160" t="s">
        <v>125</v>
      </c>
      <c r="C27" s="159"/>
      <c r="D27" s="160" t="s">
        <v>139</v>
      </c>
      <c r="E27" s="159">
        <f t="shared" si="0"/>
        <v>0</v>
      </c>
      <c r="F27" s="159"/>
      <c r="G27" s="159"/>
      <c r="H27" s="159"/>
      <c r="I27" s="166"/>
    </row>
    <row r="28" ht="19.9" customHeight="1" spans="1:9">
      <c r="A28" s="157"/>
      <c r="B28" s="160" t="s">
        <v>125</v>
      </c>
      <c r="C28" s="159"/>
      <c r="D28" s="160" t="s">
        <v>140</v>
      </c>
      <c r="E28" s="159">
        <f t="shared" si="0"/>
        <v>0</v>
      </c>
      <c r="F28" s="159"/>
      <c r="G28" s="159"/>
      <c r="H28" s="159"/>
      <c r="I28" s="166"/>
    </row>
    <row r="29" ht="19.9" customHeight="1" spans="1:9">
      <c r="A29" s="157"/>
      <c r="B29" s="160" t="s">
        <v>125</v>
      </c>
      <c r="C29" s="159"/>
      <c r="D29" s="160" t="s">
        <v>141</v>
      </c>
      <c r="E29" s="159">
        <f t="shared" si="0"/>
        <v>0</v>
      </c>
      <c r="F29" s="159"/>
      <c r="G29" s="159"/>
      <c r="H29" s="159"/>
      <c r="I29" s="166"/>
    </row>
    <row r="30" ht="19.9" customHeight="1" spans="1:9">
      <c r="A30" s="157"/>
      <c r="B30" s="160" t="s">
        <v>125</v>
      </c>
      <c r="C30" s="159"/>
      <c r="D30" s="160" t="s">
        <v>142</v>
      </c>
      <c r="E30" s="159">
        <f t="shared" si="0"/>
        <v>0</v>
      </c>
      <c r="F30" s="159"/>
      <c r="G30" s="159"/>
      <c r="H30" s="159"/>
      <c r="I30" s="166"/>
    </row>
    <row r="31" ht="19.9" customHeight="1" spans="1:9">
      <c r="A31" s="157"/>
      <c r="B31" s="160" t="s">
        <v>125</v>
      </c>
      <c r="C31" s="159"/>
      <c r="D31" s="160" t="s">
        <v>143</v>
      </c>
      <c r="E31" s="159">
        <f t="shared" si="0"/>
        <v>0</v>
      </c>
      <c r="F31" s="159"/>
      <c r="G31" s="159"/>
      <c r="H31" s="159"/>
      <c r="I31" s="166"/>
    </row>
    <row r="32" ht="19.9" customHeight="1" spans="1:9">
      <c r="A32" s="157"/>
      <c r="B32" s="160" t="s">
        <v>125</v>
      </c>
      <c r="C32" s="159"/>
      <c r="D32" s="160" t="s">
        <v>144</v>
      </c>
      <c r="E32" s="159">
        <f t="shared" si="0"/>
        <v>0</v>
      </c>
      <c r="F32" s="159"/>
      <c r="G32" s="159"/>
      <c r="H32" s="159"/>
      <c r="I32" s="166"/>
    </row>
    <row r="33" ht="19.9" customHeight="1" spans="1:9">
      <c r="A33" s="157"/>
      <c r="B33" s="160" t="s">
        <v>125</v>
      </c>
      <c r="C33" s="159"/>
      <c r="D33" s="160" t="s">
        <v>145</v>
      </c>
      <c r="E33" s="159">
        <f t="shared" si="0"/>
        <v>0</v>
      </c>
      <c r="F33" s="159"/>
      <c r="G33" s="159"/>
      <c r="H33" s="159"/>
      <c r="I33" s="166"/>
    </row>
    <row r="34" ht="19.9" customHeight="1" spans="1:9">
      <c r="A34" s="157"/>
      <c r="B34" s="160" t="s">
        <v>125</v>
      </c>
      <c r="C34" s="159"/>
      <c r="D34" s="160" t="s">
        <v>146</v>
      </c>
      <c r="E34" s="159">
        <f t="shared" si="0"/>
        <v>0</v>
      </c>
      <c r="F34" s="159"/>
      <c r="G34" s="159"/>
      <c r="H34" s="159"/>
      <c r="I34" s="166"/>
    </row>
    <row r="35" ht="8.5" customHeight="1" spans="1:9">
      <c r="A35" s="161"/>
      <c r="B35" s="161"/>
      <c r="C35" s="161"/>
      <c r="D35" s="162"/>
      <c r="E35" s="161"/>
      <c r="F35" s="161"/>
      <c r="G35" s="161"/>
      <c r="H35" s="161"/>
      <c r="I35" s="16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AN59"/>
  <sheetViews>
    <sheetView workbookViewId="0">
      <pane ySplit="6" topLeftCell="A36" activePane="bottomLeft" state="frozen"/>
      <selection/>
      <selection pane="bottomLeft" activeCell="H40" sqref="H40"/>
    </sheetView>
  </sheetViews>
  <sheetFormatPr defaultColWidth="10" defaultRowHeight="13.5"/>
  <cols>
    <col min="1" max="1" width="1.54166666666667" style="93" customWidth="1"/>
    <col min="2" max="3" width="5.90833333333333" style="93" customWidth="1"/>
    <col min="4" max="4" width="11.6333333333333" style="93" customWidth="1"/>
    <col min="5" max="5" width="23.45" style="93" customWidth="1"/>
    <col min="6" max="10" width="14.5" style="93" customWidth="1"/>
    <col min="11" max="13" width="5.90833333333333" style="93" customWidth="1"/>
    <col min="14" max="16" width="7.26666666666667" style="93" customWidth="1"/>
    <col min="17" max="23" width="5.90833333333333" style="93" customWidth="1"/>
    <col min="24" max="26" width="7.26666666666667" style="93" customWidth="1"/>
    <col min="27" max="33" width="5.90833333333333" style="93" customWidth="1"/>
    <col min="34" max="39" width="7.26666666666667" style="93" customWidth="1"/>
    <col min="40" max="40" width="1.54166666666667" style="93" customWidth="1"/>
    <col min="41" max="42" width="9.725" style="93" customWidth="1"/>
    <col min="43" max="16384" width="10" style="93"/>
  </cols>
  <sheetData>
    <row r="1" ht="25" customHeight="1" spans="1:40">
      <c r="A1" s="125"/>
      <c r="B1" s="126"/>
      <c r="C1" s="126"/>
      <c r="D1" s="127"/>
      <c r="E1" s="127"/>
      <c r="F1" s="41"/>
      <c r="G1" s="41"/>
      <c r="H1" s="41"/>
      <c r="I1" s="127"/>
      <c r="J1" s="127"/>
      <c r="K1" s="41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39" t="s">
        <v>147</v>
      </c>
      <c r="AN1" s="140"/>
    </row>
    <row r="2" ht="22.75" customHeight="1" spans="1:40">
      <c r="A2" s="41"/>
      <c r="B2" s="3" t="s">
        <v>148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40"/>
    </row>
    <row r="3" ht="19.5" customHeight="1" spans="1:40">
      <c r="A3" s="44"/>
      <c r="B3" s="45" t="s">
        <v>5</v>
      </c>
      <c r="C3" s="45"/>
      <c r="D3" s="45"/>
      <c r="E3" s="45"/>
      <c r="F3" s="128"/>
      <c r="G3" s="44"/>
      <c r="H3" s="129"/>
      <c r="I3" s="128"/>
      <c r="J3" s="128"/>
      <c r="K3" s="137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9" t="s">
        <v>6</v>
      </c>
      <c r="AM3" s="129"/>
      <c r="AN3" s="141"/>
    </row>
    <row r="4" ht="24.4" customHeight="1" spans="1:40">
      <c r="A4" s="46"/>
      <c r="B4" s="130" t="s">
        <v>9</v>
      </c>
      <c r="C4" s="130"/>
      <c r="D4" s="130"/>
      <c r="E4" s="130"/>
      <c r="F4" s="130" t="s">
        <v>149</v>
      </c>
      <c r="G4" s="130" t="s">
        <v>150</v>
      </c>
      <c r="H4" s="130"/>
      <c r="I4" s="130"/>
      <c r="J4" s="130"/>
      <c r="K4" s="130"/>
      <c r="L4" s="130"/>
      <c r="M4" s="130"/>
      <c r="N4" s="130"/>
      <c r="O4" s="130"/>
      <c r="P4" s="130"/>
      <c r="Q4" s="130" t="s">
        <v>151</v>
      </c>
      <c r="R4" s="130"/>
      <c r="S4" s="130"/>
      <c r="T4" s="130"/>
      <c r="U4" s="130"/>
      <c r="V4" s="130"/>
      <c r="W4" s="130"/>
      <c r="X4" s="130"/>
      <c r="Y4" s="130"/>
      <c r="Z4" s="130"/>
      <c r="AA4" s="130" t="s">
        <v>152</v>
      </c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42"/>
    </row>
    <row r="5" ht="24.4" customHeight="1" spans="1:40">
      <c r="A5" s="46"/>
      <c r="B5" s="130" t="s">
        <v>79</v>
      </c>
      <c r="C5" s="130"/>
      <c r="D5" s="130" t="s">
        <v>70</v>
      </c>
      <c r="E5" s="130" t="s">
        <v>71</v>
      </c>
      <c r="F5" s="130"/>
      <c r="G5" s="130" t="s">
        <v>59</v>
      </c>
      <c r="H5" s="130" t="s">
        <v>153</v>
      </c>
      <c r="I5" s="130"/>
      <c r="J5" s="130"/>
      <c r="K5" s="130" t="s">
        <v>154</v>
      </c>
      <c r="L5" s="130"/>
      <c r="M5" s="130"/>
      <c r="N5" s="130" t="s">
        <v>155</v>
      </c>
      <c r="O5" s="130"/>
      <c r="P5" s="130"/>
      <c r="Q5" s="130" t="s">
        <v>59</v>
      </c>
      <c r="R5" s="130" t="s">
        <v>153</v>
      </c>
      <c r="S5" s="130"/>
      <c r="T5" s="130"/>
      <c r="U5" s="130" t="s">
        <v>154</v>
      </c>
      <c r="V5" s="130"/>
      <c r="W5" s="130"/>
      <c r="X5" s="130" t="s">
        <v>155</v>
      </c>
      <c r="Y5" s="130"/>
      <c r="Z5" s="130"/>
      <c r="AA5" s="130" t="s">
        <v>59</v>
      </c>
      <c r="AB5" s="130" t="s">
        <v>153</v>
      </c>
      <c r="AC5" s="130"/>
      <c r="AD5" s="130"/>
      <c r="AE5" s="130" t="s">
        <v>154</v>
      </c>
      <c r="AF5" s="130"/>
      <c r="AG5" s="130"/>
      <c r="AH5" s="130" t="s">
        <v>155</v>
      </c>
      <c r="AI5" s="130"/>
      <c r="AJ5" s="130"/>
      <c r="AK5" s="130" t="s">
        <v>156</v>
      </c>
      <c r="AL5" s="130"/>
      <c r="AM5" s="130"/>
      <c r="AN5" s="142"/>
    </row>
    <row r="6" ht="39" customHeight="1" spans="1:40">
      <c r="A6" s="131"/>
      <c r="B6" s="130" t="s">
        <v>80</v>
      </c>
      <c r="C6" s="130" t="s">
        <v>81</v>
      </c>
      <c r="D6" s="130"/>
      <c r="E6" s="130"/>
      <c r="F6" s="130"/>
      <c r="G6" s="130"/>
      <c r="H6" s="130" t="s">
        <v>157</v>
      </c>
      <c r="I6" s="130" t="s">
        <v>75</v>
      </c>
      <c r="J6" s="130" t="s">
        <v>76</v>
      </c>
      <c r="K6" s="130" t="s">
        <v>157</v>
      </c>
      <c r="L6" s="130" t="s">
        <v>75</v>
      </c>
      <c r="M6" s="130" t="s">
        <v>76</v>
      </c>
      <c r="N6" s="130" t="s">
        <v>157</v>
      </c>
      <c r="O6" s="130" t="s">
        <v>158</v>
      </c>
      <c r="P6" s="130" t="s">
        <v>159</v>
      </c>
      <c r="Q6" s="130"/>
      <c r="R6" s="130" t="s">
        <v>157</v>
      </c>
      <c r="S6" s="130" t="s">
        <v>75</v>
      </c>
      <c r="T6" s="130" t="s">
        <v>76</v>
      </c>
      <c r="U6" s="130" t="s">
        <v>157</v>
      </c>
      <c r="V6" s="130" t="s">
        <v>75</v>
      </c>
      <c r="W6" s="130" t="s">
        <v>76</v>
      </c>
      <c r="X6" s="130" t="s">
        <v>157</v>
      </c>
      <c r="Y6" s="130" t="s">
        <v>158</v>
      </c>
      <c r="Z6" s="130" t="s">
        <v>159</v>
      </c>
      <c r="AA6" s="130"/>
      <c r="AB6" s="130" t="s">
        <v>157</v>
      </c>
      <c r="AC6" s="130" t="s">
        <v>75</v>
      </c>
      <c r="AD6" s="130" t="s">
        <v>76</v>
      </c>
      <c r="AE6" s="130" t="s">
        <v>157</v>
      </c>
      <c r="AF6" s="130" t="s">
        <v>75</v>
      </c>
      <c r="AG6" s="130" t="s">
        <v>76</v>
      </c>
      <c r="AH6" s="130" t="s">
        <v>157</v>
      </c>
      <c r="AI6" s="130" t="s">
        <v>158</v>
      </c>
      <c r="AJ6" s="130" t="s">
        <v>159</v>
      </c>
      <c r="AK6" s="130" t="s">
        <v>157</v>
      </c>
      <c r="AL6" s="130" t="s">
        <v>158</v>
      </c>
      <c r="AM6" s="130" t="s">
        <v>159</v>
      </c>
      <c r="AN6" s="142"/>
    </row>
    <row r="7" ht="22.75" customHeight="1" spans="1:40">
      <c r="A7" s="46"/>
      <c r="B7" s="87"/>
      <c r="C7" s="87"/>
      <c r="D7" s="87">
        <v>137</v>
      </c>
      <c r="E7" s="87" t="s">
        <v>72</v>
      </c>
      <c r="F7" s="132">
        <f>F8+F35+F55</f>
        <v>1550800.75</v>
      </c>
      <c r="G7" s="132">
        <f>G8+G35+G55</f>
        <v>1550800.75</v>
      </c>
      <c r="H7" s="132">
        <f>H8+H35+H55</f>
        <v>1550800.75</v>
      </c>
      <c r="I7" s="132">
        <f>I8+I35+I55</f>
        <v>1382800.75</v>
      </c>
      <c r="J7" s="132">
        <f>J8+J35+J55</f>
        <v>168000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42"/>
    </row>
    <row r="8" ht="32.5" customHeight="1" spans="1:40">
      <c r="A8" s="46"/>
      <c r="B8" s="87">
        <v>301</v>
      </c>
      <c r="C8" s="87"/>
      <c r="D8" s="88">
        <v>137</v>
      </c>
      <c r="E8" s="133" t="s">
        <v>160</v>
      </c>
      <c r="F8" s="132">
        <f>G8+Q8</f>
        <v>1288875.98</v>
      </c>
      <c r="G8" s="132">
        <f>SUM(G9:G34)</f>
        <v>1288875.98</v>
      </c>
      <c r="H8" s="132">
        <f>SUM(H9:H34)</f>
        <v>1288875.98</v>
      </c>
      <c r="I8" s="132">
        <f>SUM(I9:I34)</f>
        <v>1288875.98</v>
      </c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42"/>
    </row>
    <row r="9" ht="32.5" customHeight="1" spans="1:40">
      <c r="A9" s="46"/>
      <c r="B9" s="87">
        <v>301</v>
      </c>
      <c r="C9" s="89" t="s">
        <v>85</v>
      </c>
      <c r="D9" s="88">
        <v>137001</v>
      </c>
      <c r="E9" s="134" t="s">
        <v>161</v>
      </c>
      <c r="F9" s="132">
        <f t="shared" ref="F9:F15" si="0">G9+Q9</f>
        <v>74268</v>
      </c>
      <c r="G9" s="132">
        <f t="shared" ref="G9:G15" si="1">H9+K9+N9</f>
        <v>74268</v>
      </c>
      <c r="H9" s="132">
        <f t="shared" ref="H9:H15" si="2">I9+J9</f>
        <v>74268</v>
      </c>
      <c r="I9" s="132">
        <v>74268</v>
      </c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42"/>
    </row>
    <row r="10" ht="32.5" customHeight="1" spans="1:40">
      <c r="A10" s="46"/>
      <c r="B10" s="87">
        <v>301</v>
      </c>
      <c r="C10" s="89" t="s">
        <v>85</v>
      </c>
      <c r="D10" s="88">
        <v>137001</v>
      </c>
      <c r="E10" s="134" t="s">
        <v>161</v>
      </c>
      <c r="F10" s="132">
        <f t="shared" si="0"/>
        <v>32676</v>
      </c>
      <c r="G10" s="132">
        <f t="shared" si="1"/>
        <v>32676</v>
      </c>
      <c r="H10" s="132">
        <f t="shared" si="2"/>
        <v>32676</v>
      </c>
      <c r="I10" s="132">
        <v>32676</v>
      </c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42"/>
    </row>
    <row r="11" ht="32.5" customHeight="1" spans="1:40">
      <c r="A11" s="46"/>
      <c r="B11" s="87">
        <v>301</v>
      </c>
      <c r="C11" s="89" t="s">
        <v>99</v>
      </c>
      <c r="D11" s="88">
        <v>137001</v>
      </c>
      <c r="E11" s="134" t="s">
        <v>162</v>
      </c>
      <c r="F11" s="132">
        <f t="shared" si="0"/>
        <v>77016</v>
      </c>
      <c r="G11" s="132">
        <f t="shared" si="1"/>
        <v>77016</v>
      </c>
      <c r="H11" s="132">
        <f t="shared" si="2"/>
        <v>77016</v>
      </c>
      <c r="I11" s="132">
        <v>77016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42"/>
    </row>
    <row r="12" ht="32.5" customHeight="1" spans="1:40">
      <c r="A12" s="46"/>
      <c r="B12" s="87">
        <v>301</v>
      </c>
      <c r="C12" s="89" t="s">
        <v>99</v>
      </c>
      <c r="D12" s="88">
        <v>137001</v>
      </c>
      <c r="E12" s="134" t="s">
        <v>162</v>
      </c>
      <c r="F12" s="132">
        <f t="shared" si="0"/>
        <v>4908</v>
      </c>
      <c r="G12" s="132">
        <f t="shared" si="1"/>
        <v>4908</v>
      </c>
      <c r="H12" s="132">
        <f t="shared" si="2"/>
        <v>4908</v>
      </c>
      <c r="I12" s="132">
        <v>4908</v>
      </c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42"/>
    </row>
    <row r="13" ht="32.5" customHeight="1" spans="1:40">
      <c r="A13" s="46"/>
      <c r="B13" s="87">
        <v>301</v>
      </c>
      <c r="C13" s="89" t="s">
        <v>101</v>
      </c>
      <c r="D13" s="88">
        <v>137001</v>
      </c>
      <c r="E13" s="134" t="s">
        <v>163</v>
      </c>
      <c r="F13" s="132">
        <f t="shared" si="0"/>
        <v>116721</v>
      </c>
      <c r="G13" s="132">
        <f t="shared" si="1"/>
        <v>116721</v>
      </c>
      <c r="H13" s="132">
        <f t="shared" si="2"/>
        <v>116721</v>
      </c>
      <c r="I13" s="132">
        <v>116721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42"/>
    </row>
    <row r="14" ht="32.5" customHeight="1" spans="1:40">
      <c r="A14" s="46"/>
      <c r="B14" s="87">
        <v>301</v>
      </c>
      <c r="C14" s="89" t="s">
        <v>164</v>
      </c>
      <c r="D14" s="88">
        <v>137001</v>
      </c>
      <c r="E14" s="134" t="s">
        <v>165</v>
      </c>
      <c r="F14" s="132">
        <f t="shared" si="0"/>
        <v>68962</v>
      </c>
      <c r="G14" s="132">
        <f t="shared" si="1"/>
        <v>68962</v>
      </c>
      <c r="H14" s="132">
        <f t="shared" si="2"/>
        <v>68962</v>
      </c>
      <c r="I14" s="132">
        <v>68962</v>
      </c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42"/>
    </row>
    <row r="15" ht="32.5" customHeight="1" spans="1:40">
      <c r="A15" s="46"/>
      <c r="B15" s="87">
        <v>301</v>
      </c>
      <c r="C15" s="89" t="s">
        <v>166</v>
      </c>
      <c r="D15" s="88">
        <v>137001</v>
      </c>
      <c r="E15" s="134" t="s">
        <v>167</v>
      </c>
      <c r="F15" s="132">
        <f t="shared" si="0"/>
        <v>37399.2</v>
      </c>
      <c r="G15" s="132">
        <f t="shared" si="1"/>
        <v>37399.2</v>
      </c>
      <c r="H15" s="132">
        <f t="shared" si="2"/>
        <v>37399.2</v>
      </c>
      <c r="I15" s="132">
        <v>37399.2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42"/>
    </row>
    <row r="16" ht="32.5" customHeight="1" spans="1:40">
      <c r="A16" s="46"/>
      <c r="B16" s="87">
        <v>301</v>
      </c>
      <c r="C16" s="89" t="s">
        <v>166</v>
      </c>
      <c r="D16" s="88">
        <v>137001</v>
      </c>
      <c r="E16" s="134" t="s">
        <v>167</v>
      </c>
      <c r="F16" s="132">
        <f t="shared" ref="F15:F25" si="3">G16+Q16</f>
        <v>17047.36</v>
      </c>
      <c r="G16" s="132">
        <f t="shared" ref="G15:G25" si="4">H16+K16+N16</f>
        <v>17047.36</v>
      </c>
      <c r="H16" s="132">
        <f t="shared" ref="H15:H25" si="5">I16+J16</f>
        <v>17047.36</v>
      </c>
      <c r="I16" s="132">
        <v>17047.36</v>
      </c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42"/>
    </row>
    <row r="17" ht="32.5" customHeight="1" spans="1:40">
      <c r="A17" s="46"/>
      <c r="B17" s="87">
        <v>301</v>
      </c>
      <c r="C17" s="89" t="s">
        <v>168</v>
      </c>
      <c r="D17" s="88">
        <v>137001</v>
      </c>
      <c r="E17" s="134" t="s">
        <v>169</v>
      </c>
      <c r="F17" s="132">
        <f t="shared" si="3"/>
        <v>20636.38</v>
      </c>
      <c r="G17" s="132">
        <f t="shared" si="4"/>
        <v>20636.38</v>
      </c>
      <c r="H17" s="132">
        <f t="shared" si="5"/>
        <v>20636.38</v>
      </c>
      <c r="I17" s="132">
        <v>20636.38</v>
      </c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42"/>
    </row>
    <row r="18" ht="32.5" customHeight="1" spans="1:40">
      <c r="A18" s="46"/>
      <c r="B18" s="87">
        <v>301</v>
      </c>
      <c r="C18" s="89" t="s">
        <v>168</v>
      </c>
      <c r="D18" s="88">
        <v>137001</v>
      </c>
      <c r="E18" s="134" t="s">
        <v>169</v>
      </c>
      <c r="F18" s="132">
        <f t="shared" si="3"/>
        <v>8204.04</v>
      </c>
      <c r="G18" s="132">
        <f t="shared" si="4"/>
        <v>8204.04</v>
      </c>
      <c r="H18" s="132">
        <f t="shared" si="5"/>
        <v>8204.04</v>
      </c>
      <c r="I18" s="132">
        <v>8204.04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42"/>
    </row>
    <row r="19" ht="32.5" customHeight="1" spans="1:40">
      <c r="A19" s="46"/>
      <c r="B19" s="87">
        <v>301</v>
      </c>
      <c r="C19" s="89" t="s">
        <v>96</v>
      </c>
      <c r="D19" s="88">
        <v>137001</v>
      </c>
      <c r="E19" s="134" t="s">
        <v>170</v>
      </c>
      <c r="F19" s="132">
        <f t="shared" si="3"/>
        <v>2400</v>
      </c>
      <c r="G19" s="132">
        <f t="shared" si="4"/>
        <v>2400</v>
      </c>
      <c r="H19" s="132">
        <f t="shared" si="5"/>
        <v>2400</v>
      </c>
      <c r="I19" s="132">
        <v>2400</v>
      </c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42"/>
    </row>
    <row r="20" ht="32.5" customHeight="1" spans="1:40">
      <c r="A20" s="46"/>
      <c r="B20" s="87">
        <v>301</v>
      </c>
      <c r="C20" s="89" t="s">
        <v>96</v>
      </c>
      <c r="D20" s="88">
        <v>137001</v>
      </c>
      <c r="E20" s="134" t="s">
        <v>170</v>
      </c>
      <c r="F20" s="132">
        <f t="shared" si="3"/>
        <v>1200</v>
      </c>
      <c r="G20" s="132">
        <f t="shared" si="4"/>
        <v>1200</v>
      </c>
      <c r="H20" s="132">
        <f t="shared" si="5"/>
        <v>1200</v>
      </c>
      <c r="I20" s="132">
        <v>1200</v>
      </c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42"/>
    </row>
    <row r="21" ht="32.5" customHeight="1" spans="1:40">
      <c r="A21" s="46"/>
      <c r="B21" s="87">
        <v>301</v>
      </c>
      <c r="C21" s="89" t="s">
        <v>171</v>
      </c>
      <c r="D21" s="88">
        <v>137001</v>
      </c>
      <c r="E21" s="134" t="s">
        <v>172</v>
      </c>
      <c r="F21" s="132">
        <f t="shared" si="3"/>
        <v>536.01</v>
      </c>
      <c r="G21" s="132">
        <f t="shared" si="4"/>
        <v>536.01</v>
      </c>
      <c r="H21" s="132">
        <f t="shared" si="5"/>
        <v>536.01</v>
      </c>
      <c r="I21" s="138">
        <v>536.01</v>
      </c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42"/>
    </row>
    <row r="22" ht="32.5" customHeight="1" spans="1:40">
      <c r="A22" s="46"/>
      <c r="B22" s="87">
        <v>301</v>
      </c>
      <c r="C22" s="89" t="s">
        <v>171</v>
      </c>
      <c r="D22" s="88">
        <v>137001</v>
      </c>
      <c r="E22" s="134" t="s">
        <v>172</v>
      </c>
      <c r="F22" s="132">
        <f t="shared" si="3"/>
        <v>1491.65</v>
      </c>
      <c r="G22" s="132">
        <f t="shared" si="4"/>
        <v>1491.65</v>
      </c>
      <c r="H22" s="132">
        <f t="shared" si="5"/>
        <v>1491.65</v>
      </c>
      <c r="I22" s="132">
        <v>1491.65</v>
      </c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42"/>
    </row>
    <row r="23" ht="32.5" customHeight="1" spans="1:40">
      <c r="A23" s="46"/>
      <c r="B23" s="87">
        <v>301</v>
      </c>
      <c r="C23" s="89" t="s">
        <v>173</v>
      </c>
      <c r="D23" s="88">
        <v>137001</v>
      </c>
      <c r="E23" s="134" t="s">
        <v>174</v>
      </c>
      <c r="F23" s="132">
        <f t="shared" si="3"/>
        <v>32161</v>
      </c>
      <c r="G23" s="132">
        <f t="shared" si="4"/>
        <v>32161</v>
      </c>
      <c r="H23" s="132">
        <f t="shared" si="5"/>
        <v>32161</v>
      </c>
      <c r="I23" s="132">
        <v>32161</v>
      </c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42"/>
    </row>
    <row r="24" ht="32.5" customHeight="1" spans="1:40">
      <c r="A24" s="46"/>
      <c r="B24" s="87">
        <v>301</v>
      </c>
      <c r="C24" s="89" t="s">
        <v>173</v>
      </c>
      <c r="D24" s="88">
        <v>137001</v>
      </c>
      <c r="E24" s="134" t="s">
        <v>174</v>
      </c>
      <c r="F24" s="132">
        <f t="shared" si="3"/>
        <v>12786</v>
      </c>
      <c r="G24" s="132">
        <f t="shared" si="4"/>
        <v>12786</v>
      </c>
      <c r="H24" s="132">
        <f t="shared" si="5"/>
        <v>12786</v>
      </c>
      <c r="I24" s="132">
        <v>12786</v>
      </c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42"/>
    </row>
    <row r="25" ht="32.5" customHeight="1" spans="1:40">
      <c r="A25" s="46"/>
      <c r="B25" s="87">
        <v>301</v>
      </c>
      <c r="C25" s="89" t="s">
        <v>89</v>
      </c>
      <c r="D25" s="88">
        <v>137001</v>
      </c>
      <c r="E25" s="134" t="s">
        <v>175</v>
      </c>
      <c r="F25" s="132">
        <f t="shared" si="3"/>
        <v>45500.8</v>
      </c>
      <c r="G25" s="132">
        <f t="shared" si="4"/>
        <v>45500.8</v>
      </c>
      <c r="H25" s="132">
        <f t="shared" si="5"/>
        <v>45500.8</v>
      </c>
      <c r="I25" s="132">
        <v>45500.8</v>
      </c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42"/>
    </row>
    <row r="26" ht="32.5" customHeight="1" spans="1:40">
      <c r="A26" s="46"/>
      <c r="B26" s="87">
        <v>301</v>
      </c>
      <c r="C26" s="89" t="s">
        <v>85</v>
      </c>
      <c r="D26" s="88">
        <v>137002</v>
      </c>
      <c r="E26" s="134" t="s">
        <v>161</v>
      </c>
      <c r="F26" s="132">
        <f t="shared" ref="F26:F36" si="6">G26+Q26</f>
        <v>184500</v>
      </c>
      <c r="G26" s="132">
        <f t="shared" ref="G26:G36" si="7">H26+K26+N26</f>
        <v>184500</v>
      </c>
      <c r="H26" s="132">
        <f t="shared" ref="H26:H36" si="8">I26+J26</f>
        <v>184500</v>
      </c>
      <c r="I26" s="132">
        <v>184500</v>
      </c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42"/>
    </row>
    <row r="27" ht="32.5" customHeight="1" spans="1:40">
      <c r="A27" s="46"/>
      <c r="B27" s="87">
        <v>301</v>
      </c>
      <c r="C27" s="89" t="s">
        <v>85</v>
      </c>
      <c r="D27" s="88">
        <v>137002</v>
      </c>
      <c r="E27" s="134" t="s">
        <v>162</v>
      </c>
      <c r="F27" s="132">
        <f t="shared" si="6"/>
        <v>20520</v>
      </c>
      <c r="G27" s="132">
        <f t="shared" si="7"/>
        <v>20520</v>
      </c>
      <c r="H27" s="132">
        <f t="shared" si="8"/>
        <v>20520</v>
      </c>
      <c r="I27" s="132">
        <v>20520</v>
      </c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42"/>
    </row>
    <row r="28" ht="32.5" customHeight="1" spans="1:40">
      <c r="A28" s="46"/>
      <c r="B28" s="87">
        <v>301</v>
      </c>
      <c r="C28" s="89" t="s">
        <v>164</v>
      </c>
      <c r="D28" s="88">
        <v>137002</v>
      </c>
      <c r="E28" s="134" t="s">
        <v>165</v>
      </c>
      <c r="F28" s="132">
        <f t="shared" si="6"/>
        <v>285153</v>
      </c>
      <c r="G28" s="132">
        <f t="shared" si="7"/>
        <v>285153</v>
      </c>
      <c r="H28" s="132">
        <f t="shared" si="8"/>
        <v>285153</v>
      </c>
      <c r="I28" s="132">
        <v>285153</v>
      </c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42"/>
    </row>
    <row r="29" ht="32.5" customHeight="1" spans="1:40">
      <c r="A29" s="46"/>
      <c r="B29" s="87">
        <v>301</v>
      </c>
      <c r="C29" s="89" t="s">
        <v>166</v>
      </c>
      <c r="D29" s="88">
        <v>137002</v>
      </c>
      <c r="E29" s="134" t="s">
        <v>167</v>
      </c>
      <c r="F29" s="132">
        <f t="shared" si="6"/>
        <v>84717.6</v>
      </c>
      <c r="G29" s="132">
        <f t="shared" si="7"/>
        <v>84717.6</v>
      </c>
      <c r="H29" s="132">
        <f t="shared" si="8"/>
        <v>84717.6</v>
      </c>
      <c r="I29" s="132">
        <v>84717.6</v>
      </c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42"/>
    </row>
    <row r="30" ht="32.5" customHeight="1" spans="1:40">
      <c r="A30" s="46"/>
      <c r="B30" s="87">
        <v>301</v>
      </c>
      <c r="C30" s="89" t="s">
        <v>168</v>
      </c>
      <c r="D30" s="88">
        <v>137002</v>
      </c>
      <c r="E30" s="134" t="s">
        <v>169</v>
      </c>
      <c r="F30" s="132">
        <f t="shared" si="6"/>
        <v>40770.35</v>
      </c>
      <c r="G30" s="132">
        <f t="shared" si="7"/>
        <v>40770.35</v>
      </c>
      <c r="H30" s="132">
        <f t="shared" si="8"/>
        <v>40770.35</v>
      </c>
      <c r="I30" s="132">
        <v>40770.35</v>
      </c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42"/>
    </row>
    <row r="31" ht="32.5" customHeight="1" spans="1:40">
      <c r="A31" s="46"/>
      <c r="B31" s="87">
        <v>301</v>
      </c>
      <c r="C31" s="89" t="s">
        <v>96</v>
      </c>
      <c r="D31" s="88">
        <v>137002</v>
      </c>
      <c r="E31" s="134" t="s">
        <v>170</v>
      </c>
      <c r="F31" s="132">
        <f t="shared" si="6"/>
        <v>4800</v>
      </c>
      <c r="G31" s="132">
        <f t="shared" si="7"/>
        <v>4800</v>
      </c>
      <c r="H31" s="132">
        <f t="shared" si="8"/>
        <v>4800</v>
      </c>
      <c r="I31" s="132">
        <v>4800</v>
      </c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42"/>
    </row>
    <row r="32" ht="32.5" customHeight="1" spans="1:40">
      <c r="A32" s="46"/>
      <c r="B32" s="87">
        <v>301</v>
      </c>
      <c r="C32" s="89" t="s">
        <v>171</v>
      </c>
      <c r="D32" s="88">
        <v>137002</v>
      </c>
      <c r="E32" s="134" t="s">
        <v>172</v>
      </c>
      <c r="F32" s="132">
        <f t="shared" si="6"/>
        <v>7412.79</v>
      </c>
      <c r="G32" s="132">
        <f t="shared" si="7"/>
        <v>7412.79</v>
      </c>
      <c r="H32" s="132">
        <f t="shared" si="8"/>
        <v>7412.79</v>
      </c>
      <c r="I32" s="132">
        <v>7412.79</v>
      </c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42"/>
    </row>
    <row r="33" ht="32.5" customHeight="1" spans="1:40">
      <c r="A33" s="46"/>
      <c r="B33" s="87">
        <v>301</v>
      </c>
      <c r="C33" s="89" t="s">
        <v>173</v>
      </c>
      <c r="D33" s="88">
        <v>137002</v>
      </c>
      <c r="E33" s="134" t="s">
        <v>174</v>
      </c>
      <c r="F33" s="132">
        <f t="shared" si="6"/>
        <v>63538</v>
      </c>
      <c r="G33" s="132">
        <f t="shared" si="7"/>
        <v>63538</v>
      </c>
      <c r="H33" s="132">
        <f t="shared" si="8"/>
        <v>63538</v>
      </c>
      <c r="I33" s="132">
        <v>63538</v>
      </c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42"/>
    </row>
    <row r="34" ht="32.5" customHeight="1" spans="1:40">
      <c r="A34" s="46"/>
      <c r="B34" s="87">
        <v>301</v>
      </c>
      <c r="C34" s="89" t="s">
        <v>89</v>
      </c>
      <c r="D34" s="88">
        <v>137002</v>
      </c>
      <c r="E34" s="134" t="s">
        <v>175</v>
      </c>
      <c r="F34" s="132">
        <f t="shared" si="6"/>
        <v>43550.8</v>
      </c>
      <c r="G34" s="132">
        <f t="shared" si="7"/>
        <v>43550.8</v>
      </c>
      <c r="H34" s="132">
        <f t="shared" si="8"/>
        <v>43550.8</v>
      </c>
      <c r="I34" s="132">
        <v>43550.8</v>
      </c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42"/>
    </row>
    <row r="35" ht="32.5" customHeight="1" spans="1:40">
      <c r="A35" s="46"/>
      <c r="B35" s="87">
        <v>302</v>
      </c>
      <c r="C35" s="89"/>
      <c r="D35" s="87">
        <v>137</v>
      </c>
      <c r="E35" s="87" t="s">
        <v>176</v>
      </c>
      <c r="F35" s="132">
        <f t="shared" ref="F35:F59" si="9">G35+Q35</f>
        <v>261924.77</v>
      </c>
      <c r="G35" s="132">
        <f>SUM(G36:G54)</f>
        <v>261924.77</v>
      </c>
      <c r="H35" s="132">
        <f>SUM(H36:H54)</f>
        <v>261924.77</v>
      </c>
      <c r="I35" s="132">
        <f>SUM(I36:I54)</f>
        <v>93924.77</v>
      </c>
      <c r="J35" s="132">
        <f>SUM(J36:J54)</f>
        <v>168000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42"/>
    </row>
    <row r="36" ht="32.5" customHeight="1" spans="1:40">
      <c r="A36" s="46"/>
      <c r="B36" s="87">
        <v>302</v>
      </c>
      <c r="C36" s="89" t="s">
        <v>85</v>
      </c>
      <c r="D36" s="87">
        <v>137001</v>
      </c>
      <c r="E36" s="106" t="s">
        <v>177</v>
      </c>
      <c r="F36" s="132">
        <f t="shared" si="9"/>
        <v>106000</v>
      </c>
      <c r="G36" s="132">
        <f t="shared" ref="G35:G59" si="10">H36+K36+N36</f>
        <v>106000</v>
      </c>
      <c r="H36" s="132">
        <f t="shared" ref="H35:H59" si="11">I36+J36</f>
        <v>106000</v>
      </c>
      <c r="I36" s="132">
        <v>8000</v>
      </c>
      <c r="J36" s="132">
        <v>98000</v>
      </c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42"/>
    </row>
    <row r="37" ht="32.5" customHeight="1" spans="1:40">
      <c r="A37" s="46"/>
      <c r="B37" s="87">
        <v>302</v>
      </c>
      <c r="C37" s="89" t="s">
        <v>85</v>
      </c>
      <c r="D37" s="87">
        <v>137001</v>
      </c>
      <c r="E37" s="106" t="s">
        <v>177</v>
      </c>
      <c r="F37" s="132">
        <f t="shared" ref="F37:F45" si="12">G37+Q37</f>
        <v>7000</v>
      </c>
      <c r="G37" s="132">
        <f t="shared" ref="G37:G45" si="13">H37+K37+N37</f>
        <v>7000</v>
      </c>
      <c r="H37" s="132">
        <f t="shared" ref="H37:H45" si="14">I37+J37</f>
        <v>7000</v>
      </c>
      <c r="I37" s="132">
        <v>7000</v>
      </c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42"/>
    </row>
    <row r="38" ht="32.5" customHeight="1" spans="1:40">
      <c r="A38" s="46"/>
      <c r="B38" s="87">
        <v>302</v>
      </c>
      <c r="C38" s="89" t="s">
        <v>164</v>
      </c>
      <c r="D38" s="87">
        <v>137001</v>
      </c>
      <c r="E38" s="106" t="s">
        <v>178</v>
      </c>
      <c r="F38" s="132">
        <f t="shared" si="12"/>
        <v>6000</v>
      </c>
      <c r="G38" s="132">
        <f t="shared" si="13"/>
        <v>6000</v>
      </c>
      <c r="H38" s="132">
        <f t="shared" si="14"/>
        <v>6000</v>
      </c>
      <c r="I38" s="132">
        <v>6000</v>
      </c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42"/>
    </row>
    <row r="39" ht="32.5" customHeight="1" spans="1:40">
      <c r="A39" s="46"/>
      <c r="B39" s="87">
        <v>302</v>
      </c>
      <c r="C39" s="89" t="s">
        <v>96</v>
      </c>
      <c r="D39" s="87">
        <v>137001</v>
      </c>
      <c r="E39" s="106" t="s">
        <v>179</v>
      </c>
      <c r="F39" s="132">
        <f t="shared" si="12"/>
        <v>800</v>
      </c>
      <c r="G39" s="132">
        <f t="shared" si="13"/>
        <v>800</v>
      </c>
      <c r="H39" s="132">
        <f t="shared" si="14"/>
        <v>800</v>
      </c>
      <c r="I39" s="132">
        <v>800</v>
      </c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42"/>
    </row>
    <row r="40" ht="32.5" customHeight="1" spans="1:40">
      <c r="A40" s="46"/>
      <c r="B40" s="87">
        <v>302</v>
      </c>
      <c r="C40" s="89" t="s">
        <v>180</v>
      </c>
      <c r="D40" s="87">
        <v>137001</v>
      </c>
      <c r="E40" s="106" t="s">
        <v>181</v>
      </c>
      <c r="F40" s="132">
        <f t="shared" si="12"/>
        <v>60000</v>
      </c>
      <c r="G40" s="132">
        <f t="shared" si="13"/>
        <v>60000</v>
      </c>
      <c r="H40" s="132">
        <f t="shared" si="14"/>
        <v>60000</v>
      </c>
      <c r="I40" s="132"/>
      <c r="J40" s="132">
        <v>60000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42"/>
    </row>
    <row r="41" ht="32.5" customHeight="1" spans="1:40">
      <c r="A41" s="46"/>
      <c r="B41" s="87">
        <v>302</v>
      </c>
      <c r="C41" s="89" t="s">
        <v>182</v>
      </c>
      <c r="D41" s="87">
        <v>137001</v>
      </c>
      <c r="E41" s="106" t="s">
        <v>183</v>
      </c>
      <c r="F41" s="132">
        <f t="shared" si="12"/>
        <v>4300.77</v>
      </c>
      <c r="G41" s="132">
        <f t="shared" si="13"/>
        <v>4300.77</v>
      </c>
      <c r="H41" s="132">
        <f t="shared" si="14"/>
        <v>4300.77</v>
      </c>
      <c r="I41" s="132">
        <v>4300.77</v>
      </c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42"/>
    </row>
    <row r="42" ht="32.5" customHeight="1" spans="1:40">
      <c r="A42" s="46"/>
      <c r="B42" s="87">
        <v>302</v>
      </c>
      <c r="C42" s="89" t="s">
        <v>184</v>
      </c>
      <c r="D42" s="87">
        <v>137001</v>
      </c>
      <c r="E42" s="106" t="s">
        <v>183</v>
      </c>
      <c r="F42" s="132">
        <f t="shared" si="12"/>
        <v>1544.92</v>
      </c>
      <c r="G42" s="132">
        <f t="shared" si="13"/>
        <v>1544.92</v>
      </c>
      <c r="H42" s="132">
        <f t="shared" si="14"/>
        <v>1544.92</v>
      </c>
      <c r="I42" s="132">
        <v>1544.92</v>
      </c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42"/>
    </row>
    <row r="43" ht="32.5" customHeight="1" spans="1:40">
      <c r="A43" s="46"/>
      <c r="B43" s="87">
        <v>302</v>
      </c>
      <c r="C43" s="89" t="s">
        <v>185</v>
      </c>
      <c r="D43" s="87">
        <v>137001</v>
      </c>
      <c r="E43" s="106" t="s">
        <v>186</v>
      </c>
      <c r="F43" s="132">
        <f t="shared" si="12"/>
        <v>1114.02</v>
      </c>
      <c r="G43" s="132">
        <f t="shared" si="13"/>
        <v>1114.02</v>
      </c>
      <c r="H43" s="132">
        <f t="shared" si="14"/>
        <v>1114.02</v>
      </c>
      <c r="I43" s="132">
        <v>1114.02</v>
      </c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42"/>
    </row>
    <row r="44" ht="32.5" customHeight="1" spans="1:40">
      <c r="A44" s="46"/>
      <c r="B44" s="87">
        <v>302</v>
      </c>
      <c r="C44" s="89" t="s">
        <v>185</v>
      </c>
      <c r="D44" s="87">
        <v>137001</v>
      </c>
      <c r="E44" s="106" t="s">
        <v>186</v>
      </c>
      <c r="F44" s="132">
        <f t="shared" si="12"/>
        <v>490.14</v>
      </c>
      <c r="G44" s="132">
        <f t="shared" si="13"/>
        <v>490.14</v>
      </c>
      <c r="H44" s="132">
        <f t="shared" si="14"/>
        <v>490.14</v>
      </c>
      <c r="I44" s="132">
        <v>490.14</v>
      </c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42"/>
    </row>
    <row r="45" ht="32.5" customHeight="1" spans="1:40">
      <c r="A45" s="46"/>
      <c r="B45" s="87">
        <v>302</v>
      </c>
      <c r="C45" s="89" t="s">
        <v>187</v>
      </c>
      <c r="D45" s="87">
        <v>137001</v>
      </c>
      <c r="E45" s="106" t="s">
        <v>188</v>
      </c>
      <c r="F45" s="132">
        <f t="shared" si="12"/>
        <v>18000</v>
      </c>
      <c r="G45" s="132">
        <f t="shared" si="13"/>
        <v>18000</v>
      </c>
      <c r="H45" s="132">
        <f t="shared" si="14"/>
        <v>18000</v>
      </c>
      <c r="I45" s="132">
        <v>18000</v>
      </c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42"/>
    </row>
    <row r="46" ht="32.5" customHeight="1" spans="1:40">
      <c r="A46" s="46"/>
      <c r="B46" s="87">
        <v>302</v>
      </c>
      <c r="C46" s="89" t="s">
        <v>187</v>
      </c>
      <c r="D46" s="87">
        <v>137001</v>
      </c>
      <c r="E46" s="106" t="s">
        <v>189</v>
      </c>
      <c r="F46" s="132">
        <f t="shared" si="9"/>
        <v>771.34</v>
      </c>
      <c r="G46" s="132">
        <f t="shared" si="10"/>
        <v>771.34</v>
      </c>
      <c r="H46" s="132">
        <f t="shared" si="11"/>
        <v>771.34</v>
      </c>
      <c r="I46" s="132">
        <v>771.34</v>
      </c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42"/>
    </row>
    <row r="47" ht="32.5" customHeight="1" spans="1:40">
      <c r="A47" s="46"/>
      <c r="B47" s="87">
        <v>302</v>
      </c>
      <c r="C47" s="89" t="s">
        <v>190</v>
      </c>
      <c r="D47" s="87">
        <v>137001</v>
      </c>
      <c r="E47" s="106" t="s">
        <v>189</v>
      </c>
      <c r="F47" s="132">
        <f t="shared" si="9"/>
        <v>163.38</v>
      </c>
      <c r="G47" s="132">
        <f t="shared" si="10"/>
        <v>163.38</v>
      </c>
      <c r="H47" s="132">
        <f t="shared" si="11"/>
        <v>163.38</v>
      </c>
      <c r="I47" s="132">
        <v>163.38</v>
      </c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42"/>
    </row>
    <row r="48" ht="32.5" customHeight="1" spans="1:40">
      <c r="A48" s="46"/>
      <c r="B48" s="87">
        <v>302</v>
      </c>
      <c r="C48" s="89" t="s">
        <v>85</v>
      </c>
      <c r="D48" s="87">
        <v>137002</v>
      </c>
      <c r="E48" s="134" t="s">
        <v>177</v>
      </c>
      <c r="F48" s="132">
        <f t="shared" si="9"/>
        <v>32000</v>
      </c>
      <c r="G48" s="132">
        <f t="shared" si="10"/>
        <v>32000</v>
      </c>
      <c r="H48" s="132">
        <f t="shared" si="11"/>
        <v>32000</v>
      </c>
      <c r="I48" s="132">
        <v>22000</v>
      </c>
      <c r="J48" s="132">
        <v>10000</v>
      </c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42"/>
    </row>
    <row r="49" ht="32.5" customHeight="1" spans="1:40">
      <c r="A49" s="46"/>
      <c r="B49" s="87">
        <v>302</v>
      </c>
      <c r="C49" s="89" t="s">
        <v>92</v>
      </c>
      <c r="D49" s="87">
        <v>137002</v>
      </c>
      <c r="E49" s="134" t="s">
        <v>191</v>
      </c>
      <c r="F49" s="132">
        <f t="shared" si="9"/>
        <v>1600</v>
      </c>
      <c r="G49" s="132">
        <f t="shared" si="10"/>
        <v>1600</v>
      </c>
      <c r="H49" s="132">
        <f t="shared" si="11"/>
        <v>1600</v>
      </c>
      <c r="I49" s="132">
        <v>1600</v>
      </c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42"/>
    </row>
    <row r="50" ht="32.5" customHeight="1" spans="1:40">
      <c r="A50" s="46"/>
      <c r="B50" s="87">
        <v>302</v>
      </c>
      <c r="C50" s="89" t="s">
        <v>192</v>
      </c>
      <c r="D50" s="87">
        <v>137002</v>
      </c>
      <c r="E50" s="134" t="s">
        <v>193</v>
      </c>
      <c r="F50" s="132">
        <f t="shared" si="9"/>
        <v>3200</v>
      </c>
      <c r="G50" s="132">
        <f t="shared" si="10"/>
        <v>3200</v>
      </c>
      <c r="H50" s="132">
        <f t="shared" si="11"/>
        <v>3200</v>
      </c>
      <c r="I50" s="132">
        <v>3200</v>
      </c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42"/>
    </row>
    <row r="51" ht="32.5" customHeight="1" spans="1:40">
      <c r="A51" s="46"/>
      <c r="B51" s="87">
        <v>302</v>
      </c>
      <c r="C51" s="89" t="s">
        <v>164</v>
      </c>
      <c r="D51" s="87">
        <v>137002</v>
      </c>
      <c r="E51" s="134" t="s">
        <v>194</v>
      </c>
      <c r="F51" s="132">
        <f t="shared" si="9"/>
        <v>6000</v>
      </c>
      <c r="G51" s="132">
        <f t="shared" si="10"/>
        <v>6000</v>
      </c>
      <c r="H51" s="132">
        <f t="shared" si="11"/>
        <v>6000</v>
      </c>
      <c r="I51" s="132">
        <v>6000</v>
      </c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42"/>
    </row>
    <row r="52" ht="32.5" customHeight="1" spans="1:40">
      <c r="A52" s="46"/>
      <c r="B52" s="87">
        <v>302</v>
      </c>
      <c r="C52" s="89" t="s">
        <v>185</v>
      </c>
      <c r="D52" s="87">
        <v>137002</v>
      </c>
      <c r="E52" s="134" t="s">
        <v>183</v>
      </c>
      <c r="F52" s="132">
        <f t="shared" si="9"/>
        <v>8063.96</v>
      </c>
      <c r="G52" s="132">
        <f t="shared" si="10"/>
        <v>8063.96</v>
      </c>
      <c r="H52" s="132">
        <f t="shared" si="11"/>
        <v>8063.96</v>
      </c>
      <c r="I52" s="132">
        <v>8063.96</v>
      </c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42"/>
    </row>
    <row r="53" ht="32.5" customHeight="1" spans="1:40">
      <c r="A53" s="46"/>
      <c r="B53" s="87">
        <v>302</v>
      </c>
      <c r="C53" s="89" t="s">
        <v>187</v>
      </c>
      <c r="D53" s="87">
        <v>137002</v>
      </c>
      <c r="E53" s="134" t="s">
        <v>186</v>
      </c>
      <c r="F53" s="132">
        <f t="shared" si="9"/>
        <v>3357.18</v>
      </c>
      <c r="G53" s="132">
        <f t="shared" si="10"/>
        <v>3357.18</v>
      </c>
      <c r="H53" s="132">
        <f t="shared" si="11"/>
        <v>3357.18</v>
      </c>
      <c r="I53" s="132">
        <v>3357.18</v>
      </c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42"/>
    </row>
    <row r="54" ht="32.5" customHeight="1" spans="1:40">
      <c r="A54" s="46"/>
      <c r="B54" s="87">
        <v>302</v>
      </c>
      <c r="C54" s="89" t="s">
        <v>89</v>
      </c>
      <c r="D54" s="87">
        <v>137002</v>
      </c>
      <c r="E54" s="134" t="s">
        <v>189</v>
      </c>
      <c r="F54" s="132">
        <f t="shared" si="9"/>
        <v>1519.06</v>
      </c>
      <c r="G54" s="132">
        <f t="shared" si="10"/>
        <v>1519.06</v>
      </c>
      <c r="H54" s="132">
        <f t="shared" si="11"/>
        <v>1519.06</v>
      </c>
      <c r="I54" s="132">
        <v>1519.06</v>
      </c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42"/>
    </row>
    <row r="55" ht="32.5" customHeight="1" spans="1:40">
      <c r="A55" s="46"/>
      <c r="B55" s="87"/>
      <c r="C55" s="89"/>
      <c r="D55" s="87"/>
      <c r="E55" s="87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42"/>
    </row>
    <row r="56" ht="32.5" customHeight="1" spans="1:40">
      <c r="A56" s="46"/>
      <c r="B56" s="87"/>
      <c r="C56" s="89"/>
      <c r="D56" s="87"/>
      <c r="E56" s="135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42"/>
    </row>
    <row r="57" ht="32.5" customHeight="1" spans="1:40">
      <c r="A57" s="46"/>
      <c r="B57" s="87"/>
      <c r="C57" s="89"/>
      <c r="D57" s="87"/>
      <c r="E57" s="135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42"/>
    </row>
    <row r="58" ht="32.5" customHeight="1" spans="1:40">
      <c r="A58" s="46"/>
      <c r="B58" s="87"/>
      <c r="C58" s="89"/>
      <c r="D58" s="87"/>
      <c r="E58" s="135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42"/>
    </row>
    <row r="59" ht="9.75" customHeight="1" spans="1:40">
      <c r="A59" s="56"/>
      <c r="B59" s="56"/>
      <c r="C59" s="56"/>
      <c r="D59" s="13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14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J24"/>
  <sheetViews>
    <sheetView workbookViewId="0">
      <selection activeCell="E8" sqref="E8"/>
    </sheetView>
  </sheetViews>
  <sheetFormatPr defaultColWidth="10" defaultRowHeight="13.5"/>
  <cols>
    <col min="1" max="1" width="1.54166666666667" style="93" customWidth="1"/>
    <col min="2" max="4" width="6.18333333333333" style="93" customWidth="1"/>
    <col min="5" max="5" width="16.8166666666667" style="93" customWidth="1"/>
    <col min="6" max="6" width="41" style="93" customWidth="1"/>
    <col min="7" max="7" width="16.3666666666667" style="93" customWidth="1"/>
    <col min="8" max="8" width="16.6333333333333" style="93" customWidth="1"/>
    <col min="9" max="9" width="16.3666666666667" style="93" customWidth="1"/>
    <col min="10" max="10" width="1.54166666666667" style="93" customWidth="1"/>
    <col min="11" max="11" width="9.725" style="93" customWidth="1"/>
    <col min="12" max="16384" width="10" style="93"/>
  </cols>
  <sheetData>
    <row r="1" ht="14.25" customHeight="1" spans="1:10">
      <c r="A1" s="96"/>
      <c r="B1" s="94"/>
      <c r="C1" s="94"/>
      <c r="D1" s="94"/>
      <c r="E1" s="95"/>
      <c r="F1" s="95"/>
      <c r="G1" s="117" t="s">
        <v>195</v>
      </c>
      <c r="H1" s="117"/>
      <c r="I1" s="117"/>
      <c r="J1" s="122"/>
    </row>
    <row r="2" ht="19.9" customHeight="1" spans="1:10">
      <c r="A2" s="96"/>
      <c r="B2" s="98" t="s">
        <v>196</v>
      </c>
      <c r="C2" s="98"/>
      <c r="D2" s="98"/>
      <c r="E2" s="98"/>
      <c r="F2" s="98"/>
      <c r="G2" s="98"/>
      <c r="H2" s="98"/>
      <c r="I2" s="98"/>
      <c r="J2" s="122" t="s">
        <v>3</v>
      </c>
    </row>
    <row r="3" ht="17" customHeight="1" spans="1:10">
      <c r="A3" s="99"/>
      <c r="B3" s="100" t="s">
        <v>5</v>
      </c>
      <c r="C3" s="100"/>
      <c r="D3" s="100"/>
      <c r="E3" s="100"/>
      <c r="F3" s="100"/>
      <c r="G3" s="99"/>
      <c r="H3" s="118"/>
      <c r="I3" s="101" t="s">
        <v>6</v>
      </c>
      <c r="J3" s="122"/>
    </row>
    <row r="4" ht="21.4" customHeight="1" spans="1:10">
      <c r="A4" s="104"/>
      <c r="B4" s="103" t="s">
        <v>9</v>
      </c>
      <c r="C4" s="103"/>
      <c r="D4" s="103"/>
      <c r="E4" s="103"/>
      <c r="F4" s="103"/>
      <c r="G4" s="103" t="s">
        <v>59</v>
      </c>
      <c r="H4" s="119" t="s">
        <v>197</v>
      </c>
      <c r="I4" s="119" t="s">
        <v>152</v>
      </c>
      <c r="J4" s="115"/>
    </row>
    <row r="5" ht="21.4" customHeight="1" spans="1:10">
      <c r="A5" s="104"/>
      <c r="B5" s="103" t="s">
        <v>79</v>
      </c>
      <c r="C5" s="103"/>
      <c r="D5" s="103"/>
      <c r="E5" s="103" t="s">
        <v>70</v>
      </c>
      <c r="F5" s="103" t="s">
        <v>71</v>
      </c>
      <c r="G5" s="103"/>
      <c r="H5" s="119"/>
      <c r="I5" s="119"/>
      <c r="J5" s="115"/>
    </row>
    <row r="6" ht="21.4" customHeight="1" spans="1:10">
      <c r="A6" s="120"/>
      <c r="B6" s="103" t="s">
        <v>80</v>
      </c>
      <c r="C6" s="103" t="s">
        <v>81</v>
      </c>
      <c r="D6" s="103" t="s">
        <v>82</v>
      </c>
      <c r="E6" s="103"/>
      <c r="F6" s="103"/>
      <c r="G6" s="103"/>
      <c r="H6" s="119"/>
      <c r="I6" s="119"/>
      <c r="J6" s="123"/>
    </row>
    <row r="7" ht="19.9" customHeight="1" spans="1:10">
      <c r="A7" s="121"/>
      <c r="B7" s="103"/>
      <c r="C7" s="103"/>
      <c r="D7" s="103"/>
      <c r="E7" s="103">
        <v>137</v>
      </c>
      <c r="F7" s="103" t="s">
        <v>72</v>
      </c>
      <c r="G7" s="105">
        <f>G8+G13+G16+G22</f>
        <v>1550800.75</v>
      </c>
      <c r="H7" s="105">
        <f>H8+H13+H16+H22</f>
        <v>1550800.75</v>
      </c>
      <c r="I7" s="105"/>
      <c r="J7" s="124"/>
    </row>
    <row r="8" ht="19.9" customHeight="1" spans="1:10">
      <c r="A8" s="120"/>
      <c r="B8" s="87">
        <v>201</v>
      </c>
      <c r="C8" s="87"/>
      <c r="D8" s="87"/>
      <c r="E8" s="88"/>
      <c r="F8" s="87" t="s">
        <v>83</v>
      </c>
      <c r="G8" s="110">
        <f>G9</f>
        <v>1225140.82</v>
      </c>
      <c r="H8" s="110">
        <f>H9</f>
        <v>1225140.82</v>
      </c>
      <c r="I8" s="110"/>
      <c r="J8" s="122"/>
    </row>
    <row r="9" ht="19.9" customHeight="1" spans="1:10">
      <c r="A9" s="120"/>
      <c r="B9" s="87">
        <v>201</v>
      </c>
      <c r="C9" s="87">
        <v>29</v>
      </c>
      <c r="D9" s="87"/>
      <c r="E9" s="87"/>
      <c r="F9" s="87" t="s">
        <v>84</v>
      </c>
      <c r="G9" s="110">
        <f>SUM(G10:G12)</f>
        <v>1225140.82</v>
      </c>
      <c r="H9" s="110">
        <f>SUM(H10:H12)</f>
        <v>1225140.82</v>
      </c>
      <c r="I9" s="110"/>
      <c r="J9" s="122"/>
    </row>
    <row r="10" ht="19.9" customHeight="1" spans="1:10">
      <c r="A10" s="120"/>
      <c r="B10" s="87">
        <v>201</v>
      </c>
      <c r="C10" s="87">
        <v>29</v>
      </c>
      <c r="D10" s="89" t="s">
        <v>85</v>
      </c>
      <c r="E10" s="87"/>
      <c r="F10" s="87" t="s">
        <v>86</v>
      </c>
      <c r="G10" s="110">
        <f>SUM(H10)</f>
        <v>353027.94</v>
      </c>
      <c r="H10" s="110">
        <v>353027.94</v>
      </c>
      <c r="I10" s="110"/>
      <c r="J10" s="123"/>
    </row>
    <row r="11" ht="19.9" customHeight="1" spans="1:10">
      <c r="A11" s="120"/>
      <c r="B11" s="87">
        <v>201</v>
      </c>
      <c r="C11" s="87">
        <v>29</v>
      </c>
      <c r="D11" s="89" t="s">
        <v>87</v>
      </c>
      <c r="E11" s="87"/>
      <c r="F11" s="87" t="s">
        <v>88</v>
      </c>
      <c r="G11" s="110">
        <f>SUM(H11)</f>
        <v>704112.88</v>
      </c>
      <c r="H11" s="110">
        <v>704112.88</v>
      </c>
      <c r="I11" s="110"/>
      <c r="J11" s="123"/>
    </row>
    <row r="12" ht="19.9" customHeight="1" spans="1:10">
      <c r="A12" s="120"/>
      <c r="B12" s="87">
        <v>201</v>
      </c>
      <c r="C12" s="87">
        <v>29</v>
      </c>
      <c r="D12" s="89" t="s">
        <v>89</v>
      </c>
      <c r="E12" s="87"/>
      <c r="F12" s="87" t="s">
        <v>90</v>
      </c>
      <c r="G12" s="110">
        <f>SUM(H12)</f>
        <v>168000</v>
      </c>
      <c r="H12" s="110">
        <v>168000</v>
      </c>
      <c r="I12" s="110"/>
      <c r="J12" s="123"/>
    </row>
    <row r="13" ht="19.9" customHeight="1" spans="1:10">
      <c r="A13" s="120"/>
      <c r="B13" s="87">
        <v>208</v>
      </c>
      <c r="C13" s="87"/>
      <c r="D13" s="87"/>
      <c r="E13" s="108"/>
      <c r="F13" s="87" t="s">
        <v>91</v>
      </c>
      <c r="G13" s="110">
        <f>G14</f>
        <v>139164.16</v>
      </c>
      <c r="H13" s="110">
        <f>H14</f>
        <v>139164.16</v>
      </c>
      <c r="I13" s="110"/>
      <c r="J13" s="123"/>
    </row>
    <row r="14" ht="19.9" customHeight="1" spans="1:10">
      <c r="A14" s="120"/>
      <c r="B14" s="87">
        <v>208</v>
      </c>
      <c r="C14" s="89" t="s">
        <v>92</v>
      </c>
      <c r="D14" s="87"/>
      <c r="E14" s="108"/>
      <c r="F14" s="87" t="s">
        <v>93</v>
      </c>
      <c r="G14" s="110">
        <f>SUM(G15:G15)</f>
        <v>139164.16</v>
      </c>
      <c r="H14" s="110">
        <f>SUM(H15:H15)</f>
        <v>139164.16</v>
      </c>
      <c r="I14" s="110"/>
      <c r="J14" s="123"/>
    </row>
    <row r="15" ht="19.9" customHeight="1" spans="1:10">
      <c r="A15" s="120"/>
      <c r="B15" s="87">
        <v>208</v>
      </c>
      <c r="C15" s="89" t="s">
        <v>92</v>
      </c>
      <c r="D15" s="89" t="s">
        <v>92</v>
      </c>
      <c r="E15" s="108"/>
      <c r="F15" s="87" t="s">
        <v>94</v>
      </c>
      <c r="G15" s="110">
        <f t="shared" ref="G15:G24" si="0">SUM(H15)</f>
        <v>139164.16</v>
      </c>
      <c r="H15" s="110">
        <v>139164.16</v>
      </c>
      <c r="I15" s="110"/>
      <c r="J15" s="123"/>
    </row>
    <row r="16" ht="19.9" customHeight="1" spans="1:10">
      <c r="A16" s="120"/>
      <c r="B16" s="87">
        <v>210</v>
      </c>
      <c r="C16" s="87"/>
      <c r="D16" s="87"/>
      <c r="E16" s="108"/>
      <c r="F16" s="87" t="s">
        <v>95</v>
      </c>
      <c r="G16" s="110">
        <f>G17</f>
        <v>78010.77</v>
      </c>
      <c r="H16" s="110">
        <f>H17</f>
        <v>78010.77</v>
      </c>
      <c r="I16" s="110"/>
      <c r="J16" s="123"/>
    </row>
    <row r="17" ht="19.9" customHeight="1" spans="1:10">
      <c r="A17" s="120"/>
      <c r="B17" s="87">
        <v>210</v>
      </c>
      <c r="C17" s="89" t="s">
        <v>96</v>
      </c>
      <c r="D17" s="89"/>
      <c r="E17" s="108"/>
      <c r="F17" s="87" t="s">
        <v>97</v>
      </c>
      <c r="G17" s="110">
        <f>SUM(G18:G21)</f>
        <v>78010.77</v>
      </c>
      <c r="H17" s="110">
        <f>SUM(H18:H21)</f>
        <v>78010.77</v>
      </c>
      <c r="I17" s="110"/>
      <c r="J17" s="123"/>
    </row>
    <row r="18" ht="19.9" customHeight="1" spans="1:10">
      <c r="A18" s="120"/>
      <c r="B18" s="87">
        <v>210</v>
      </c>
      <c r="C18" s="89" t="s">
        <v>96</v>
      </c>
      <c r="D18" s="89" t="s">
        <v>85</v>
      </c>
      <c r="E18" s="108"/>
      <c r="F18" s="87" t="s">
        <v>98</v>
      </c>
      <c r="G18" s="110">
        <f t="shared" si="0"/>
        <v>20636.38</v>
      </c>
      <c r="H18" s="110">
        <v>20636.38</v>
      </c>
      <c r="I18" s="110"/>
      <c r="J18" s="123"/>
    </row>
    <row r="19" ht="19.9" customHeight="1" spans="1:10">
      <c r="A19" s="120"/>
      <c r="B19" s="87">
        <v>210</v>
      </c>
      <c r="C19" s="89" t="s">
        <v>96</v>
      </c>
      <c r="D19" s="89" t="s">
        <v>99</v>
      </c>
      <c r="E19" s="108"/>
      <c r="F19" s="87" t="s">
        <v>100</v>
      </c>
      <c r="G19" s="110">
        <f t="shared" si="0"/>
        <v>48974.39</v>
      </c>
      <c r="H19" s="110">
        <v>48974.39</v>
      </c>
      <c r="I19" s="110"/>
      <c r="J19" s="123"/>
    </row>
    <row r="20" ht="19.9" customHeight="1" spans="1:10">
      <c r="A20" s="120"/>
      <c r="B20" s="87">
        <v>210</v>
      </c>
      <c r="C20" s="89" t="s">
        <v>96</v>
      </c>
      <c r="D20" s="89" t="s">
        <v>101</v>
      </c>
      <c r="E20" s="108"/>
      <c r="F20" s="87" t="s">
        <v>102</v>
      </c>
      <c r="G20" s="110">
        <f t="shared" si="0"/>
        <v>2400</v>
      </c>
      <c r="H20" s="110">
        <v>2400</v>
      </c>
      <c r="I20" s="110"/>
      <c r="J20" s="123"/>
    </row>
    <row r="21" ht="19.9" customHeight="1" spans="1:10">
      <c r="A21" s="120"/>
      <c r="B21" s="87">
        <v>210</v>
      </c>
      <c r="C21" s="89" t="s">
        <v>96</v>
      </c>
      <c r="D21" s="87">
        <v>99</v>
      </c>
      <c r="E21" s="108"/>
      <c r="F21" s="87" t="s">
        <v>103</v>
      </c>
      <c r="G21" s="110">
        <f t="shared" si="0"/>
        <v>6000</v>
      </c>
      <c r="H21" s="110">
        <v>6000</v>
      </c>
      <c r="I21" s="110"/>
      <c r="J21" s="123"/>
    </row>
    <row r="22" ht="19.9" customHeight="1" spans="1:10">
      <c r="A22" s="120"/>
      <c r="B22" s="87">
        <v>221</v>
      </c>
      <c r="C22" s="87"/>
      <c r="D22" s="87"/>
      <c r="E22" s="108"/>
      <c r="F22" s="87" t="s">
        <v>104</v>
      </c>
      <c r="G22" s="110">
        <f>G23</f>
        <v>108485</v>
      </c>
      <c r="H22" s="110">
        <f>H23</f>
        <v>108485</v>
      </c>
      <c r="I22" s="110"/>
      <c r="J22" s="123"/>
    </row>
    <row r="23" ht="19.9" customHeight="1" spans="1:10">
      <c r="A23" s="120"/>
      <c r="B23" s="87">
        <v>221</v>
      </c>
      <c r="C23" s="89" t="s">
        <v>85</v>
      </c>
      <c r="D23" s="87"/>
      <c r="E23" s="108"/>
      <c r="F23" s="87" t="s">
        <v>105</v>
      </c>
      <c r="G23" s="110">
        <f>G24</f>
        <v>108485</v>
      </c>
      <c r="H23" s="110">
        <f>H24</f>
        <v>108485</v>
      </c>
      <c r="I23" s="110"/>
      <c r="J23" s="123"/>
    </row>
    <row r="24" ht="19.9" customHeight="1" spans="1:10">
      <c r="A24" s="120"/>
      <c r="B24" s="87">
        <v>221</v>
      </c>
      <c r="C24" s="89" t="s">
        <v>85</v>
      </c>
      <c r="D24" s="89" t="s">
        <v>99</v>
      </c>
      <c r="E24" s="108"/>
      <c r="F24" s="87" t="s">
        <v>106</v>
      </c>
      <c r="G24" s="110">
        <f t="shared" si="0"/>
        <v>108485</v>
      </c>
      <c r="H24" s="110">
        <v>108485</v>
      </c>
      <c r="I24" s="110"/>
      <c r="J24" s="123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51"/>
  <sheetViews>
    <sheetView workbookViewId="0">
      <selection activeCell="H7" sqref="H7"/>
    </sheetView>
  </sheetViews>
  <sheetFormatPr defaultColWidth="10" defaultRowHeight="13.5"/>
  <cols>
    <col min="1" max="1" width="1.54166666666667" style="93" customWidth="1"/>
    <col min="2" max="3" width="6.18333333333333" style="93" customWidth="1"/>
    <col min="4" max="4" width="16.3666666666667" style="93" customWidth="1"/>
    <col min="5" max="5" width="41" style="93" customWidth="1"/>
    <col min="6" max="8" width="16.3666666666667" style="93" customWidth="1"/>
    <col min="9" max="9" width="1.54166666666667" style="93" customWidth="1"/>
    <col min="10" max="16384" width="10" style="93"/>
  </cols>
  <sheetData>
    <row r="1" ht="14.25" customHeight="1" spans="1:9">
      <c r="A1" s="94"/>
      <c r="B1" s="94"/>
      <c r="C1" s="94"/>
      <c r="D1" s="95"/>
      <c r="E1" s="95"/>
      <c r="F1" s="96"/>
      <c r="G1" s="96"/>
      <c r="H1" s="97" t="s">
        <v>198</v>
      </c>
      <c r="I1" s="115"/>
    </row>
    <row r="2" ht="19.9" customHeight="1" spans="1:9">
      <c r="A2" s="96"/>
      <c r="B2" s="98" t="s">
        <v>199</v>
      </c>
      <c r="C2" s="98"/>
      <c r="D2" s="98"/>
      <c r="E2" s="98"/>
      <c r="F2" s="98"/>
      <c r="G2" s="98"/>
      <c r="H2" s="98"/>
      <c r="I2" s="115"/>
    </row>
    <row r="3" ht="17" customHeight="1" spans="1:9">
      <c r="A3" s="99"/>
      <c r="B3" s="100" t="s">
        <v>5</v>
      </c>
      <c r="C3" s="100"/>
      <c r="D3" s="100"/>
      <c r="E3" s="100"/>
      <c r="G3" s="99"/>
      <c r="H3" s="101" t="s">
        <v>6</v>
      </c>
      <c r="I3" s="115"/>
    </row>
    <row r="4" ht="21.4" customHeight="1" spans="1:9">
      <c r="A4" s="102"/>
      <c r="B4" s="103" t="s">
        <v>9</v>
      </c>
      <c r="C4" s="103"/>
      <c r="D4" s="103"/>
      <c r="E4" s="103"/>
      <c r="F4" s="103" t="s">
        <v>75</v>
      </c>
      <c r="G4" s="103"/>
      <c r="H4" s="103"/>
      <c r="I4" s="115"/>
    </row>
    <row r="5" ht="21.4" customHeight="1" spans="1:9">
      <c r="A5" s="102"/>
      <c r="B5" s="103" t="s">
        <v>79</v>
      </c>
      <c r="C5" s="103"/>
      <c r="D5" s="103" t="s">
        <v>70</v>
      </c>
      <c r="E5" s="103" t="s">
        <v>71</v>
      </c>
      <c r="F5" s="103" t="s">
        <v>59</v>
      </c>
      <c r="G5" s="103" t="s">
        <v>200</v>
      </c>
      <c r="H5" s="103" t="s">
        <v>201</v>
      </c>
      <c r="I5" s="115"/>
    </row>
    <row r="6" ht="21.4" customHeight="1" spans="1:9">
      <c r="A6" s="104"/>
      <c r="B6" s="103" t="s">
        <v>80</v>
      </c>
      <c r="C6" s="103" t="s">
        <v>81</v>
      </c>
      <c r="D6" s="103"/>
      <c r="E6" s="103"/>
      <c r="F6" s="103"/>
      <c r="G6" s="103"/>
      <c r="H6" s="103"/>
      <c r="I6" s="115"/>
    </row>
    <row r="7" ht="30" customHeight="1" spans="1:9">
      <c r="A7" s="102"/>
      <c r="B7" s="103"/>
      <c r="C7" s="103"/>
      <c r="D7" s="103">
        <v>137</v>
      </c>
      <c r="E7" s="103" t="s">
        <v>72</v>
      </c>
      <c r="F7" s="105">
        <f t="shared" ref="F7:F51" si="0">SUM(G7:H7)</f>
        <v>1382800.75</v>
      </c>
      <c r="G7" s="105">
        <f>SUM(G8:G51)</f>
        <v>1288875.98</v>
      </c>
      <c r="H7" s="105">
        <f>SUM(H8:H51)</f>
        <v>93924.77</v>
      </c>
      <c r="I7" s="115"/>
    </row>
    <row r="8" ht="30" customHeight="1" spans="1:9">
      <c r="A8" s="102"/>
      <c r="B8" s="106">
        <v>501</v>
      </c>
      <c r="C8" s="107" t="s">
        <v>85</v>
      </c>
      <c r="D8" s="108">
        <v>137001</v>
      </c>
      <c r="E8" s="109" t="s">
        <v>202</v>
      </c>
      <c r="F8" s="110">
        <f t="shared" si="0"/>
        <v>74268</v>
      </c>
      <c r="G8" s="110">
        <v>74268</v>
      </c>
      <c r="H8" s="110"/>
      <c r="I8" s="115"/>
    </row>
    <row r="9" ht="30" customHeight="1" spans="1:9">
      <c r="A9" s="102"/>
      <c r="B9" s="106">
        <v>505</v>
      </c>
      <c r="C9" s="107" t="s">
        <v>85</v>
      </c>
      <c r="D9" s="108">
        <v>137001</v>
      </c>
      <c r="E9" s="109" t="s">
        <v>203</v>
      </c>
      <c r="F9" s="110">
        <f t="shared" si="0"/>
        <v>32676</v>
      </c>
      <c r="G9" s="110">
        <v>32676</v>
      </c>
      <c r="H9" s="110"/>
      <c r="I9" s="115"/>
    </row>
    <row r="10" ht="30" customHeight="1" spans="1:9">
      <c r="A10" s="102"/>
      <c r="B10" s="106">
        <v>501</v>
      </c>
      <c r="C10" s="107" t="s">
        <v>85</v>
      </c>
      <c r="D10" s="108">
        <v>137001</v>
      </c>
      <c r="E10" s="109" t="s">
        <v>202</v>
      </c>
      <c r="F10" s="110">
        <f t="shared" si="0"/>
        <v>77016</v>
      </c>
      <c r="G10" s="110">
        <v>77016</v>
      </c>
      <c r="H10" s="110"/>
      <c r="I10" s="115"/>
    </row>
    <row r="11" ht="30" customHeight="1" spans="1:9">
      <c r="A11" s="102"/>
      <c r="B11" s="106">
        <v>505</v>
      </c>
      <c r="C11" s="107" t="s">
        <v>85</v>
      </c>
      <c r="D11" s="108">
        <v>137001</v>
      </c>
      <c r="E11" s="109" t="s">
        <v>203</v>
      </c>
      <c r="F11" s="110">
        <f t="shared" si="0"/>
        <v>4908</v>
      </c>
      <c r="G11" s="110">
        <v>4908</v>
      </c>
      <c r="H11" s="110"/>
      <c r="I11" s="115"/>
    </row>
    <row r="12" ht="30" customHeight="1" spans="2:9">
      <c r="B12" s="106">
        <v>501</v>
      </c>
      <c r="C12" s="107" t="s">
        <v>85</v>
      </c>
      <c r="D12" s="108">
        <v>137001</v>
      </c>
      <c r="E12" s="109" t="s">
        <v>202</v>
      </c>
      <c r="F12" s="110">
        <f t="shared" si="0"/>
        <v>116721</v>
      </c>
      <c r="G12" s="110">
        <v>116721</v>
      </c>
      <c r="H12" s="110"/>
      <c r="I12" s="115"/>
    </row>
    <row r="13" ht="30" customHeight="1" spans="2:9">
      <c r="B13" s="106">
        <v>505</v>
      </c>
      <c r="C13" s="107" t="s">
        <v>85</v>
      </c>
      <c r="D13" s="108">
        <v>137001</v>
      </c>
      <c r="E13" s="109" t="s">
        <v>203</v>
      </c>
      <c r="F13" s="110">
        <f t="shared" si="0"/>
        <v>68962</v>
      </c>
      <c r="G13" s="110">
        <v>68962</v>
      </c>
      <c r="H13" s="110"/>
      <c r="I13" s="115"/>
    </row>
    <row r="14" ht="30" customHeight="1" spans="2:9">
      <c r="B14" s="106">
        <v>501</v>
      </c>
      <c r="C14" s="107" t="s">
        <v>99</v>
      </c>
      <c r="D14" s="108">
        <v>137001</v>
      </c>
      <c r="E14" s="109" t="s">
        <v>204</v>
      </c>
      <c r="F14" s="110">
        <f t="shared" si="0"/>
        <v>37399.2</v>
      </c>
      <c r="G14" s="110">
        <v>37399.2</v>
      </c>
      <c r="H14" s="110"/>
      <c r="I14" s="115"/>
    </row>
    <row r="15" ht="30" customHeight="1" spans="2:9">
      <c r="B15" s="106">
        <v>505</v>
      </c>
      <c r="C15" s="107" t="s">
        <v>85</v>
      </c>
      <c r="D15" s="108">
        <v>137001</v>
      </c>
      <c r="E15" s="109" t="s">
        <v>203</v>
      </c>
      <c r="F15" s="110">
        <f t="shared" si="0"/>
        <v>17047.36</v>
      </c>
      <c r="G15" s="110">
        <v>17047.36</v>
      </c>
      <c r="H15" s="110"/>
      <c r="I15" s="115"/>
    </row>
    <row r="16" ht="30" customHeight="1" spans="2:9">
      <c r="B16" s="106">
        <v>501</v>
      </c>
      <c r="C16" s="107" t="s">
        <v>99</v>
      </c>
      <c r="D16" s="108">
        <v>137001</v>
      </c>
      <c r="E16" s="109" t="s">
        <v>204</v>
      </c>
      <c r="F16" s="110">
        <f t="shared" si="0"/>
        <v>20636.38</v>
      </c>
      <c r="G16" s="110">
        <v>20636.38</v>
      </c>
      <c r="H16" s="110"/>
      <c r="I16" s="115"/>
    </row>
    <row r="17" ht="30" customHeight="1" spans="2:9">
      <c r="B17" s="106">
        <v>505</v>
      </c>
      <c r="C17" s="107" t="s">
        <v>85</v>
      </c>
      <c r="D17" s="108">
        <v>137001</v>
      </c>
      <c r="E17" s="109" t="s">
        <v>203</v>
      </c>
      <c r="F17" s="110">
        <f t="shared" si="0"/>
        <v>8204.04</v>
      </c>
      <c r="G17" s="110">
        <v>8204.04</v>
      </c>
      <c r="H17" s="110"/>
      <c r="I17" s="115"/>
    </row>
    <row r="18" ht="30" customHeight="1" spans="2:9">
      <c r="B18" s="106">
        <v>501</v>
      </c>
      <c r="C18" s="107" t="s">
        <v>99</v>
      </c>
      <c r="D18" s="108">
        <v>137001</v>
      </c>
      <c r="E18" s="109" t="s">
        <v>204</v>
      </c>
      <c r="F18" s="110">
        <f t="shared" si="0"/>
        <v>2400</v>
      </c>
      <c r="G18" s="110">
        <v>2400</v>
      </c>
      <c r="H18" s="110"/>
      <c r="I18" s="115"/>
    </row>
    <row r="19" ht="30" customHeight="1" spans="2:9">
      <c r="B19" s="106">
        <v>505</v>
      </c>
      <c r="C19" s="107" t="s">
        <v>85</v>
      </c>
      <c r="D19" s="108">
        <v>137001</v>
      </c>
      <c r="E19" s="109" t="s">
        <v>203</v>
      </c>
      <c r="F19" s="110">
        <f t="shared" si="0"/>
        <v>1200</v>
      </c>
      <c r="G19" s="110">
        <v>1200</v>
      </c>
      <c r="H19" s="110"/>
      <c r="I19" s="115"/>
    </row>
    <row r="20" ht="30" customHeight="1" spans="1:9">
      <c r="A20" s="102"/>
      <c r="B20" s="106">
        <v>501</v>
      </c>
      <c r="C20" s="107" t="s">
        <v>99</v>
      </c>
      <c r="D20" s="108">
        <v>137001</v>
      </c>
      <c r="E20" s="109" t="s">
        <v>204</v>
      </c>
      <c r="F20" s="110">
        <f t="shared" si="0"/>
        <v>536.01</v>
      </c>
      <c r="G20" s="110">
        <v>536.01</v>
      </c>
      <c r="H20" s="110"/>
      <c r="I20" s="115"/>
    </row>
    <row r="21" ht="30" customHeight="1" spans="2:9">
      <c r="B21" s="106">
        <v>505</v>
      </c>
      <c r="C21" s="107" t="s">
        <v>85</v>
      </c>
      <c r="D21" s="108">
        <v>137001</v>
      </c>
      <c r="E21" s="109" t="s">
        <v>203</v>
      </c>
      <c r="F21" s="110">
        <f t="shared" si="0"/>
        <v>1491.65</v>
      </c>
      <c r="G21" s="110">
        <v>1491.65</v>
      </c>
      <c r="H21" s="110"/>
      <c r="I21" s="115"/>
    </row>
    <row r="22" ht="30" customHeight="1" spans="2:9">
      <c r="B22" s="106">
        <v>501</v>
      </c>
      <c r="C22" s="107" t="s">
        <v>101</v>
      </c>
      <c r="D22" s="108">
        <v>137001</v>
      </c>
      <c r="E22" s="109" t="s">
        <v>205</v>
      </c>
      <c r="F22" s="110">
        <f t="shared" si="0"/>
        <v>32161</v>
      </c>
      <c r="G22" s="110">
        <v>32161</v>
      </c>
      <c r="H22" s="110"/>
      <c r="I22" s="115"/>
    </row>
    <row r="23" ht="30" customHeight="1" spans="2:9">
      <c r="B23" s="106">
        <v>505</v>
      </c>
      <c r="C23" s="107" t="s">
        <v>85</v>
      </c>
      <c r="D23" s="108">
        <v>137001</v>
      </c>
      <c r="E23" s="109" t="s">
        <v>203</v>
      </c>
      <c r="F23" s="110">
        <f t="shared" si="0"/>
        <v>12786</v>
      </c>
      <c r="G23" s="110">
        <v>12786</v>
      </c>
      <c r="H23" s="110"/>
      <c r="I23" s="115"/>
    </row>
    <row r="24" ht="30" customHeight="1" spans="2:9">
      <c r="B24" s="106">
        <v>501</v>
      </c>
      <c r="C24" s="107" t="s">
        <v>89</v>
      </c>
      <c r="D24" s="108">
        <v>137001</v>
      </c>
      <c r="E24" s="109" t="s">
        <v>206</v>
      </c>
      <c r="F24" s="110">
        <f t="shared" si="0"/>
        <v>45500.8</v>
      </c>
      <c r="G24" s="110">
        <v>45500.8</v>
      </c>
      <c r="H24" s="110"/>
      <c r="I24" s="115"/>
    </row>
    <row r="25" ht="30" customHeight="1" spans="2:9">
      <c r="B25" s="106">
        <v>502</v>
      </c>
      <c r="C25" s="107" t="s">
        <v>85</v>
      </c>
      <c r="D25" s="108">
        <v>137001</v>
      </c>
      <c r="E25" s="109" t="s">
        <v>207</v>
      </c>
      <c r="F25" s="110">
        <f t="shared" si="0"/>
        <v>8000</v>
      </c>
      <c r="G25" s="110"/>
      <c r="H25" s="110">
        <v>8000</v>
      </c>
      <c r="I25" s="115"/>
    </row>
    <row r="26" ht="30" customHeight="1" spans="2:9">
      <c r="B26" s="106">
        <v>505</v>
      </c>
      <c r="C26" s="107" t="s">
        <v>99</v>
      </c>
      <c r="D26" s="108">
        <v>137001</v>
      </c>
      <c r="E26" s="109" t="s">
        <v>208</v>
      </c>
      <c r="F26" s="110">
        <f t="shared" si="0"/>
        <v>7000</v>
      </c>
      <c r="G26" s="110"/>
      <c r="H26" s="110">
        <v>7000</v>
      </c>
      <c r="I26" s="115"/>
    </row>
    <row r="27" ht="30" customHeight="1" spans="2:9">
      <c r="B27" s="106">
        <v>502</v>
      </c>
      <c r="C27" s="107" t="s">
        <v>85</v>
      </c>
      <c r="D27" s="108">
        <v>137001</v>
      </c>
      <c r="E27" s="109" t="s">
        <v>207</v>
      </c>
      <c r="F27" s="110">
        <f t="shared" si="0"/>
        <v>6000</v>
      </c>
      <c r="G27" s="110"/>
      <c r="H27" s="110">
        <v>6000</v>
      </c>
      <c r="I27" s="115"/>
    </row>
    <row r="28" ht="30" customHeight="1" spans="2:9">
      <c r="B28" s="106">
        <v>502</v>
      </c>
      <c r="C28" s="107" t="s">
        <v>192</v>
      </c>
      <c r="D28" s="108">
        <v>137001</v>
      </c>
      <c r="E28" s="109" t="s">
        <v>209</v>
      </c>
      <c r="F28" s="110">
        <f t="shared" si="0"/>
        <v>800</v>
      </c>
      <c r="G28" s="110"/>
      <c r="H28" s="110">
        <v>800</v>
      </c>
      <c r="I28" s="115"/>
    </row>
    <row r="29" ht="30" customHeight="1" spans="2:9">
      <c r="B29" s="106">
        <v>502</v>
      </c>
      <c r="C29" s="107" t="s">
        <v>85</v>
      </c>
      <c r="D29" s="108">
        <v>137001</v>
      </c>
      <c r="E29" s="109" t="s">
        <v>207</v>
      </c>
      <c r="F29" s="110">
        <f t="shared" si="0"/>
        <v>4300.77</v>
      </c>
      <c r="G29" s="111"/>
      <c r="H29" s="111">
        <v>4300.77</v>
      </c>
      <c r="I29" s="115"/>
    </row>
    <row r="30" ht="30" customHeight="1" spans="2:9">
      <c r="B30" s="106">
        <v>502</v>
      </c>
      <c r="C30" s="107" t="s">
        <v>99</v>
      </c>
      <c r="D30" s="108">
        <v>137001</v>
      </c>
      <c r="E30" s="109" t="s">
        <v>208</v>
      </c>
      <c r="F30" s="110">
        <f t="shared" si="0"/>
        <v>1544.92</v>
      </c>
      <c r="G30" s="112"/>
      <c r="H30" s="112">
        <v>1544.92</v>
      </c>
      <c r="I30" s="115"/>
    </row>
    <row r="31" ht="30" customHeight="1" spans="1:9">
      <c r="A31" s="113"/>
      <c r="B31" s="106">
        <v>502</v>
      </c>
      <c r="C31" s="107" t="s">
        <v>85</v>
      </c>
      <c r="D31" s="108">
        <v>137001</v>
      </c>
      <c r="E31" s="109" t="s">
        <v>207</v>
      </c>
      <c r="F31" s="110">
        <f t="shared" si="0"/>
        <v>1114.02</v>
      </c>
      <c r="G31" s="114"/>
      <c r="H31" s="114">
        <v>1114.02</v>
      </c>
      <c r="I31" s="116"/>
    </row>
    <row r="32" ht="30" customHeight="1" spans="2:8">
      <c r="B32" s="106">
        <v>505</v>
      </c>
      <c r="C32" s="107" t="s">
        <v>99</v>
      </c>
      <c r="D32" s="108">
        <v>137001</v>
      </c>
      <c r="E32" s="109" t="s">
        <v>208</v>
      </c>
      <c r="F32" s="110">
        <f t="shared" si="0"/>
        <v>490.14</v>
      </c>
      <c r="G32" s="114"/>
      <c r="H32" s="114">
        <v>490.14</v>
      </c>
    </row>
    <row r="33" ht="30" customHeight="1" spans="2:8">
      <c r="B33" s="106">
        <v>502</v>
      </c>
      <c r="C33" s="107" t="s">
        <v>85</v>
      </c>
      <c r="D33" s="108">
        <v>137001</v>
      </c>
      <c r="E33" s="109" t="s">
        <v>207</v>
      </c>
      <c r="F33" s="110">
        <f t="shared" si="0"/>
        <v>18000</v>
      </c>
      <c r="G33" s="114"/>
      <c r="H33" s="114">
        <v>18000</v>
      </c>
    </row>
    <row r="34" ht="30" customHeight="1" spans="2:8">
      <c r="B34" s="106">
        <v>502</v>
      </c>
      <c r="C34" s="107" t="s">
        <v>89</v>
      </c>
      <c r="D34" s="108">
        <v>137001</v>
      </c>
      <c r="E34" s="109" t="s">
        <v>210</v>
      </c>
      <c r="F34" s="110">
        <f t="shared" si="0"/>
        <v>771.34</v>
      </c>
      <c r="G34" s="114"/>
      <c r="H34" s="114">
        <v>771.34</v>
      </c>
    </row>
    <row r="35" ht="30" customHeight="1" spans="2:8">
      <c r="B35" s="106">
        <v>505</v>
      </c>
      <c r="C35" s="107" t="s">
        <v>99</v>
      </c>
      <c r="D35" s="108">
        <v>137001</v>
      </c>
      <c r="E35" s="109" t="s">
        <v>208</v>
      </c>
      <c r="F35" s="110">
        <f t="shared" si="0"/>
        <v>163.38</v>
      </c>
      <c r="G35" s="114"/>
      <c r="H35" s="114">
        <v>163.38</v>
      </c>
    </row>
    <row r="36" ht="30" customHeight="1" spans="2:8">
      <c r="B36" s="106">
        <v>505</v>
      </c>
      <c r="C36" s="107" t="s">
        <v>85</v>
      </c>
      <c r="D36" s="108">
        <v>137002</v>
      </c>
      <c r="E36" s="109" t="s">
        <v>203</v>
      </c>
      <c r="F36" s="110">
        <f t="shared" si="0"/>
        <v>184500</v>
      </c>
      <c r="G36" s="110">
        <v>184500</v>
      </c>
      <c r="H36" s="110"/>
    </row>
    <row r="37" ht="30" customHeight="1" spans="2:8">
      <c r="B37" s="106">
        <v>505</v>
      </c>
      <c r="C37" s="107" t="s">
        <v>85</v>
      </c>
      <c r="D37" s="108">
        <v>137002</v>
      </c>
      <c r="E37" s="109" t="s">
        <v>203</v>
      </c>
      <c r="F37" s="110">
        <f t="shared" si="0"/>
        <v>20520</v>
      </c>
      <c r="G37" s="110">
        <v>20520</v>
      </c>
      <c r="H37" s="110"/>
    </row>
    <row r="38" ht="30" customHeight="1" spans="2:8">
      <c r="B38" s="106">
        <v>505</v>
      </c>
      <c r="C38" s="107" t="s">
        <v>85</v>
      </c>
      <c r="D38" s="108">
        <v>137002</v>
      </c>
      <c r="E38" s="109" t="s">
        <v>203</v>
      </c>
      <c r="F38" s="110">
        <f t="shared" si="0"/>
        <v>285153</v>
      </c>
      <c r="G38" s="110">
        <v>285153</v>
      </c>
      <c r="H38" s="110"/>
    </row>
    <row r="39" ht="30" customHeight="1" spans="2:8">
      <c r="B39" s="106">
        <v>505</v>
      </c>
      <c r="C39" s="107" t="s">
        <v>85</v>
      </c>
      <c r="D39" s="108">
        <v>137002</v>
      </c>
      <c r="E39" s="109" t="s">
        <v>203</v>
      </c>
      <c r="F39" s="110">
        <f t="shared" si="0"/>
        <v>84717.6</v>
      </c>
      <c r="G39" s="110">
        <v>84717.6</v>
      </c>
      <c r="H39" s="110"/>
    </row>
    <row r="40" ht="30" customHeight="1" spans="2:8">
      <c r="B40" s="106">
        <v>505</v>
      </c>
      <c r="C40" s="107" t="s">
        <v>85</v>
      </c>
      <c r="D40" s="108">
        <v>137002</v>
      </c>
      <c r="E40" s="109" t="s">
        <v>203</v>
      </c>
      <c r="F40" s="110">
        <f t="shared" si="0"/>
        <v>40770.35</v>
      </c>
      <c r="G40" s="110">
        <v>40770.35</v>
      </c>
      <c r="H40" s="110"/>
    </row>
    <row r="41" ht="30" customHeight="1" spans="2:8">
      <c r="B41" s="106">
        <v>505</v>
      </c>
      <c r="C41" s="107" t="s">
        <v>85</v>
      </c>
      <c r="D41" s="108">
        <v>137002</v>
      </c>
      <c r="E41" s="109" t="s">
        <v>203</v>
      </c>
      <c r="F41" s="110">
        <f t="shared" si="0"/>
        <v>4800</v>
      </c>
      <c r="G41" s="110">
        <v>4800</v>
      </c>
      <c r="H41" s="110"/>
    </row>
    <row r="42" ht="30" customHeight="1" spans="2:8">
      <c r="B42" s="106">
        <v>505</v>
      </c>
      <c r="C42" s="107" t="s">
        <v>85</v>
      </c>
      <c r="D42" s="108">
        <v>137002</v>
      </c>
      <c r="E42" s="109" t="s">
        <v>203</v>
      </c>
      <c r="F42" s="110">
        <f t="shared" si="0"/>
        <v>7412.79</v>
      </c>
      <c r="G42" s="110">
        <v>7412.79</v>
      </c>
      <c r="H42" s="110"/>
    </row>
    <row r="43" ht="30" customHeight="1" spans="2:8">
      <c r="B43" s="106">
        <v>505</v>
      </c>
      <c r="C43" s="107" t="s">
        <v>85</v>
      </c>
      <c r="D43" s="108">
        <v>137002</v>
      </c>
      <c r="E43" s="109" t="s">
        <v>203</v>
      </c>
      <c r="F43" s="110">
        <f t="shared" si="0"/>
        <v>63538</v>
      </c>
      <c r="G43" s="110">
        <v>63538</v>
      </c>
      <c r="H43" s="110"/>
    </row>
    <row r="44" ht="30" customHeight="1" spans="2:8">
      <c r="B44" s="106">
        <v>505</v>
      </c>
      <c r="C44" s="107" t="s">
        <v>85</v>
      </c>
      <c r="D44" s="108">
        <v>137002</v>
      </c>
      <c r="E44" s="109" t="s">
        <v>203</v>
      </c>
      <c r="F44" s="110">
        <f t="shared" si="0"/>
        <v>43550.8</v>
      </c>
      <c r="G44" s="110">
        <v>43550.8</v>
      </c>
      <c r="H44" s="110"/>
    </row>
    <row r="45" ht="30" customHeight="1" spans="2:8">
      <c r="B45" s="106">
        <v>505</v>
      </c>
      <c r="C45" s="107" t="s">
        <v>99</v>
      </c>
      <c r="D45" s="108">
        <v>137002</v>
      </c>
      <c r="E45" s="109" t="s">
        <v>208</v>
      </c>
      <c r="F45" s="110">
        <f t="shared" si="0"/>
        <v>22000</v>
      </c>
      <c r="G45" s="110"/>
      <c r="H45" s="110">
        <v>22000</v>
      </c>
    </row>
    <row r="46" ht="30" customHeight="1" spans="2:8">
      <c r="B46" s="106">
        <v>505</v>
      </c>
      <c r="C46" s="107" t="s">
        <v>99</v>
      </c>
      <c r="D46" s="108">
        <v>137002</v>
      </c>
      <c r="E46" s="109" t="s">
        <v>208</v>
      </c>
      <c r="F46" s="110">
        <f t="shared" si="0"/>
        <v>1600</v>
      </c>
      <c r="G46" s="110"/>
      <c r="H46" s="110">
        <v>1600</v>
      </c>
    </row>
    <row r="47" ht="30" customHeight="1" spans="2:8">
      <c r="B47" s="106">
        <v>505</v>
      </c>
      <c r="C47" s="107" t="s">
        <v>99</v>
      </c>
      <c r="D47" s="108">
        <v>137002</v>
      </c>
      <c r="E47" s="109" t="s">
        <v>208</v>
      </c>
      <c r="F47" s="110">
        <f t="shared" si="0"/>
        <v>3200</v>
      </c>
      <c r="G47" s="110"/>
      <c r="H47" s="110">
        <v>3200</v>
      </c>
    </row>
    <row r="48" ht="30" customHeight="1" spans="2:8">
      <c r="B48" s="106">
        <v>505</v>
      </c>
      <c r="C48" s="107" t="s">
        <v>99</v>
      </c>
      <c r="D48" s="108">
        <v>137002</v>
      </c>
      <c r="E48" s="109" t="s">
        <v>208</v>
      </c>
      <c r="F48" s="110">
        <f t="shared" si="0"/>
        <v>6000</v>
      </c>
      <c r="G48" s="110"/>
      <c r="H48" s="110">
        <v>6000</v>
      </c>
    </row>
    <row r="49" ht="30" customHeight="1" spans="2:8">
      <c r="B49" s="106">
        <v>505</v>
      </c>
      <c r="C49" s="107" t="s">
        <v>99</v>
      </c>
      <c r="D49" s="108">
        <v>137002</v>
      </c>
      <c r="E49" s="109" t="s">
        <v>208</v>
      </c>
      <c r="F49" s="110">
        <f t="shared" si="0"/>
        <v>8063.96</v>
      </c>
      <c r="G49" s="110"/>
      <c r="H49" s="110">
        <v>8063.96</v>
      </c>
    </row>
    <row r="50" ht="30" customHeight="1" spans="2:8">
      <c r="B50" s="106">
        <v>505</v>
      </c>
      <c r="C50" s="107" t="s">
        <v>99</v>
      </c>
      <c r="D50" s="108">
        <v>137002</v>
      </c>
      <c r="E50" s="109" t="s">
        <v>208</v>
      </c>
      <c r="F50" s="110">
        <f t="shared" si="0"/>
        <v>3357.18</v>
      </c>
      <c r="G50" s="110"/>
      <c r="H50" s="110">
        <v>3357.18</v>
      </c>
    </row>
    <row r="51" ht="30" customHeight="1" spans="2:8">
      <c r="B51" s="106">
        <v>505</v>
      </c>
      <c r="C51" s="107" t="s">
        <v>99</v>
      </c>
      <c r="D51" s="108">
        <v>137002</v>
      </c>
      <c r="E51" s="109" t="s">
        <v>208</v>
      </c>
      <c r="F51" s="110">
        <f t="shared" si="0"/>
        <v>1519.06</v>
      </c>
      <c r="G51" s="110"/>
      <c r="H51" s="110">
        <v>1519.06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20"/>
  <sheetViews>
    <sheetView workbookViewId="0">
      <selection activeCell="E6" sqref="E6"/>
    </sheetView>
  </sheetViews>
  <sheetFormatPr defaultColWidth="10" defaultRowHeight="13.5" outlineLevelCol="7"/>
  <cols>
    <col min="1" max="1" width="1.54166666666667" style="73" customWidth="1"/>
    <col min="2" max="4" width="6.63333333333333" style="73" customWidth="1"/>
    <col min="5" max="5" width="26.6333333333333" style="73" customWidth="1"/>
    <col min="6" max="6" width="48.6333333333333" style="73" customWidth="1"/>
    <col min="7" max="7" width="26.6333333333333" style="73" customWidth="1"/>
    <col min="8" max="8" width="1.54166666666667" style="73" customWidth="1"/>
    <col min="9" max="10" width="9.725" style="73" customWidth="1"/>
    <col min="11" max="16384" width="10" style="73"/>
  </cols>
  <sheetData>
    <row r="1" ht="25" customHeight="1" spans="1:8">
      <c r="A1" s="74"/>
      <c r="B1" s="2"/>
      <c r="C1" s="2"/>
      <c r="D1" s="2"/>
      <c r="E1" s="14"/>
      <c r="F1" s="14"/>
      <c r="G1" s="75" t="s">
        <v>211</v>
      </c>
      <c r="H1" s="76"/>
    </row>
    <row r="2" ht="22.75" customHeight="1" spans="1:8">
      <c r="A2" s="74"/>
      <c r="B2" s="77" t="s">
        <v>212</v>
      </c>
      <c r="C2" s="77"/>
      <c r="D2" s="77"/>
      <c r="E2" s="77"/>
      <c r="F2" s="77"/>
      <c r="G2" s="77"/>
      <c r="H2" s="76" t="s">
        <v>3</v>
      </c>
    </row>
    <row r="3" ht="19.5" customHeight="1" spans="1:8">
      <c r="A3" s="78"/>
      <c r="B3" s="79" t="s">
        <v>5</v>
      </c>
      <c r="C3" s="79"/>
      <c r="D3" s="79"/>
      <c r="E3" s="79"/>
      <c r="F3" s="79"/>
      <c r="G3" s="80" t="s">
        <v>6</v>
      </c>
      <c r="H3" s="81"/>
    </row>
    <row r="4" ht="24.4" customHeight="1" spans="1:8">
      <c r="A4" s="82"/>
      <c r="B4" s="47" t="s">
        <v>79</v>
      </c>
      <c r="C4" s="47"/>
      <c r="D4" s="47"/>
      <c r="E4" s="47" t="s">
        <v>70</v>
      </c>
      <c r="F4" s="47" t="s">
        <v>71</v>
      </c>
      <c r="G4" s="47" t="s">
        <v>213</v>
      </c>
      <c r="H4" s="83"/>
    </row>
    <row r="5" ht="24" customHeight="1" spans="1:8">
      <c r="A5" s="82"/>
      <c r="B5" s="47" t="s">
        <v>80</v>
      </c>
      <c r="C5" s="47" t="s">
        <v>81</v>
      </c>
      <c r="D5" s="47" t="s">
        <v>82</v>
      </c>
      <c r="E5" s="47"/>
      <c r="F5" s="47"/>
      <c r="G5" s="47"/>
      <c r="H5" s="84"/>
    </row>
    <row r="6" ht="28" customHeight="1" spans="1:8">
      <c r="A6" s="85"/>
      <c r="B6" s="47"/>
      <c r="C6" s="47"/>
      <c r="D6" s="47"/>
      <c r="E6" s="47">
        <v>137</v>
      </c>
      <c r="F6" s="47" t="s">
        <v>72</v>
      </c>
      <c r="G6" s="50">
        <f>G7</f>
        <v>168000</v>
      </c>
      <c r="H6" s="86"/>
    </row>
    <row r="7" ht="31" customHeight="1" spans="1:8">
      <c r="A7" s="85"/>
      <c r="B7" s="87">
        <v>201</v>
      </c>
      <c r="C7" s="87"/>
      <c r="D7" s="87"/>
      <c r="E7" s="88"/>
      <c r="F7" s="87" t="s">
        <v>83</v>
      </c>
      <c r="G7" s="50">
        <v>168000</v>
      </c>
      <c r="H7" s="86"/>
    </row>
    <row r="8" ht="22.75" customHeight="1" spans="1:8">
      <c r="A8" s="85"/>
      <c r="B8" s="87">
        <v>201</v>
      </c>
      <c r="C8" s="87">
        <v>29</v>
      </c>
      <c r="D8" s="87"/>
      <c r="E8" s="87"/>
      <c r="F8" s="87" t="s">
        <v>84</v>
      </c>
      <c r="G8" s="50">
        <v>168000</v>
      </c>
      <c r="H8" s="86"/>
    </row>
    <row r="9" ht="22.75" customHeight="1" spans="1:8">
      <c r="A9" s="85"/>
      <c r="B9" s="87">
        <v>201</v>
      </c>
      <c r="C9" s="87">
        <v>29</v>
      </c>
      <c r="D9" s="89" t="s">
        <v>89</v>
      </c>
      <c r="E9" s="87"/>
      <c r="F9" s="87" t="s">
        <v>90</v>
      </c>
      <c r="G9" s="50">
        <v>168000</v>
      </c>
      <c r="H9" s="86"/>
    </row>
    <row r="10" ht="22.75" customHeight="1" spans="1:8">
      <c r="A10" s="85"/>
      <c r="B10" s="87"/>
      <c r="C10" s="87"/>
      <c r="D10" s="89"/>
      <c r="E10" s="87"/>
      <c r="F10" s="87"/>
      <c r="G10" s="50"/>
      <c r="H10" s="86"/>
    </row>
    <row r="11" ht="22.75" customHeight="1" spans="1:8">
      <c r="A11" s="85"/>
      <c r="B11" s="87"/>
      <c r="C11" s="87"/>
      <c r="D11" s="89"/>
      <c r="E11" s="87"/>
      <c r="F11" s="87"/>
      <c r="G11" s="50"/>
      <c r="H11" s="86"/>
    </row>
    <row r="12" ht="22.75" customHeight="1" spans="1:8">
      <c r="A12" s="85"/>
      <c r="B12" s="47"/>
      <c r="C12" s="47"/>
      <c r="D12" s="47"/>
      <c r="E12" s="47"/>
      <c r="F12" s="47"/>
      <c r="G12" s="50"/>
      <c r="H12" s="86"/>
    </row>
    <row r="13" ht="22.75" customHeight="1" spans="1:8">
      <c r="A13" s="85"/>
      <c r="B13" s="47"/>
      <c r="C13" s="47"/>
      <c r="D13" s="47"/>
      <c r="E13" s="47"/>
      <c r="F13" s="47"/>
      <c r="G13" s="50"/>
      <c r="H13" s="86"/>
    </row>
    <row r="14" ht="22.75" customHeight="1" spans="1:8">
      <c r="A14" s="85"/>
      <c r="B14" s="47"/>
      <c r="C14" s="47"/>
      <c r="D14" s="47"/>
      <c r="E14" s="47"/>
      <c r="F14" s="47"/>
      <c r="G14" s="50"/>
      <c r="H14" s="86"/>
    </row>
    <row r="15" ht="22.75" customHeight="1" spans="1:8">
      <c r="A15" s="82"/>
      <c r="B15" s="54"/>
      <c r="C15" s="54"/>
      <c r="D15" s="54"/>
      <c r="E15" s="54"/>
      <c r="F15" s="54" t="s">
        <v>23</v>
      </c>
      <c r="G15" s="55"/>
      <c r="H15" s="83"/>
    </row>
    <row r="16" ht="22.75" customHeight="1" spans="1:8">
      <c r="A16" s="82"/>
      <c r="B16" s="54"/>
      <c r="C16" s="54"/>
      <c r="D16" s="54"/>
      <c r="E16" s="54"/>
      <c r="F16" s="54" t="s">
        <v>23</v>
      </c>
      <c r="G16" s="55"/>
      <c r="H16" s="83"/>
    </row>
    <row r="17" ht="28" customHeight="1" spans="1:8">
      <c r="A17" s="82"/>
      <c r="B17" s="54"/>
      <c r="C17" s="54"/>
      <c r="D17" s="54"/>
      <c r="E17" s="54"/>
      <c r="F17" s="54"/>
      <c r="G17" s="55"/>
      <c r="H17" s="84"/>
    </row>
    <row r="18" ht="28" customHeight="1" spans="1:8">
      <c r="A18" s="82"/>
      <c r="B18" s="54"/>
      <c r="C18" s="54"/>
      <c r="D18" s="54"/>
      <c r="E18" s="54"/>
      <c r="F18" s="54"/>
      <c r="G18" s="55"/>
      <c r="H18" s="84"/>
    </row>
    <row r="19" ht="9.75" customHeight="1" spans="1:8">
      <c r="A19" s="90"/>
      <c r="B19" s="91"/>
      <c r="C19" s="91"/>
      <c r="D19" s="91"/>
      <c r="E19" s="91"/>
      <c r="F19" s="90"/>
      <c r="G19" s="90"/>
      <c r="H19" s="92"/>
    </row>
    <row r="20" spans="2:7">
      <c r="B20" s="58"/>
      <c r="C20" s="58"/>
      <c r="D20" s="58"/>
      <c r="E20" s="58"/>
      <c r="F20" s="58"/>
      <c r="G20" s="58"/>
    </row>
  </sheetData>
  <mergeCells count="7">
    <mergeCell ref="B2:G2"/>
    <mergeCell ref="B3:F3"/>
    <mergeCell ref="B4:D4"/>
    <mergeCell ref="B20:G2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1.9083333333333" customWidth="1"/>
    <col min="3" max="3" width="28.9083333333333" customWidth="1"/>
    <col min="4" max="9" width="14.725" customWidth="1"/>
    <col min="10" max="10" width="1.54166666666667" customWidth="1"/>
    <col min="11" max="11" width="9.725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59" t="s">
        <v>214</v>
      </c>
      <c r="J1" s="46"/>
    </row>
    <row r="2" ht="22.75" customHeight="1" spans="1:10">
      <c r="A2" s="41"/>
      <c r="B2" s="3" t="s">
        <v>215</v>
      </c>
      <c r="C2" s="3"/>
      <c r="D2" s="3"/>
      <c r="E2" s="3"/>
      <c r="F2" s="3"/>
      <c r="G2" s="3"/>
      <c r="H2" s="3"/>
      <c r="I2" s="3"/>
      <c r="J2" s="46" t="s">
        <v>3</v>
      </c>
    </row>
    <row r="3" ht="19.5" customHeight="1" spans="1:10">
      <c r="A3" s="44"/>
      <c r="B3" s="45" t="s">
        <v>5</v>
      </c>
      <c r="C3" s="45"/>
      <c r="D3" s="60"/>
      <c r="E3" s="60"/>
      <c r="F3" s="60"/>
      <c r="G3" s="60"/>
      <c r="H3" s="60"/>
      <c r="I3" s="60" t="s">
        <v>6</v>
      </c>
      <c r="J3" s="61"/>
    </row>
    <row r="4" ht="24.4" customHeight="1" spans="1:10">
      <c r="A4" s="46"/>
      <c r="B4" s="47" t="s">
        <v>216</v>
      </c>
      <c r="C4" s="47" t="s">
        <v>71</v>
      </c>
      <c r="D4" s="47" t="s">
        <v>217</v>
      </c>
      <c r="E4" s="47"/>
      <c r="F4" s="47"/>
      <c r="G4" s="47"/>
      <c r="H4" s="47"/>
      <c r="I4" s="47"/>
      <c r="J4" s="62"/>
    </row>
    <row r="5" ht="24.4" customHeight="1" spans="1:10">
      <c r="A5" s="48"/>
      <c r="B5" s="47"/>
      <c r="C5" s="47"/>
      <c r="D5" s="47" t="s">
        <v>59</v>
      </c>
      <c r="E5" s="67" t="s">
        <v>218</v>
      </c>
      <c r="F5" s="47" t="s">
        <v>219</v>
      </c>
      <c r="G5" s="47"/>
      <c r="H5" s="47"/>
      <c r="I5" s="47" t="s">
        <v>220</v>
      </c>
      <c r="J5" s="62"/>
    </row>
    <row r="6" ht="24.4" customHeight="1" spans="1:10">
      <c r="A6" s="48"/>
      <c r="B6" s="47"/>
      <c r="C6" s="47"/>
      <c r="D6" s="47"/>
      <c r="E6" s="67"/>
      <c r="F6" s="47" t="s">
        <v>157</v>
      </c>
      <c r="G6" s="47" t="s">
        <v>221</v>
      </c>
      <c r="H6" s="47" t="s">
        <v>222</v>
      </c>
      <c r="I6" s="47"/>
      <c r="J6" s="63"/>
    </row>
    <row r="7" ht="22.75" customHeight="1" spans="1:10">
      <c r="A7" s="49"/>
      <c r="B7" s="47"/>
      <c r="C7" s="47" t="s">
        <v>72</v>
      </c>
      <c r="D7" s="50">
        <f>SUM(D8)</f>
        <v>0</v>
      </c>
      <c r="E7" s="50">
        <f t="shared" ref="E7:I7" si="0">SUM(E8)</f>
        <v>0</v>
      </c>
      <c r="F7" s="50">
        <f t="shared" si="0"/>
        <v>0</v>
      </c>
      <c r="G7" s="50">
        <f t="shared" si="0"/>
        <v>0</v>
      </c>
      <c r="H7" s="50">
        <f t="shared" si="0"/>
        <v>0</v>
      </c>
      <c r="I7" s="50">
        <f t="shared" si="0"/>
        <v>0</v>
      </c>
      <c r="J7" s="64"/>
    </row>
    <row r="8" s="40" customFormat="1" ht="29" customHeight="1" spans="1:10">
      <c r="A8" s="68"/>
      <c r="B8" s="52">
        <v>137</v>
      </c>
      <c r="C8" s="69" t="s">
        <v>0</v>
      </c>
      <c r="D8" s="70">
        <f>E8+F8+I8</f>
        <v>0</v>
      </c>
      <c r="E8" s="70"/>
      <c r="F8" s="70">
        <f>G8+H8</f>
        <v>0</v>
      </c>
      <c r="G8" s="70"/>
      <c r="H8" s="70"/>
      <c r="I8" s="70"/>
      <c r="J8" s="72"/>
    </row>
    <row r="9" ht="29" customHeight="1" spans="1:10">
      <c r="A9" s="49"/>
      <c r="B9" s="47"/>
      <c r="C9" s="47"/>
      <c r="D9" s="50"/>
      <c r="E9" s="50"/>
      <c r="F9" s="50"/>
      <c r="G9" s="50"/>
      <c r="H9" s="50"/>
      <c r="I9" s="50"/>
      <c r="J9" s="64"/>
    </row>
    <row r="10" ht="29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4"/>
    </row>
    <row r="11" ht="29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4"/>
    </row>
    <row r="12" ht="29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4"/>
    </row>
    <row r="13" ht="29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4"/>
    </row>
    <row r="14" ht="29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4"/>
    </row>
    <row r="15" ht="29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4"/>
    </row>
    <row r="16" ht="29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4"/>
    </row>
    <row r="17" spans="2:9">
      <c r="B17" s="71" t="s">
        <v>223</v>
      </c>
      <c r="C17" s="71"/>
      <c r="D17" s="71"/>
      <c r="E17" s="71"/>
      <c r="F17" s="71"/>
      <c r="G17" s="71"/>
      <c r="H17" s="71"/>
      <c r="I17" s="71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1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4166666666667" customWidth="1"/>
    <col min="2" max="4" width="6.18333333333333" customWidth="1"/>
    <col min="5" max="5" width="17" customWidth="1"/>
    <col min="6" max="6" width="40.6333333333333" customWidth="1"/>
    <col min="7" max="9" width="17" customWidth="1"/>
    <col min="10" max="10" width="1.54166666666667" customWidth="1"/>
    <col min="11" max="12" width="9.725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59" t="s">
        <v>224</v>
      </c>
      <c r="J1" s="46"/>
    </row>
    <row r="2" ht="22.75" customHeight="1" spans="1:10">
      <c r="A2" s="41"/>
      <c r="B2" s="3" t="s">
        <v>225</v>
      </c>
      <c r="C2" s="3"/>
      <c r="D2" s="3"/>
      <c r="E2" s="3"/>
      <c r="F2" s="3"/>
      <c r="G2" s="3"/>
      <c r="H2" s="3"/>
      <c r="I2" s="3"/>
      <c r="J2" s="46"/>
    </row>
    <row r="3" ht="19.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60" t="s">
        <v>6</v>
      </c>
      <c r="J3" s="61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226</v>
      </c>
      <c r="H4" s="47"/>
      <c r="I4" s="47"/>
      <c r="J4" s="62"/>
    </row>
    <row r="5" ht="24.4" customHeight="1" spans="1:10">
      <c r="A5" s="48"/>
      <c r="B5" s="47" t="s">
        <v>79</v>
      </c>
      <c r="C5" s="47"/>
      <c r="D5" s="47"/>
      <c r="E5" s="47" t="s">
        <v>70</v>
      </c>
      <c r="F5" s="47" t="s">
        <v>71</v>
      </c>
      <c r="G5" s="47" t="s">
        <v>59</v>
      </c>
      <c r="H5" s="47" t="s">
        <v>75</v>
      </c>
      <c r="I5" s="47" t="s">
        <v>76</v>
      </c>
      <c r="J5" s="62"/>
    </row>
    <row r="6" ht="24.4" customHeight="1" spans="1:10">
      <c r="A6" s="48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47"/>
      <c r="J6" s="63"/>
    </row>
    <row r="7" ht="22.75" customHeight="1" spans="1:10">
      <c r="A7" s="49"/>
      <c r="B7" s="47"/>
      <c r="C7" s="47"/>
      <c r="D7" s="47"/>
      <c r="E7" s="47"/>
      <c r="F7" s="47" t="s">
        <v>72</v>
      </c>
      <c r="G7" s="50">
        <f>SUM(G8:G12)</f>
        <v>0</v>
      </c>
      <c r="H7" s="50"/>
      <c r="I7" s="50"/>
      <c r="J7" s="64"/>
    </row>
    <row r="8" ht="22.75" customHeight="1" spans="1:10">
      <c r="A8" s="49"/>
      <c r="B8" s="47"/>
      <c r="C8" s="47"/>
      <c r="D8" s="47"/>
      <c r="E8" s="52">
        <v>137</v>
      </c>
      <c r="F8" s="52" t="s">
        <v>227</v>
      </c>
      <c r="G8" s="50">
        <f>SUM(H8:I8)</f>
        <v>0</v>
      </c>
      <c r="H8" s="50"/>
      <c r="I8" s="50"/>
      <c r="J8" s="64"/>
    </row>
    <row r="9" ht="22.75" customHeight="1" spans="1:10">
      <c r="A9" s="49"/>
      <c r="B9" s="47"/>
      <c r="C9" s="47"/>
      <c r="D9" s="47"/>
      <c r="E9" s="52"/>
      <c r="F9" s="52"/>
      <c r="G9" s="50">
        <f t="shared" ref="G9:G14" si="0">SUM(H9:I9)</f>
        <v>0</v>
      </c>
      <c r="H9" s="50"/>
      <c r="I9" s="50"/>
      <c r="J9" s="64"/>
    </row>
    <row r="10" ht="22.75" customHeight="1" spans="1:10">
      <c r="A10" s="49"/>
      <c r="B10" s="47"/>
      <c r="C10" s="47"/>
      <c r="D10" s="47"/>
      <c r="E10" s="47"/>
      <c r="F10" s="47"/>
      <c r="G10" s="50">
        <f t="shared" si="0"/>
        <v>0</v>
      </c>
      <c r="H10" s="50"/>
      <c r="I10" s="50"/>
      <c r="J10" s="64"/>
    </row>
    <row r="11" ht="22.75" customHeight="1" spans="1:10">
      <c r="A11" s="49"/>
      <c r="B11" s="47"/>
      <c r="C11" s="47"/>
      <c r="D11" s="47"/>
      <c r="E11" s="47"/>
      <c r="F11" s="47"/>
      <c r="G11" s="50">
        <f t="shared" si="0"/>
        <v>0</v>
      </c>
      <c r="H11" s="50"/>
      <c r="I11" s="50"/>
      <c r="J11" s="64"/>
    </row>
    <row r="12" ht="22.75" customHeight="1" spans="1:10">
      <c r="A12" s="49"/>
      <c r="B12" s="47"/>
      <c r="C12" s="47"/>
      <c r="D12" s="47"/>
      <c r="E12" s="47"/>
      <c r="F12" s="47"/>
      <c r="G12" s="50">
        <f t="shared" si="0"/>
        <v>0</v>
      </c>
      <c r="H12" s="50"/>
      <c r="I12" s="50"/>
      <c r="J12" s="64"/>
    </row>
    <row r="13" ht="22.75" customHeight="1" spans="1:10">
      <c r="A13" s="49"/>
      <c r="B13" s="47"/>
      <c r="C13" s="47"/>
      <c r="D13" s="47"/>
      <c r="E13" s="47"/>
      <c r="F13" s="47"/>
      <c r="G13" s="50">
        <f t="shared" si="0"/>
        <v>0</v>
      </c>
      <c r="H13" s="50"/>
      <c r="I13" s="50"/>
      <c r="J13" s="64"/>
    </row>
    <row r="14" ht="22.75" customHeight="1" spans="1:10">
      <c r="A14" s="49"/>
      <c r="B14" s="47"/>
      <c r="C14" s="47"/>
      <c r="D14" s="47"/>
      <c r="E14" s="47"/>
      <c r="F14" s="47"/>
      <c r="G14" s="50">
        <f t="shared" si="0"/>
        <v>0</v>
      </c>
      <c r="H14" s="50"/>
      <c r="I14" s="50"/>
      <c r="J14" s="64"/>
    </row>
    <row r="15" ht="22.75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4"/>
    </row>
    <row r="16" ht="22.75" customHeight="1" spans="1:10">
      <c r="A16" s="48"/>
      <c r="B16" s="54"/>
      <c r="C16" s="54"/>
      <c r="D16" s="54"/>
      <c r="E16" s="54"/>
      <c r="F16" s="54" t="s">
        <v>23</v>
      </c>
      <c r="G16" s="55"/>
      <c r="H16" s="55"/>
      <c r="I16" s="55"/>
      <c r="J16" s="62"/>
    </row>
    <row r="17" ht="22.75" customHeight="1" spans="1:10">
      <c r="A17" s="48"/>
      <c r="B17" s="54"/>
      <c r="C17" s="54"/>
      <c r="D17" s="54"/>
      <c r="E17" s="54"/>
      <c r="F17" s="54" t="s">
        <v>23</v>
      </c>
      <c r="G17" s="55"/>
      <c r="H17" s="55"/>
      <c r="I17" s="55"/>
      <c r="J17" s="62"/>
    </row>
    <row r="19" spans="2:9">
      <c r="B19" s="58" t="s">
        <v>223</v>
      </c>
      <c r="C19" s="58"/>
      <c r="D19" s="58"/>
      <c r="E19" s="58"/>
      <c r="F19" s="58"/>
      <c r="G19" s="58"/>
      <c r="H19" s="58"/>
      <c r="I19" s="58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4166666666667" customWidth="1"/>
    <col min="2" max="2" width="12.2666666666667" customWidth="1"/>
    <col min="3" max="3" width="39.875" customWidth="1"/>
    <col min="4" max="9" width="14.45" customWidth="1"/>
    <col min="10" max="10" width="1.54166666666667" customWidth="1"/>
    <col min="11" max="11" width="9.725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59" t="s">
        <v>228</v>
      </c>
      <c r="J1" s="46"/>
    </row>
    <row r="2" ht="22.75" customHeight="1" spans="1:10">
      <c r="A2" s="41"/>
      <c r="B2" s="3" t="s">
        <v>229</v>
      </c>
      <c r="C2" s="3"/>
      <c r="D2" s="3"/>
      <c r="E2" s="3"/>
      <c r="F2" s="3"/>
      <c r="G2" s="3"/>
      <c r="H2" s="3"/>
      <c r="I2" s="3"/>
      <c r="J2" s="46" t="s">
        <v>3</v>
      </c>
    </row>
    <row r="3" ht="19.5" customHeight="1" spans="1:10">
      <c r="A3" s="44"/>
      <c r="B3" s="45" t="s">
        <v>5</v>
      </c>
      <c r="C3" s="45"/>
      <c r="D3" s="60"/>
      <c r="E3" s="60"/>
      <c r="F3" s="60"/>
      <c r="G3" s="60"/>
      <c r="H3" s="60"/>
      <c r="I3" s="60" t="s">
        <v>6</v>
      </c>
      <c r="J3" s="61"/>
    </row>
    <row r="4" ht="24.4" customHeight="1" spans="1:10">
      <c r="A4" s="46"/>
      <c r="B4" s="47" t="s">
        <v>216</v>
      </c>
      <c r="C4" s="47" t="s">
        <v>71</v>
      </c>
      <c r="D4" s="47" t="s">
        <v>217</v>
      </c>
      <c r="E4" s="47"/>
      <c r="F4" s="47"/>
      <c r="G4" s="47"/>
      <c r="H4" s="47"/>
      <c r="I4" s="47"/>
      <c r="J4" s="62"/>
    </row>
    <row r="5" ht="24.4" customHeight="1" spans="1:10">
      <c r="A5" s="48"/>
      <c r="B5" s="47"/>
      <c r="C5" s="47"/>
      <c r="D5" s="47" t="s">
        <v>59</v>
      </c>
      <c r="E5" s="67" t="s">
        <v>218</v>
      </c>
      <c r="F5" s="47" t="s">
        <v>219</v>
      </c>
      <c r="G5" s="47"/>
      <c r="H5" s="47"/>
      <c r="I5" s="47" t="s">
        <v>220</v>
      </c>
      <c r="J5" s="62"/>
    </row>
    <row r="6" ht="24.4" customHeight="1" spans="1:10">
      <c r="A6" s="48"/>
      <c r="B6" s="47"/>
      <c r="C6" s="47"/>
      <c r="D6" s="47"/>
      <c r="E6" s="67"/>
      <c r="F6" s="47" t="s">
        <v>157</v>
      </c>
      <c r="G6" s="47" t="s">
        <v>221</v>
      </c>
      <c r="H6" s="47" t="s">
        <v>222</v>
      </c>
      <c r="I6" s="47"/>
      <c r="J6" s="63"/>
    </row>
    <row r="7" ht="22.75" customHeight="1" spans="1:10">
      <c r="A7" s="49"/>
      <c r="B7" s="47"/>
      <c r="C7" s="47" t="s">
        <v>72</v>
      </c>
      <c r="D7" s="50"/>
      <c r="E7" s="50"/>
      <c r="F7" s="50"/>
      <c r="G7" s="50"/>
      <c r="H7" s="50"/>
      <c r="I7" s="50"/>
      <c r="J7" s="64"/>
    </row>
    <row r="8" ht="22.75" customHeight="1" spans="1:10">
      <c r="A8" s="49"/>
      <c r="B8" s="52">
        <v>137</v>
      </c>
      <c r="C8" s="52" t="s">
        <v>0</v>
      </c>
      <c r="D8" s="50"/>
      <c r="E8" s="50"/>
      <c r="F8" s="50"/>
      <c r="G8" s="50"/>
      <c r="H8" s="50"/>
      <c r="I8" s="50"/>
      <c r="J8" s="64"/>
    </row>
    <row r="9" ht="22.75" customHeight="1" spans="1:10">
      <c r="A9" s="49"/>
      <c r="B9" s="47"/>
      <c r="C9" s="47"/>
      <c r="D9" s="50"/>
      <c r="E9" s="50"/>
      <c r="F9" s="50"/>
      <c r="G9" s="50"/>
      <c r="H9" s="50"/>
      <c r="I9" s="50"/>
      <c r="J9" s="64"/>
    </row>
    <row r="10" ht="22.75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4"/>
    </row>
    <row r="11" ht="22.75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4"/>
    </row>
    <row r="12" ht="22.75" customHeight="1" spans="1:10">
      <c r="A12" s="49"/>
      <c r="B12" s="52"/>
      <c r="C12" s="52"/>
      <c r="D12" s="50"/>
      <c r="E12" s="50"/>
      <c r="F12" s="50"/>
      <c r="G12" s="50"/>
      <c r="H12" s="50"/>
      <c r="I12" s="50"/>
      <c r="J12" s="64"/>
    </row>
    <row r="13" ht="22.75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4"/>
    </row>
    <row r="14" ht="22.75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4"/>
    </row>
    <row r="15" ht="22.75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4"/>
    </row>
    <row r="16" ht="22.75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4"/>
    </row>
    <row r="17" ht="22.75" customHeight="1" spans="1:10">
      <c r="A17" s="49"/>
      <c r="B17" s="47"/>
      <c r="C17" s="47"/>
      <c r="D17" s="50"/>
      <c r="E17" s="50"/>
      <c r="F17" s="50"/>
      <c r="G17" s="50"/>
      <c r="H17" s="50"/>
      <c r="I17" s="50"/>
      <c r="J17" s="64"/>
    </row>
    <row r="19" spans="2:9">
      <c r="B19" s="58" t="s">
        <v>223</v>
      </c>
      <c r="C19" s="58"/>
      <c r="D19" s="58"/>
      <c r="E19" s="58"/>
      <c r="F19" s="58"/>
      <c r="G19" s="58"/>
      <c r="H19" s="58"/>
      <c r="I19" s="58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19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4166666666667" customWidth="1"/>
    <col min="2" max="4" width="6.63333333333333" customWidth="1"/>
    <col min="5" max="5" width="13.3666666666667" customWidth="1"/>
    <col min="6" max="6" width="41" customWidth="1"/>
    <col min="7" max="9" width="17.6333333333333" customWidth="1"/>
    <col min="10" max="10" width="1.54166666666667" customWidth="1"/>
    <col min="11" max="12" width="9.725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59" t="s">
        <v>230</v>
      </c>
      <c r="J1" s="46"/>
    </row>
    <row r="2" ht="22.75" customHeight="1" spans="1:10">
      <c r="A2" s="41"/>
      <c r="B2" s="3" t="s">
        <v>231</v>
      </c>
      <c r="C2" s="3"/>
      <c r="D2" s="3"/>
      <c r="E2" s="3"/>
      <c r="F2" s="3"/>
      <c r="G2" s="3"/>
      <c r="H2" s="3"/>
      <c r="I2" s="3"/>
      <c r="J2" s="46" t="s">
        <v>3</v>
      </c>
    </row>
    <row r="3" ht="19.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60" t="s">
        <v>6</v>
      </c>
      <c r="J3" s="61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232</v>
      </c>
      <c r="H4" s="47"/>
      <c r="I4" s="47"/>
      <c r="J4" s="62"/>
    </row>
    <row r="5" ht="24.4" customHeight="1" spans="1:10">
      <c r="A5" s="48"/>
      <c r="B5" s="47" t="s">
        <v>79</v>
      </c>
      <c r="C5" s="47"/>
      <c r="D5" s="47"/>
      <c r="E5" s="47" t="s">
        <v>70</v>
      </c>
      <c r="F5" s="47" t="s">
        <v>71</v>
      </c>
      <c r="G5" s="47" t="s">
        <v>59</v>
      </c>
      <c r="H5" s="47" t="s">
        <v>75</v>
      </c>
      <c r="I5" s="47" t="s">
        <v>76</v>
      </c>
      <c r="J5" s="62"/>
    </row>
    <row r="6" ht="24.4" customHeight="1" spans="1:10">
      <c r="A6" s="48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47"/>
      <c r="J6" s="63"/>
    </row>
    <row r="7" ht="22.75" customHeight="1" spans="1:10">
      <c r="A7" s="49"/>
      <c r="B7" s="47"/>
      <c r="C7" s="47"/>
      <c r="D7" s="47"/>
      <c r="E7" s="47"/>
      <c r="F7" s="47" t="s">
        <v>72</v>
      </c>
      <c r="G7" s="50"/>
      <c r="H7" s="50"/>
      <c r="I7" s="50"/>
      <c r="J7" s="64"/>
    </row>
    <row r="8" s="40" customFormat="1" ht="22.75" customHeight="1" spans="1:10">
      <c r="A8" s="51"/>
      <c r="B8" s="52"/>
      <c r="C8" s="52"/>
      <c r="D8" s="52"/>
      <c r="E8" s="52">
        <v>137</v>
      </c>
      <c r="F8" s="52" t="s">
        <v>227</v>
      </c>
      <c r="G8" s="53"/>
      <c r="H8" s="53"/>
      <c r="I8" s="53"/>
      <c r="J8" s="65"/>
    </row>
    <row r="9" ht="22.75" customHeight="1" spans="1:10">
      <c r="A9" s="48"/>
      <c r="B9" s="54"/>
      <c r="C9" s="54"/>
      <c r="D9" s="54"/>
      <c r="E9" s="54"/>
      <c r="F9" s="54"/>
      <c r="G9" s="55"/>
      <c r="H9" s="55"/>
      <c r="I9" s="55"/>
      <c r="J9" s="62"/>
    </row>
    <row r="10" ht="22.75" customHeight="1" spans="1:10">
      <c r="A10" s="48"/>
      <c r="B10" s="54"/>
      <c r="C10" s="54"/>
      <c r="D10" s="54"/>
      <c r="E10" s="54"/>
      <c r="F10" s="54"/>
      <c r="G10" s="55"/>
      <c r="H10" s="55"/>
      <c r="I10" s="55"/>
      <c r="J10" s="62"/>
    </row>
    <row r="11" ht="22.75" customHeight="1" spans="1:10">
      <c r="A11" s="48"/>
      <c r="B11" s="54"/>
      <c r="C11" s="54"/>
      <c r="D11" s="54"/>
      <c r="E11" s="54"/>
      <c r="F11" s="54"/>
      <c r="G11" s="55"/>
      <c r="H11" s="55"/>
      <c r="I11" s="55"/>
      <c r="J11" s="62"/>
    </row>
    <row r="12" ht="22.75" customHeight="1" spans="1:10">
      <c r="A12" s="48"/>
      <c r="B12" s="54"/>
      <c r="C12" s="54"/>
      <c r="D12" s="54"/>
      <c r="E12" s="54"/>
      <c r="F12" s="54"/>
      <c r="G12" s="55"/>
      <c r="H12" s="55"/>
      <c r="I12" s="55"/>
      <c r="J12" s="62"/>
    </row>
    <row r="13" ht="22.75" customHeight="1" spans="1:10">
      <c r="A13" s="48"/>
      <c r="B13" s="54"/>
      <c r="C13" s="54"/>
      <c r="D13" s="54"/>
      <c r="E13" s="54"/>
      <c r="F13" s="54"/>
      <c r="G13" s="55"/>
      <c r="H13" s="55"/>
      <c r="I13" s="55"/>
      <c r="J13" s="62"/>
    </row>
    <row r="14" ht="22.75" customHeight="1" spans="1:10">
      <c r="A14" s="48"/>
      <c r="B14" s="54"/>
      <c r="C14" s="54"/>
      <c r="D14" s="54"/>
      <c r="E14" s="54"/>
      <c r="F14" s="54"/>
      <c r="G14" s="55"/>
      <c r="H14" s="55"/>
      <c r="I14" s="55"/>
      <c r="J14" s="62"/>
    </row>
    <row r="15" ht="22.75" customHeight="1" spans="1:10">
      <c r="A15" s="48"/>
      <c r="B15" s="54"/>
      <c r="C15" s="54"/>
      <c r="D15" s="54"/>
      <c r="E15" s="54"/>
      <c r="F15" s="54"/>
      <c r="G15" s="55"/>
      <c r="H15" s="55"/>
      <c r="I15" s="55"/>
      <c r="J15" s="62"/>
    </row>
    <row r="16" ht="22.75" customHeight="1" spans="1:10">
      <c r="A16" s="48"/>
      <c r="B16" s="54"/>
      <c r="C16" s="54"/>
      <c r="D16" s="54"/>
      <c r="E16" s="54"/>
      <c r="F16" s="54" t="s">
        <v>23</v>
      </c>
      <c r="G16" s="55"/>
      <c r="H16" s="55"/>
      <c r="I16" s="55"/>
      <c r="J16" s="62"/>
    </row>
    <row r="17" ht="22.75" customHeight="1" spans="1:10">
      <c r="A17" s="48"/>
      <c r="B17" s="54"/>
      <c r="C17" s="54"/>
      <c r="D17" s="54"/>
      <c r="E17" s="54"/>
      <c r="F17" s="54" t="s">
        <v>233</v>
      </c>
      <c r="G17" s="55"/>
      <c r="H17" s="55"/>
      <c r="I17" s="55"/>
      <c r="J17" s="63"/>
    </row>
    <row r="18" ht="9.75" customHeight="1" spans="1:10">
      <c r="A18" s="56"/>
      <c r="B18" s="57"/>
      <c r="C18" s="57"/>
      <c r="D18" s="57"/>
      <c r="E18" s="57"/>
      <c r="F18" s="56"/>
      <c r="G18" s="56"/>
      <c r="H18" s="56"/>
      <c r="I18" s="56"/>
      <c r="J18" s="66"/>
    </row>
    <row r="19" spans="2:9">
      <c r="B19" s="58" t="s">
        <v>223</v>
      </c>
      <c r="C19" s="58"/>
      <c r="D19" s="58"/>
      <c r="E19" s="58"/>
      <c r="F19" s="58"/>
      <c r="G19" s="58"/>
      <c r="H19" s="58"/>
      <c r="I19" s="58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B1:M19"/>
  <sheetViews>
    <sheetView workbookViewId="0">
      <selection activeCell="C5" sqref="C5:J5"/>
    </sheetView>
  </sheetViews>
  <sheetFormatPr defaultColWidth="9" defaultRowHeight="13.5"/>
  <cols>
    <col min="1" max="1" width="9" style="1"/>
    <col min="2" max="2" width="12.5416666666667" style="1" customWidth="1"/>
    <col min="3" max="3" width="9" style="16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234</v>
      </c>
    </row>
    <row r="2" ht="24" customHeight="1" spans="2:13">
      <c r="B2" s="17" t="s">
        <v>235</v>
      </c>
      <c r="C2" s="18"/>
      <c r="D2" s="18"/>
      <c r="E2" s="18"/>
      <c r="F2" s="18"/>
      <c r="G2" s="18"/>
      <c r="H2" s="18"/>
      <c r="I2" s="18"/>
      <c r="J2" s="29"/>
      <c r="K2" s="30"/>
      <c r="L2" s="30"/>
      <c r="M2" s="30"/>
    </row>
    <row r="3" ht="25" customHeight="1" spans="2:13">
      <c r="B3" s="19" t="s">
        <v>236</v>
      </c>
      <c r="C3" s="19"/>
      <c r="D3" s="19"/>
      <c r="E3" s="19"/>
      <c r="F3" s="19"/>
      <c r="G3" s="19"/>
      <c r="H3" s="19"/>
      <c r="I3" s="19"/>
      <c r="J3" s="19"/>
      <c r="K3" s="31"/>
      <c r="L3" s="31"/>
      <c r="M3" s="31"/>
    </row>
    <row r="4" ht="25" customHeight="1" spans="2:13">
      <c r="B4" s="20" t="s">
        <v>237</v>
      </c>
      <c r="C4" s="21" t="s">
        <v>238</v>
      </c>
      <c r="D4" s="21"/>
      <c r="E4" s="21"/>
      <c r="F4" s="21"/>
      <c r="G4" s="21"/>
      <c r="H4" s="21"/>
      <c r="I4" s="21"/>
      <c r="J4" s="21"/>
      <c r="K4" s="32"/>
      <c r="L4" s="32"/>
      <c r="M4" s="32"/>
    </row>
    <row r="5" ht="25" customHeight="1" spans="2:13">
      <c r="B5" s="20" t="s">
        <v>239</v>
      </c>
      <c r="C5" s="21" t="s">
        <v>0</v>
      </c>
      <c r="D5" s="21"/>
      <c r="E5" s="21"/>
      <c r="F5" s="21"/>
      <c r="G5" s="21"/>
      <c r="H5" s="21"/>
      <c r="I5" s="21"/>
      <c r="J5" s="21"/>
      <c r="K5" s="32"/>
      <c r="L5" s="32"/>
      <c r="M5" s="32"/>
    </row>
    <row r="6" ht="25" customHeight="1" spans="2:13">
      <c r="B6" s="22" t="s">
        <v>240</v>
      </c>
      <c r="C6" s="23" t="s">
        <v>241</v>
      </c>
      <c r="D6" s="23"/>
      <c r="E6" s="23"/>
      <c r="F6" s="24">
        <v>108000</v>
      </c>
      <c r="G6" s="24"/>
      <c r="H6" s="24"/>
      <c r="I6" s="24"/>
      <c r="J6" s="24"/>
      <c r="K6" s="32"/>
      <c r="L6" s="32"/>
      <c r="M6" s="32"/>
    </row>
    <row r="7" ht="25" customHeight="1" spans="2:13">
      <c r="B7" s="25"/>
      <c r="C7" s="23" t="s">
        <v>242</v>
      </c>
      <c r="D7" s="23"/>
      <c r="E7" s="23"/>
      <c r="F7" s="24">
        <v>108000</v>
      </c>
      <c r="G7" s="24"/>
      <c r="H7" s="24"/>
      <c r="I7" s="24"/>
      <c r="J7" s="24"/>
      <c r="K7" s="32"/>
      <c r="L7" s="32"/>
      <c r="M7" s="32"/>
    </row>
    <row r="8" ht="25" customHeight="1" spans="2:13">
      <c r="B8" s="25"/>
      <c r="C8" s="23" t="s">
        <v>243</v>
      </c>
      <c r="D8" s="23"/>
      <c r="E8" s="23"/>
      <c r="F8" s="24"/>
      <c r="G8" s="24"/>
      <c r="H8" s="24"/>
      <c r="I8" s="24"/>
      <c r="J8" s="24"/>
      <c r="K8" s="32"/>
      <c r="L8" s="32"/>
      <c r="M8" s="32"/>
    </row>
    <row r="9" ht="25" customHeight="1" spans="2:13">
      <c r="B9" s="22" t="s">
        <v>244</v>
      </c>
      <c r="C9" s="26" t="s">
        <v>245</v>
      </c>
      <c r="D9" s="26"/>
      <c r="E9" s="26"/>
      <c r="F9" s="26"/>
      <c r="G9" s="26"/>
      <c r="H9" s="26"/>
      <c r="I9" s="26"/>
      <c r="J9" s="26"/>
      <c r="K9" s="32"/>
      <c r="L9" s="32"/>
      <c r="M9" s="32"/>
    </row>
    <row r="10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2"/>
      <c r="L10" s="32"/>
      <c r="M10" s="32"/>
    </row>
    <row r="11" ht="25" customHeight="1" spans="2:13">
      <c r="B11" s="25" t="s">
        <v>246</v>
      </c>
      <c r="C11" s="20" t="s">
        <v>247</v>
      </c>
      <c r="D11" s="20" t="s">
        <v>248</v>
      </c>
      <c r="E11" s="23" t="s">
        <v>249</v>
      </c>
      <c r="F11" s="23"/>
      <c r="G11" s="23" t="s">
        <v>250</v>
      </c>
      <c r="H11" s="23"/>
      <c r="I11" s="23"/>
      <c r="J11" s="23"/>
      <c r="K11" s="32"/>
      <c r="L11" s="32"/>
      <c r="M11" s="32"/>
    </row>
    <row r="12" ht="40" customHeight="1" spans="2:13">
      <c r="B12" s="25"/>
      <c r="C12" s="25" t="s">
        <v>251</v>
      </c>
      <c r="D12" s="25" t="s">
        <v>252</v>
      </c>
      <c r="E12" s="28" t="s">
        <v>253</v>
      </c>
      <c r="F12" s="27"/>
      <c r="G12" s="27" t="s">
        <v>254</v>
      </c>
      <c r="H12" s="27"/>
      <c r="I12" s="27"/>
      <c r="J12" s="27"/>
      <c r="K12" s="32"/>
      <c r="L12" s="32"/>
      <c r="M12" s="32"/>
    </row>
    <row r="13" ht="38" customHeight="1" spans="2:13">
      <c r="B13" s="25"/>
      <c r="C13" s="25"/>
      <c r="D13" s="25"/>
      <c r="E13" s="28" t="s">
        <v>255</v>
      </c>
      <c r="F13" s="27"/>
      <c r="G13" s="28" t="s">
        <v>256</v>
      </c>
      <c r="H13" s="27"/>
      <c r="I13" s="27"/>
      <c r="J13" s="27"/>
      <c r="K13" s="33"/>
      <c r="L13" s="33"/>
      <c r="M13" s="33"/>
    </row>
    <row r="14" ht="30" customHeight="1" spans="2:10">
      <c r="B14" s="25"/>
      <c r="C14" s="25"/>
      <c r="D14" s="25"/>
      <c r="E14" s="28" t="s">
        <v>257</v>
      </c>
      <c r="F14" s="27"/>
      <c r="G14" s="28" t="s">
        <v>258</v>
      </c>
      <c r="H14" s="27"/>
      <c r="I14" s="27"/>
      <c r="J14" s="27"/>
    </row>
    <row r="15" ht="59" customHeight="1" spans="2:10">
      <c r="B15" s="25"/>
      <c r="C15" s="25"/>
      <c r="D15" s="25" t="s">
        <v>259</v>
      </c>
      <c r="E15" s="28" t="s">
        <v>260</v>
      </c>
      <c r="F15" s="27"/>
      <c r="G15" s="28" t="s">
        <v>261</v>
      </c>
      <c r="H15" s="27"/>
      <c r="I15" s="27"/>
      <c r="J15" s="27"/>
    </row>
    <row r="16" ht="24" customHeight="1" spans="2:10">
      <c r="B16" s="25"/>
      <c r="C16" s="25"/>
      <c r="D16" s="25" t="s">
        <v>262</v>
      </c>
      <c r="E16" s="28" t="s">
        <v>263</v>
      </c>
      <c r="F16" s="27"/>
      <c r="G16" s="27" t="s">
        <v>264</v>
      </c>
      <c r="H16" s="27"/>
      <c r="I16" s="27"/>
      <c r="J16" s="27"/>
    </row>
    <row r="17" ht="24" customHeight="1" spans="2:10">
      <c r="B17" s="25"/>
      <c r="C17" s="25"/>
      <c r="D17" s="25" t="s">
        <v>265</v>
      </c>
      <c r="E17" s="28" t="s">
        <v>266</v>
      </c>
      <c r="F17" s="27"/>
      <c r="G17" s="28" t="s">
        <v>267</v>
      </c>
      <c r="H17" s="27"/>
      <c r="I17" s="27"/>
      <c r="J17" s="27"/>
    </row>
    <row r="18" ht="42" customHeight="1" spans="2:10">
      <c r="B18" s="25"/>
      <c r="C18" s="25" t="s">
        <v>268</v>
      </c>
      <c r="D18" s="22" t="s">
        <v>269</v>
      </c>
      <c r="E18" s="28" t="s">
        <v>253</v>
      </c>
      <c r="F18" s="27"/>
      <c r="G18" s="28" t="s">
        <v>270</v>
      </c>
      <c r="H18" s="27"/>
      <c r="I18" s="27"/>
      <c r="J18" s="27"/>
    </row>
    <row r="19" ht="49" customHeight="1" spans="2:10">
      <c r="B19" s="25"/>
      <c r="C19" s="25" t="s">
        <v>271</v>
      </c>
      <c r="D19" s="22" t="s">
        <v>272</v>
      </c>
      <c r="E19" s="28" t="s">
        <v>273</v>
      </c>
      <c r="F19" s="27"/>
      <c r="G19" s="28" t="s">
        <v>274</v>
      </c>
      <c r="H19" s="27"/>
      <c r="I19" s="27"/>
      <c r="J19" s="27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7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B1:M17"/>
  <sheetViews>
    <sheetView workbookViewId="0">
      <selection activeCell="G14" sqref="G14:J14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6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6"/>
      <c r="J1" s="1" t="s">
        <v>275</v>
      </c>
    </row>
    <row r="2" s="1" customFormat="1" ht="24" customHeight="1" spans="2:13">
      <c r="B2" s="17" t="s">
        <v>235</v>
      </c>
      <c r="C2" s="18"/>
      <c r="D2" s="18"/>
      <c r="E2" s="18"/>
      <c r="F2" s="18"/>
      <c r="G2" s="18"/>
      <c r="H2" s="18"/>
      <c r="I2" s="18"/>
      <c r="J2" s="29"/>
      <c r="K2" s="30"/>
      <c r="L2" s="30"/>
      <c r="M2" s="30"/>
    </row>
    <row r="3" s="1" customFormat="1" ht="25" customHeight="1" spans="2:13">
      <c r="B3" s="19" t="s">
        <v>236</v>
      </c>
      <c r="C3" s="19"/>
      <c r="D3" s="19"/>
      <c r="E3" s="19"/>
      <c r="F3" s="19"/>
      <c r="G3" s="19"/>
      <c r="H3" s="19"/>
      <c r="I3" s="19"/>
      <c r="J3" s="19"/>
      <c r="K3" s="31"/>
      <c r="L3" s="31"/>
      <c r="M3" s="31"/>
    </row>
    <row r="4" s="1" customFormat="1" ht="25" customHeight="1" spans="2:13">
      <c r="B4" s="20" t="s">
        <v>237</v>
      </c>
      <c r="C4" s="21" t="s">
        <v>276</v>
      </c>
      <c r="D4" s="21"/>
      <c r="E4" s="21"/>
      <c r="F4" s="21"/>
      <c r="G4" s="21"/>
      <c r="H4" s="21"/>
      <c r="I4" s="21"/>
      <c r="J4" s="21"/>
      <c r="K4" s="32"/>
      <c r="L4" s="32"/>
      <c r="M4" s="32"/>
    </row>
    <row r="5" s="1" customFormat="1" ht="25" customHeight="1" spans="2:13">
      <c r="B5" s="20" t="s">
        <v>239</v>
      </c>
      <c r="C5" s="21" t="s">
        <v>0</v>
      </c>
      <c r="D5" s="21"/>
      <c r="E5" s="21"/>
      <c r="F5" s="21"/>
      <c r="G5" s="21"/>
      <c r="H5" s="21"/>
      <c r="I5" s="21"/>
      <c r="J5" s="21"/>
      <c r="K5" s="32"/>
      <c r="L5" s="32"/>
      <c r="M5" s="32"/>
    </row>
    <row r="6" s="1" customFormat="1" ht="25" customHeight="1" spans="2:13">
      <c r="B6" s="22" t="s">
        <v>240</v>
      </c>
      <c r="C6" s="23" t="s">
        <v>241</v>
      </c>
      <c r="D6" s="23"/>
      <c r="E6" s="23"/>
      <c r="F6" s="24">
        <v>5000</v>
      </c>
      <c r="G6" s="24"/>
      <c r="H6" s="24"/>
      <c r="I6" s="24"/>
      <c r="J6" s="24"/>
      <c r="K6" s="32"/>
      <c r="L6" s="32"/>
      <c r="M6" s="32"/>
    </row>
    <row r="7" s="1" customFormat="1" ht="25" customHeight="1" spans="2:13">
      <c r="B7" s="25"/>
      <c r="C7" s="23" t="s">
        <v>242</v>
      </c>
      <c r="D7" s="23"/>
      <c r="E7" s="23"/>
      <c r="F7" s="24">
        <v>5000</v>
      </c>
      <c r="G7" s="24"/>
      <c r="H7" s="24"/>
      <c r="I7" s="24"/>
      <c r="J7" s="24"/>
      <c r="K7" s="32"/>
      <c r="L7" s="32"/>
      <c r="M7" s="32"/>
    </row>
    <row r="8" s="1" customFormat="1" ht="25" customHeight="1" spans="2:13">
      <c r="B8" s="25"/>
      <c r="C8" s="23" t="s">
        <v>243</v>
      </c>
      <c r="D8" s="23"/>
      <c r="E8" s="23"/>
      <c r="F8" s="24"/>
      <c r="G8" s="24"/>
      <c r="H8" s="24"/>
      <c r="I8" s="24"/>
      <c r="J8" s="24"/>
      <c r="K8" s="32"/>
      <c r="L8" s="32"/>
      <c r="M8" s="32"/>
    </row>
    <row r="9" s="1" customFormat="1" ht="25" customHeight="1" spans="2:13">
      <c r="B9" s="22" t="s">
        <v>244</v>
      </c>
      <c r="C9" s="26" t="s">
        <v>277</v>
      </c>
      <c r="D9" s="26"/>
      <c r="E9" s="26"/>
      <c r="F9" s="26"/>
      <c r="G9" s="26"/>
      <c r="H9" s="26"/>
      <c r="I9" s="26"/>
      <c r="J9" s="26"/>
      <c r="K9" s="32"/>
      <c r="L9" s="32"/>
      <c r="M9" s="32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2"/>
      <c r="L10" s="32"/>
      <c r="M10" s="32"/>
    </row>
    <row r="11" s="1" customFormat="1" ht="25" customHeight="1" spans="2:13">
      <c r="B11" s="25" t="s">
        <v>246</v>
      </c>
      <c r="C11" s="20" t="s">
        <v>247</v>
      </c>
      <c r="D11" s="20" t="s">
        <v>248</v>
      </c>
      <c r="E11" s="23" t="s">
        <v>249</v>
      </c>
      <c r="F11" s="23"/>
      <c r="G11" s="23" t="s">
        <v>250</v>
      </c>
      <c r="H11" s="23"/>
      <c r="I11" s="23"/>
      <c r="J11" s="23"/>
      <c r="K11" s="32"/>
      <c r="L11" s="32"/>
      <c r="M11" s="32"/>
    </row>
    <row r="12" s="1" customFormat="1" ht="29" customHeight="1" spans="2:13">
      <c r="B12" s="25"/>
      <c r="C12" s="25" t="s">
        <v>251</v>
      </c>
      <c r="D12" s="25" t="s">
        <v>252</v>
      </c>
      <c r="E12" s="28" t="s">
        <v>278</v>
      </c>
      <c r="F12" s="27"/>
      <c r="G12" s="27" t="s">
        <v>279</v>
      </c>
      <c r="H12" s="27"/>
      <c r="I12" s="27"/>
      <c r="J12" s="27"/>
      <c r="K12" s="32"/>
      <c r="L12" s="32"/>
      <c r="M12" s="32"/>
    </row>
    <row r="13" s="1" customFormat="1" ht="29" customHeight="1" spans="2:10">
      <c r="B13" s="25"/>
      <c r="C13" s="25"/>
      <c r="D13" s="25" t="s">
        <v>259</v>
      </c>
      <c r="E13" s="28" t="s">
        <v>280</v>
      </c>
      <c r="F13" s="27"/>
      <c r="G13" s="28" t="s">
        <v>281</v>
      </c>
      <c r="H13" s="27"/>
      <c r="I13" s="27"/>
      <c r="J13" s="27"/>
    </row>
    <row r="14" s="1" customFormat="1" ht="29" customHeight="1" spans="2:10">
      <c r="B14" s="25"/>
      <c r="C14" s="25"/>
      <c r="D14" s="25" t="s">
        <v>262</v>
      </c>
      <c r="E14" s="28" t="s">
        <v>263</v>
      </c>
      <c r="F14" s="27"/>
      <c r="G14" s="27" t="s">
        <v>264</v>
      </c>
      <c r="H14" s="27"/>
      <c r="I14" s="27"/>
      <c r="J14" s="27"/>
    </row>
    <row r="15" s="1" customFormat="1" ht="29" customHeight="1" spans="2:10">
      <c r="B15" s="25"/>
      <c r="C15" s="25"/>
      <c r="D15" s="25" t="s">
        <v>265</v>
      </c>
      <c r="E15" s="28" t="s">
        <v>266</v>
      </c>
      <c r="F15" s="27"/>
      <c r="G15" s="28" t="s">
        <v>282</v>
      </c>
      <c r="H15" s="27"/>
      <c r="I15" s="27"/>
      <c r="J15" s="27"/>
    </row>
    <row r="16" s="1" customFormat="1" ht="29" customHeight="1" spans="2:10">
      <c r="B16" s="25"/>
      <c r="C16" s="25" t="s">
        <v>268</v>
      </c>
      <c r="D16" s="22" t="s">
        <v>269</v>
      </c>
      <c r="E16" s="28" t="s">
        <v>283</v>
      </c>
      <c r="F16" s="27"/>
      <c r="G16" s="28" t="s">
        <v>284</v>
      </c>
      <c r="H16" s="27"/>
      <c r="I16" s="27"/>
      <c r="J16" s="27"/>
    </row>
    <row r="17" s="1" customFormat="1" ht="29" customHeight="1" spans="2:10">
      <c r="B17" s="25"/>
      <c r="C17" s="25" t="s">
        <v>271</v>
      </c>
      <c r="D17" s="22" t="s">
        <v>272</v>
      </c>
      <c r="E17" s="28" t="s">
        <v>285</v>
      </c>
      <c r="F17" s="27"/>
      <c r="G17" s="28" t="s">
        <v>274</v>
      </c>
      <c r="H17" s="27"/>
      <c r="I17" s="27"/>
      <c r="J17" s="27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B1:M17"/>
  <sheetViews>
    <sheetView workbookViewId="0">
      <selection activeCell="A1" sqref="$A1:$XFD1048576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6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6"/>
      <c r="J1" s="1" t="s">
        <v>286</v>
      </c>
    </row>
    <row r="2" s="1" customFormat="1" ht="24" customHeight="1" spans="2:13">
      <c r="B2" s="17" t="s">
        <v>235</v>
      </c>
      <c r="C2" s="18"/>
      <c r="D2" s="18"/>
      <c r="E2" s="18"/>
      <c r="F2" s="18"/>
      <c r="G2" s="18"/>
      <c r="H2" s="18"/>
      <c r="I2" s="18"/>
      <c r="J2" s="29"/>
      <c r="K2" s="30"/>
      <c r="L2" s="30"/>
      <c r="M2" s="30"/>
    </row>
    <row r="3" s="1" customFormat="1" ht="25" customHeight="1" spans="2:13">
      <c r="B3" s="19" t="s">
        <v>236</v>
      </c>
      <c r="C3" s="19"/>
      <c r="D3" s="19"/>
      <c r="E3" s="19"/>
      <c r="F3" s="19"/>
      <c r="G3" s="19"/>
      <c r="H3" s="19"/>
      <c r="I3" s="19"/>
      <c r="J3" s="19"/>
      <c r="K3" s="31"/>
      <c r="L3" s="31"/>
      <c r="M3" s="31"/>
    </row>
    <row r="4" s="1" customFormat="1" ht="25" customHeight="1" spans="2:13">
      <c r="B4" s="20" t="s">
        <v>237</v>
      </c>
      <c r="C4" s="21" t="s">
        <v>287</v>
      </c>
      <c r="D4" s="21"/>
      <c r="E4" s="21"/>
      <c r="F4" s="21"/>
      <c r="G4" s="21"/>
      <c r="H4" s="21"/>
      <c r="I4" s="21"/>
      <c r="J4" s="21"/>
      <c r="K4" s="32"/>
      <c r="L4" s="32"/>
      <c r="M4" s="32"/>
    </row>
    <row r="5" s="1" customFormat="1" ht="25" customHeight="1" spans="2:13">
      <c r="B5" s="20" t="s">
        <v>239</v>
      </c>
      <c r="C5" s="21" t="s">
        <v>0</v>
      </c>
      <c r="D5" s="21"/>
      <c r="E5" s="21"/>
      <c r="F5" s="21"/>
      <c r="G5" s="21"/>
      <c r="H5" s="21"/>
      <c r="I5" s="21"/>
      <c r="J5" s="21"/>
      <c r="K5" s="32"/>
      <c r="L5" s="32"/>
      <c r="M5" s="32"/>
    </row>
    <row r="6" s="1" customFormat="1" ht="25" customHeight="1" spans="2:13">
      <c r="B6" s="22" t="s">
        <v>240</v>
      </c>
      <c r="C6" s="23" t="s">
        <v>241</v>
      </c>
      <c r="D6" s="23"/>
      <c r="E6" s="23"/>
      <c r="F6" s="24">
        <v>5000</v>
      </c>
      <c r="G6" s="24"/>
      <c r="H6" s="24"/>
      <c r="I6" s="24"/>
      <c r="J6" s="24"/>
      <c r="K6" s="32"/>
      <c r="L6" s="32"/>
      <c r="M6" s="32"/>
    </row>
    <row r="7" s="1" customFormat="1" ht="25" customHeight="1" spans="2:13">
      <c r="B7" s="25"/>
      <c r="C7" s="23" t="s">
        <v>242</v>
      </c>
      <c r="D7" s="23"/>
      <c r="E7" s="23"/>
      <c r="F7" s="24">
        <v>5000</v>
      </c>
      <c r="G7" s="24"/>
      <c r="H7" s="24"/>
      <c r="I7" s="24"/>
      <c r="J7" s="24"/>
      <c r="K7" s="32"/>
      <c r="L7" s="32"/>
      <c r="M7" s="32"/>
    </row>
    <row r="8" s="1" customFormat="1" ht="25" customHeight="1" spans="2:13">
      <c r="B8" s="25"/>
      <c r="C8" s="23" t="s">
        <v>243</v>
      </c>
      <c r="D8" s="23"/>
      <c r="E8" s="23"/>
      <c r="F8" s="24"/>
      <c r="G8" s="24"/>
      <c r="H8" s="24"/>
      <c r="I8" s="24"/>
      <c r="J8" s="24"/>
      <c r="K8" s="32"/>
      <c r="L8" s="32"/>
      <c r="M8" s="32"/>
    </row>
    <row r="9" s="1" customFormat="1" ht="25" customHeight="1" spans="2:13">
      <c r="B9" s="22" t="s">
        <v>244</v>
      </c>
      <c r="C9" s="26" t="s">
        <v>288</v>
      </c>
      <c r="D9" s="26"/>
      <c r="E9" s="26"/>
      <c r="F9" s="26"/>
      <c r="G9" s="26"/>
      <c r="H9" s="26"/>
      <c r="I9" s="26"/>
      <c r="J9" s="26"/>
      <c r="K9" s="32"/>
      <c r="L9" s="32"/>
      <c r="M9" s="32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2"/>
      <c r="L10" s="32"/>
      <c r="M10" s="32"/>
    </row>
    <row r="11" s="1" customFormat="1" ht="25" customHeight="1" spans="2:13">
      <c r="B11" s="25" t="s">
        <v>246</v>
      </c>
      <c r="C11" s="20" t="s">
        <v>247</v>
      </c>
      <c r="D11" s="20" t="s">
        <v>248</v>
      </c>
      <c r="E11" s="23" t="s">
        <v>249</v>
      </c>
      <c r="F11" s="23"/>
      <c r="G11" s="23" t="s">
        <v>250</v>
      </c>
      <c r="H11" s="23"/>
      <c r="I11" s="23"/>
      <c r="J11" s="23"/>
      <c r="K11" s="32"/>
      <c r="L11" s="32"/>
      <c r="M11" s="32"/>
    </row>
    <row r="12" s="1" customFormat="1" ht="29" customHeight="1" spans="2:13">
      <c r="B12" s="25"/>
      <c r="C12" s="25" t="s">
        <v>251</v>
      </c>
      <c r="D12" s="25" t="s">
        <v>252</v>
      </c>
      <c r="E12" s="28" t="s">
        <v>289</v>
      </c>
      <c r="F12" s="27"/>
      <c r="G12" s="27" t="s">
        <v>290</v>
      </c>
      <c r="H12" s="27"/>
      <c r="I12" s="27"/>
      <c r="J12" s="27"/>
      <c r="K12" s="32"/>
      <c r="L12" s="32"/>
      <c r="M12" s="32"/>
    </row>
    <row r="13" s="1" customFormat="1" ht="29" customHeight="1" spans="2:10">
      <c r="B13" s="25"/>
      <c r="C13" s="25"/>
      <c r="D13" s="25" t="s">
        <v>259</v>
      </c>
      <c r="E13" s="28" t="s">
        <v>289</v>
      </c>
      <c r="F13" s="27"/>
      <c r="G13" s="28" t="s">
        <v>291</v>
      </c>
      <c r="H13" s="27"/>
      <c r="I13" s="27"/>
      <c r="J13" s="27"/>
    </row>
    <row r="14" s="1" customFormat="1" ht="29" customHeight="1" spans="2:10">
      <c r="B14" s="25"/>
      <c r="C14" s="25"/>
      <c r="D14" s="25" t="s">
        <v>262</v>
      </c>
      <c r="E14" s="28" t="s">
        <v>263</v>
      </c>
      <c r="F14" s="27"/>
      <c r="G14" s="27" t="s">
        <v>264</v>
      </c>
      <c r="H14" s="27"/>
      <c r="I14" s="27"/>
      <c r="J14" s="27"/>
    </row>
    <row r="15" s="1" customFormat="1" ht="29" customHeight="1" spans="2:10">
      <c r="B15" s="25"/>
      <c r="C15" s="25"/>
      <c r="D15" s="25" t="s">
        <v>265</v>
      </c>
      <c r="E15" s="28" t="s">
        <v>266</v>
      </c>
      <c r="F15" s="27"/>
      <c r="G15" s="28" t="s">
        <v>282</v>
      </c>
      <c r="H15" s="27"/>
      <c r="I15" s="27"/>
      <c r="J15" s="27"/>
    </row>
    <row r="16" s="1" customFormat="1" ht="29" customHeight="1" spans="2:10">
      <c r="B16" s="25"/>
      <c r="C16" s="25" t="s">
        <v>268</v>
      </c>
      <c r="D16" s="22" t="s">
        <v>269</v>
      </c>
      <c r="E16" s="28" t="s">
        <v>292</v>
      </c>
      <c r="F16" s="27"/>
      <c r="G16" s="28" t="s">
        <v>293</v>
      </c>
      <c r="H16" s="27"/>
      <c r="I16" s="27"/>
      <c r="J16" s="27"/>
    </row>
    <row r="17" s="1" customFormat="1" ht="29" customHeight="1" spans="2:10">
      <c r="B17" s="25"/>
      <c r="C17" s="25" t="s">
        <v>271</v>
      </c>
      <c r="D17" s="22" t="s">
        <v>272</v>
      </c>
      <c r="E17" s="28" t="s">
        <v>285</v>
      </c>
      <c r="F17" s="27"/>
      <c r="G17" s="28" t="s">
        <v>274</v>
      </c>
      <c r="H17" s="27"/>
      <c r="I17" s="27"/>
      <c r="J17" s="27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M18"/>
  <sheetViews>
    <sheetView workbookViewId="0">
      <selection activeCell="A12" sqref="$A12:$XFD12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6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6"/>
      <c r="J1" s="1" t="s">
        <v>294</v>
      </c>
    </row>
    <row r="2" s="1" customFormat="1" ht="24" customHeight="1" spans="2:13">
      <c r="B2" s="17" t="s">
        <v>235</v>
      </c>
      <c r="C2" s="18"/>
      <c r="D2" s="18"/>
      <c r="E2" s="18"/>
      <c r="F2" s="18"/>
      <c r="G2" s="18"/>
      <c r="H2" s="18"/>
      <c r="I2" s="18"/>
      <c r="J2" s="29"/>
      <c r="K2" s="30"/>
      <c r="L2" s="30"/>
      <c r="M2" s="30"/>
    </row>
    <row r="3" s="1" customFormat="1" ht="25" customHeight="1" spans="2:13">
      <c r="B3" s="19" t="s">
        <v>236</v>
      </c>
      <c r="C3" s="19"/>
      <c r="D3" s="19"/>
      <c r="E3" s="19"/>
      <c r="F3" s="19"/>
      <c r="G3" s="19"/>
      <c r="H3" s="19"/>
      <c r="I3" s="19"/>
      <c r="J3" s="19"/>
      <c r="K3" s="31"/>
      <c r="L3" s="31"/>
      <c r="M3" s="31"/>
    </row>
    <row r="4" s="1" customFormat="1" ht="25" customHeight="1" spans="2:13">
      <c r="B4" s="20" t="s">
        <v>237</v>
      </c>
      <c r="C4" s="21" t="s">
        <v>295</v>
      </c>
      <c r="D4" s="21"/>
      <c r="E4" s="21"/>
      <c r="F4" s="21"/>
      <c r="G4" s="21"/>
      <c r="H4" s="21"/>
      <c r="I4" s="21"/>
      <c r="J4" s="21"/>
      <c r="K4" s="32"/>
      <c r="L4" s="32"/>
      <c r="M4" s="32"/>
    </row>
    <row r="5" s="1" customFormat="1" ht="25" customHeight="1" spans="2:13">
      <c r="B5" s="20" t="s">
        <v>239</v>
      </c>
      <c r="C5" s="21" t="s">
        <v>0</v>
      </c>
      <c r="D5" s="21"/>
      <c r="E5" s="21"/>
      <c r="F5" s="21"/>
      <c r="G5" s="21"/>
      <c r="H5" s="21"/>
      <c r="I5" s="21"/>
      <c r="J5" s="21"/>
      <c r="K5" s="32"/>
      <c r="L5" s="32"/>
      <c r="M5" s="32"/>
    </row>
    <row r="6" s="1" customFormat="1" ht="25" customHeight="1" spans="2:13">
      <c r="B6" s="22" t="s">
        <v>240</v>
      </c>
      <c r="C6" s="23" t="s">
        <v>241</v>
      </c>
      <c r="D6" s="23"/>
      <c r="E6" s="23"/>
      <c r="F6" s="24">
        <v>40000</v>
      </c>
      <c r="G6" s="24"/>
      <c r="H6" s="24"/>
      <c r="I6" s="24"/>
      <c r="J6" s="24"/>
      <c r="K6" s="32"/>
      <c r="L6" s="32"/>
      <c r="M6" s="32"/>
    </row>
    <row r="7" s="1" customFormat="1" ht="25" customHeight="1" spans="2:13">
      <c r="B7" s="25"/>
      <c r="C7" s="23" t="s">
        <v>242</v>
      </c>
      <c r="D7" s="23"/>
      <c r="E7" s="23"/>
      <c r="F7" s="24">
        <v>40000</v>
      </c>
      <c r="G7" s="24"/>
      <c r="H7" s="24"/>
      <c r="I7" s="24"/>
      <c r="J7" s="24"/>
      <c r="K7" s="32"/>
      <c r="L7" s="32"/>
      <c r="M7" s="32"/>
    </row>
    <row r="8" s="1" customFormat="1" ht="25" customHeight="1" spans="2:13">
      <c r="B8" s="25"/>
      <c r="C8" s="23" t="s">
        <v>243</v>
      </c>
      <c r="D8" s="23"/>
      <c r="E8" s="23"/>
      <c r="F8" s="24"/>
      <c r="G8" s="24"/>
      <c r="H8" s="24"/>
      <c r="I8" s="24"/>
      <c r="J8" s="24"/>
      <c r="K8" s="32"/>
      <c r="L8" s="32"/>
      <c r="M8" s="32"/>
    </row>
    <row r="9" s="1" customFormat="1" ht="25" customHeight="1" spans="2:13">
      <c r="B9" s="22" t="s">
        <v>244</v>
      </c>
      <c r="C9" s="26" t="s">
        <v>296</v>
      </c>
      <c r="D9" s="26"/>
      <c r="E9" s="26"/>
      <c r="F9" s="26"/>
      <c r="G9" s="26"/>
      <c r="H9" s="26"/>
      <c r="I9" s="26"/>
      <c r="J9" s="26"/>
      <c r="K9" s="32"/>
      <c r="L9" s="32"/>
      <c r="M9" s="32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2"/>
      <c r="L10" s="32"/>
      <c r="M10" s="32"/>
    </row>
    <row r="11" s="1" customFormat="1" ht="31" customHeight="1" spans="2:13">
      <c r="B11" s="25" t="s">
        <v>246</v>
      </c>
      <c r="C11" s="20" t="s">
        <v>247</v>
      </c>
      <c r="D11" s="20" t="s">
        <v>248</v>
      </c>
      <c r="E11" s="23" t="s">
        <v>249</v>
      </c>
      <c r="F11" s="23"/>
      <c r="G11" s="23" t="s">
        <v>250</v>
      </c>
      <c r="H11" s="23"/>
      <c r="I11" s="23"/>
      <c r="J11" s="23"/>
      <c r="K11" s="32"/>
      <c r="L11" s="32"/>
      <c r="M11" s="32"/>
    </row>
    <row r="12" s="1" customFormat="1" ht="29" customHeight="1" spans="2:13">
      <c r="B12" s="25"/>
      <c r="C12" s="25" t="s">
        <v>251</v>
      </c>
      <c r="D12" s="34" t="s">
        <v>252</v>
      </c>
      <c r="E12" s="28" t="s">
        <v>297</v>
      </c>
      <c r="F12" s="27"/>
      <c r="G12" s="27" t="s">
        <v>290</v>
      </c>
      <c r="H12" s="27"/>
      <c r="I12" s="27"/>
      <c r="J12" s="27"/>
      <c r="K12" s="32"/>
      <c r="L12" s="32"/>
      <c r="M12" s="32"/>
    </row>
    <row r="13" s="1" customFormat="1" ht="29" customHeight="1" spans="2:13">
      <c r="B13" s="25"/>
      <c r="C13" s="25"/>
      <c r="D13" s="35"/>
      <c r="E13" s="36" t="s">
        <v>298</v>
      </c>
      <c r="F13" s="37"/>
      <c r="G13" s="36" t="s">
        <v>299</v>
      </c>
      <c r="H13" s="38"/>
      <c r="I13" s="38"/>
      <c r="J13" s="39"/>
      <c r="K13" s="32"/>
      <c r="L13" s="32"/>
      <c r="M13" s="32"/>
    </row>
    <row r="14" s="1" customFormat="1" ht="29" customHeight="1" spans="2:10">
      <c r="B14" s="25"/>
      <c r="C14" s="25"/>
      <c r="D14" s="25" t="s">
        <v>259</v>
      </c>
      <c r="E14" s="28" t="s">
        <v>300</v>
      </c>
      <c r="F14" s="27"/>
      <c r="G14" s="28" t="s">
        <v>301</v>
      </c>
      <c r="H14" s="27"/>
      <c r="I14" s="27"/>
      <c r="J14" s="27"/>
    </row>
    <row r="15" s="1" customFormat="1" ht="29" customHeight="1" spans="2:10">
      <c r="B15" s="25"/>
      <c r="C15" s="25"/>
      <c r="D15" s="25" t="s">
        <v>262</v>
      </c>
      <c r="E15" s="28" t="s">
        <v>263</v>
      </c>
      <c r="F15" s="27"/>
      <c r="G15" s="27" t="s">
        <v>264</v>
      </c>
      <c r="H15" s="27"/>
      <c r="I15" s="27"/>
      <c r="J15" s="27"/>
    </row>
    <row r="16" s="1" customFormat="1" ht="29" customHeight="1" spans="2:10">
      <c r="B16" s="25"/>
      <c r="C16" s="25"/>
      <c r="D16" s="25" t="s">
        <v>265</v>
      </c>
      <c r="E16" s="28" t="s">
        <v>266</v>
      </c>
      <c r="F16" s="27"/>
      <c r="G16" s="28" t="s">
        <v>302</v>
      </c>
      <c r="H16" s="27"/>
      <c r="I16" s="27"/>
      <c r="J16" s="27"/>
    </row>
    <row r="17" s="1" customFormat="1" ht="29" customHeight="1" spans="2:10">
      <c r="B17" s="25"/>
      <c r="C17" s="25" t="s">
        <v>268</v>
      </c>
      <c r="D17" s="22" t="s">
        <v>269</v>
      </c>
      <c r="E17" s="28" t="s">
        <v>303</v>
      </c>
      <c r="F17" s="27"/>
      <c r="G17" s="28" t="s">
        <v>304</v>
      </c>
      <c r="H17" s="27"/>
      <c r="I17" s="27"/>
      <c r="J17" s="27"/>
    </row>
    <row r="18" s="1" customFormat="1" ht="29" customHeight="1" spans="2:10">
      <c r="B18" s="25"/>
      <c r="C18" s="25" t="s">
        <v>271</v>
      </c>
      <c r="D18" s="22" t="s">
        <v>272</v>
      </c>
      <c r="E18" s="28" t="s">
        <v>285</v>
      </c>
      <c r="F18" s="27"/>
      <c r="G18" s="28" t="s">
        <v>274</v>
      </c>
      <c r="H18" s="27"/>
      <c r="I18" s="27"/>
      <c r="J18" s="27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B1:M18"/>
  <sheetViews>
    <sheetView workbookViewId="0">
      <selection activeCell="B5" sqref="B5"/>
    </sheetView>
  </sheetViews>
  <sheetFormatPr defaultColWidth="9" defaultRowHeight="13.5"/>
  <cols>
    <col min="1" max="1" width="9" style="1"/>
    <col min="2" max="2" width="12.5416666666667" style="1" customWidth="1"/>
    <col min="3" max="3" width="9" style="16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6"/>
      <c r="J1" s="1" t="s">
        <v>305</v>
      </c>
    </row>
    <row r="2" s="1" customFormat="1" ht="24" customHeight="1" spans="2:13">
      <c r="B2" s="17" t="s">
        <v>235</v>
      </c>
      <c r="C2" s="18"/>
      <c r="D2" s="18"/>
      <c r="E2" s="18"/>
      <c r="F2" s="18"/>
      <c r="G2" s="18"/>
      <c r="H2" s="18"/>
      <c r="I2" s="18"/>
      <c r="J2" s="29"/>
      <c r="K2" s="30"/>
      <c r="L2" s="30"/>
      <c r="M2" s="30"/>
    </row>
    <row r="3" s="1" customFormat="1" ht="25" customHeight="1" spans="2:13">
      <c r="B3" s="19" t="s">
        <v>236</v>
      </c>
      <c r="C3" s="19"/>
      <c r="D3" s="19"/>
      <c r="E3" s="19"/>
      <c r="F3" s="19"/>
      <c r="G3" s="19"/>
      <c r="H3" s="19"/>
      <c r="I3" s="19"/>
      <c r="J3" s="19"/>
      <c r="K3" s="31"/>
      <c r="L3" s="31"/>
      <c r="M3" s="31"/>
    </row>
    <row r="4" s="1" customFormat="1" ht="25" customHeight="1" spans="2:13">
      <c r="B4" s="20" t="s">
        <v>237</v>
      </c>
      <c r="C4" s="21" t="s">
        <v>306</v>
      </c>
      <c r="D4" s="21"/>
      <c r="E4" s="21"/>
      <c r="F4" s="21"/>
      <c r="G4" s="21"/>
      <c r="H4" s="21"/>
      <c r="I4" s="21"/>
      <c r="J4" s="21"/>
      <c r="K4" s="32"/>
      <c r="L4" s="32"/>
      <c r="M4" s="32"/>
    </row>
    <row r="5" s="1" customFormat="1" ht="25" customHeight="1" spans="2:13">
      <c r="B5" s="20" t="s">
        <v>239</v>
      </c>
      <c r="C5" s="21" t="s">
        <v>307</v>
      </c>
      <c r="D5" s="21"/>
      <c r="E5" s="21"/>
      <c r="F5" s="21"/>
      <c r="G5" s="21"/>
      <c r="H5" s="21"/>
      <c r="I5" s="21"/>
      <c r="J5" s="21"/>
      <c r="K5" s="32"/>
      <c r="L5" s="32"/>
      <c r="M5" s="32"/>
    </row>
    <row r="6" s="1" customFormat="1" ht="25" customHeight="1" spans="2:13">
      <c r="B6" s="22" t="s">
        <v>240</v>
      </c>
      <c r="C6" s="23" t="s">
        <v>241</v>
      </c>
      <c r="D6" s="23"/>
      <c r="E6" s="23"/>
      <c r="F6" s="24">
        <v>10000</v>
      </c>
      <c r="G6" s="24"/>
      <c r="H6" s="24"/>
      <c r="I6" s="24"/>
      <c r="J6" s="24"/>
      <c r="K6" s="32"/>
      <c r="L6" s="32"/>
      <c r="M6" s="32"/>
    </row>
    <row r="7" s="1" customFormat="1" ht="25" customHeight="1" spans="2:13">
      <c r="B7" s="25"/>
      <c r="C7" s="23" t="s">
        <v>242</v>
      </c>
      <c r="D7" s="23"/>
      <c r="E7" s="23"/>
      <c r="F7" s="24">
        <v>10000</v>
      </c>
      <c r="G7" s="24"/>
      <c r="H7" s="24"/>
      <c r="I7" s="24"/>
      <c r="J7" s="24"/>
      <c r="K7" s="32"/>
      <c r="L7" s="32"/>
      <c r="M7" s="32"/>
    </row>
    <row r="8" s="1" customFormat="1" ht="25" customHeight="1" spans="2:13">
      <c r="B8" s="25"/>
      <c r="C8" s="23" t="s">
        <v>243</v>
      </c>
      <c r="D8" s="23"/>
      <c r="E8" s="23"/>
      <c r="F8" s="24"/>
      <c r="G8" s="24"/>
      <c r="H8" s="24"/>
      <c r="I8" s="24"/>
      <c r="J8" s="24"/>
      <c r="K8" s="32"/>
      <c r="L8" s="32"/>
      <c r="M8" s="32"/>
    </row>
    <row r="9" s="1" customFormat="1" ht="25" customHeight="1" spans="2:13">
      <c r="B9" s="22" t="s">
        <v>244</v>
      </c>
      <c r="C9" s="26" t="s">
        <v>308</v>
      </c>
      <c r="D9" s="26"/>
      <c r="E9" s="26"/>
      <c r="F9" s="26"/>
      <c r="G9" s="26"/>
      <c r="H9" s="26"/>
      <c r="I9" s="26"/>
      <c r="J9" s="26"/>
      <c r="K9" s="32"/>
      <c r="L9" s="32"/>
      <c r="M9" s="32"/>
    </row>
    <row r="10" s="1" customFormat="1" ht="25" customHeight="1" spans="2:13">
      <c r="B10" s="22"/>
      <c r="C10" s="26"/>
      <c r="D10" s="26"/>
      <c r="E10" s="26"/>
      <c r="F10" s="26"/>
      <c r="G10" s="26"/>
      <c r="H10" s="26"/>
      <c r="I10" s="26"/>
      <c r="J10" s="26"/>
      <c r="K10" s="32"/>
      <c r="L10" s="32"/>
      <c r="M10" s="32"/>
    </row>
    <row r="11" s="1" customFormat="1" ht="25" customHeight="1" spans="2:13">
      <c r="B11" s="25" t="s">
        <v>246</v>
      </c>
      <c r="C11" s="20" t="s">
        <v>247</v>
      </c>
      <c r="D11" s="20" t="s">
        <v>248</v>
      </c>
      <c r="E11" s="23" t="s">
        <v>249</v>
      </c>
      <c r="F11" s="23"/>
      <c r="G11" s="23" t="s">
        <v>250</v>
      </c>
      <c r="H11" s="23"/>
      <c r="I11" s="23"/>
      <c r="J11" s="23"/>
      <c r="K11" s="32"/>
      <c r="L11" s="32"/>
      <c r="M11" s="32"/>
    </row>
    <row r="12" s="1" customFormat="1" ht="43" customHeight="1" spans="2:13">
      <c r="B12" s="25"/>
      <c r="C12" s="25" t="s">
        <v>251</v>
      </c>
      <c r="D12" s="25" t="s">
        <v>252</v>
      </c>
      <c r="E12" s="27" t="s">
        <v>309</v>
      </c>
      <c r="F12" s="27"/>
      <c r="G12" s="28" t="s">
        <v>310</v>
      </c>
      <c r="H12" s="27"/>
      <c r="I12" s="27"/>
      <c r="J12" s="27"/>
      <c r="K12" s="32"/>
      <c r="L12" s="32"/>
      <c r="M12" s="32"/>
    </row>
    <row r="13" s="1" customFormat="1" ht="43" customHeight="1" spans="2:13">
      <c r="B13" s="25"/>
      <c r="C13" s="25"/>
      <c r="D13" s="25"/>
      <c r="E13" s="28" t="s">
        <v>311</v>
      </c>
      <c r="F13" s="27"/>
      <c r="G13" s="28" t="s">
        <v>312</v>
      </c>
      <c r="H13" s="27"/>
      <c r="I13" s="27"/>
      <c r="J13" s="27"/>
      <c r="K13" s="33"/>
      <c r="L13" s="33"/>
      <c r="M13" s="33"/>
    </row>
    <row r="14" s="1" customFormat="1" ht="43" customHeight="1" spans="2:10">
      <c r="B14" s="25"/>
      <c r="C14" s="25"/>
      <c r="D14" s="25" t="s">
        <v>259</v>
      </c>
      <c r="E14" s="28" t="s">
        <v>311</v>
      </c>
      <c r="F14" s="27"/>
      <c r="G14" s="28" t="s">
        <v>313</v>
      </c>
      <c r="H14" s="27"/>
      <c r="I14" s="27"/>
      <c r="J14" s="27"/>
    </row>
    <row r="15" s="1" customFormat="1" ht="43" customHeight="1" spans="2:10">
      <c r="B15" s="25"/>
      <c r="C15" s="25"/>
      <c r="D15" s="25" t="s">
        <v>262</v>
      </c>
      <c r="E15" s="28" t="s">
        <v>263</v>
      </c>
      <c r="F15" s="27"/>
      <c r="G15" s="27" t="s">
        <v>264</v>
      </c>
      <c r="H15" s="27"/>
      <c r="I15" s="27"/>
      <c r="J15" s="27"/>
    </row>
    <row r="16" s="1" customFormat="1" ht="43" customHeight="1" spans="2:10">
      <c r="B16" s="25"/>
      <c r="C16" s="25"/>
      <c r="D16" s="25" t="s">
        <v>265</v>
      </c>
      <c r="E16" s="28" t="s">
        <v>266</v>
      </c>
      <c r="F16" s="27"/>
      <c r="G16" s="28" t="s">
        <v>314</v>
      </c>
      <c r="H16" s="27"/>
      <c r="I16" s="27"/>
      <c r="J16" s="27"/>
    </row>
    <row r="17" s="1" customFormat="1" ht="43" customHeight="1" spans="2:10">
      <c r="B17" s="25"/>
      <c r="C17" s="25" t="s">
        <v>268</v>
      </c>
      <c r="D17" s="22" t="s">
        <v>269</v>
      </c>
      <c r="E17" s="28" t="s">
        <v>315</v>
      </c>
      <c r="F17" s="27"/>
      <c r="G17" s="28" t="s">
        <v>316</v>
      </c>
      <c r="H17" s="27"/>
      <c r="I17" s="27"/>
      <c r="J17" s="27"/>
    </row>
    <row r="18" s="1" customFormat="1" ht="43" customHeight="1" spans="2:10">
      <c r="B18" s="25"/>
      <c r="C18" s="25" t="s">
        <v>271</v>
      </c>
      <c r="D18" s="22" t="s">
        <v>272</v>
      </c>
      <c r="E18" s="28" t="s">
        <v>317</v>
      </c>
      <c r="F18" s="27"/>
      <c r="G18" s="28" t="s">
        <v>318</v>
      </c>
      <c r="H18" s="27"/>
      <c r="I18" s="27"/>
      <c r="J18" s="27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B1:P32"/>
  <sheetViews>
    <sheetView workbookViewId="0">
      <selection activeCell="H23" sqref="H23:I23"/>
    </sheetView>
  </sheetViews>
  <sheetFormatPr defaultColWidth="10" defaultRowHeight="13.5"/>
  <cols>
    <col min="1" max="1" width="2.63333333333333" customWidth="1"/>
    <col min="2" max="2" width="5.725" style="1" customWidth="1"/>
    <col min="3" max="3" width="10.6333333333333" style="1" customWidth="1"/>
    <col min="4" max="4" width="10.2666666666667" style="1" customWidth="1"/>
    <col min="5" max="5" width="11.6333333333333" style="1" customWidth="1"/>
    <col min="6" max="9" width="9.63333333333333" style="1" customWidth="1"/>
    <col min="10" max="10" width="9.725" style="1" customWidth="1"/>
    <col min="11" max="16383" width="10" style="1"/>
  </cols>
  <sheetData>
    <row r="1" ht="25" customHeight="1" spans="2:9">
      <c r="B1" s="2"/>
      <c r="I1" s="1" t="s">
        <v>319</v>
      </c>
    </row>
    <row r="2" ht="27" customHeight="1" spans="2:9">
      <c r="B2" s="3" t="s">
        <v>320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321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322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323</v>
      </c>
      <c r="C5" s="6" t="s">
        <v>324</v>
      </c>
      <c r="D5" s="6"/>
      <c r="E5" s="6" t="s">
        <v>325</v>
      </c>
      <c r="F5" s="6"/>
      <c r="G5" s="6"/>
      <c r="H5" s="6"/>
      <c r="I5" s="6"/>
    </row>
    <row r="6" ht="26.5" customHeight="1" spans="2:9">
      <c r="B6" s="6"/>
      <c r="C6" s="7" t="s">
        <v>75</v>
      </c>
      <c r="D6" s="7"/>
      <c r="E6" s="7" t="s">
        <v>326</v>
      </c>
      <c r="F6" s="7"/>
      <c r="G6" s="7"/>
      <c r="H6" s="7"/>
      <c r="I6" s="7"/>
    </row>
    <row r="7" ht="26.5" customHeight="1" spans="2:9">
      <c r="B7" s="6"/>
      <c r="C7" s="7" t="s">
        <v>76</v>
      </c>
      <c r="D7" s="7"/>
      <c r="E7" s="7" t="s">
        <v>327</v>
      </c>
      <c r="F7" s="7"/>
      <c r="G7" s="7"/>
      <c r="H7" s="7"/>
      <c r="I7" s="7"/>
    </row>
    <row r="8" ht="26.5" customHeight="1" spans="2:9">
      <c r="B8" s="6"/>
      <c r="C8" s="7"/>
      <c r="D8" s="7"/>
      <c r="E8" s="7"/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328</v>
      </c>
      <c r="D10" s="6"/>
      <c r="E10" s="6"/>
      <c r="F10" s="6"/>
      <c r="G10" s="6" t="s">
        <v>329</v>
      </c>
      <c r="H10" s="6" t="s">
        <v>242</v>
      </c>
      <c r="I10" s="6" t="s">
        <v>243</v>
      </c>
    </row>
    <row r="11" ht="26.5" customHeight="1" spans="2:9">
      <c r="B11" s="6"/>
      <c r="C11" s="6"/>
      <c r="D11" s="6"/>
      <c r="E11" s="6"/>
      <c r="F11" s="6"/>
      <c r="G11" s="8">
        <v>1550800.75</v>
      </c>
      <c r="H11" s="8">
        <v>1550800.75</v>
      </c>
      <c r="I11" s="8"/>
    </row>
    <row r="12" ht="42" customHeight="1" spans="2:9">
      <c r="B12" s="9" t="s">
        <v>330</v>
      </c>
      <c r="C12" s="10" t="s">
        <v>331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332</v>
      </c>
      <c r="C13" s="11" t="s">
        <v>247</v>
      </c>
      <c r="D13" s="11" t="s">
        <v>248</v>
      </c>
      <c r="E13" s="11"/>
      <c r="F13" s="11" t="s">
        <v>249</v>
      </c>
      <c r="G13" s="11"/>
      <c r="H13" s="11" t="s">
        <v>333</v>
      </c>
      <c r="I13" s="11"/>
    </row>
    <row r="14" ht="26.5" customHeight="1" spans="2:9">
      <c r="B14" s="11"/>
      <c r="C14" s="12" t="s">
        <v>334</v>
      </c>
      <c r="D14" s="12" t="s">
        <v>252</v>
      </c>
      <c r="E14" s="12"/>
      <c r="F14" s="12" t="s">
        <v>75</v>
      </c>
      <c r="G14" s="12"/>
      <c r="H14" s="12" t="s">
        <v>335</v>
      </c>
      <c r="I14" s="12"/>
    </row>
    <row r="15" ht="26.5" customHeight="1" spans="2:9">
      <c r="B15" s="11"/>
      <c r="C15" s="12"/>
      <c r="D15" s="12"/>
      <c r="E15" s="12"/>
      <c r="F15" s="12" t="s">
        <v>76</v>
      </c>
      <c r="G15" s="12"/>
      <c r="H15" s="12" t="s">
        <v>336</v>
      </c>
      <c r="I15" s="12"/>
    </row>
    <row r="16" ht="26.5" customHeight="1" spans="2:9">
      <c r="B16" s="11"/>
      <c r="C16" s="12"/>
      <c r="D16" s="12" t="s">
        <v>259</v>
      </c>
      <c r="E16" s="12"/>
      <c r="F16" s="12" t="s">
        <v>75</v>
      </c>
      <c r="G16" s="12"/>
      <c r="H16" s="11" t="s">
        <v>337</v>
      </c>
      <c r="I16" s="11"/>
    </row>
    <row r="17" ht="26.5" customHeight="1" spans="2:9">
      <c r="B17" s="11"/>
      <c r="C17" s="12"/>
      <c r="D17" s="12"/>
      <c r="E17" s="12"/>
      <c r="F17" s="12" t="s">
        <v>76</v>
      </c>
      <c r="G17" s="12"/>
      <c r="H17" s="12" t="s">
        <v>338</v>
      </c>
      <c r="I17" s="12"/>
    </row>
    <row r="18" ht="26.5" customHeight="1" spans="2:9">
      <c r="B18" s="11"/>
      <c r="C18" s="12"/>
      <c r="D18" s="12" t="s">
        <v>262</v>
      </c>
      <c r="E18" s="12"/>
      <c r="F18" s="12" t="s">
        <v>75</v>
      </c>
      <c r="G18" s="12"/>
      <c r="H18" s="11" t="s">
        <v>339</v>
      </c>
      <c r="I18" s="11"/>
    </row>
    <row r="19" ht="26.5" customHeight="1" spans="2:9">
      <c r="B19" s="11"/>
      <c r="C19" s="12"/>
      <c r="D19" s="12"/>
      <c r="E19" s="12"/>
      <c r="F19" s="12" t="s">
        <v>76</v>
      </c>
      <c r="G19" s="12"/>
      <c r="H19" s="11" t="s">
        <v>339</v>
      </c>
      <c r="I19" s="11"/>
    </row>
    <row r="20" ht="26.5" customHeight="1" spans="2:9">
      <c r="B20" s="11"/>
      <c r="C20" s="12"/>
      <c r="D20" s="12" t="s">
        <v>265</v>
      </c>
      <c r="E20" s="12"/>
      <c r="F20" s="12" t="s">
        <v>75</v>
      </c>
      <c r="G20" s="12"/>
      <c r="H20" s="11" t="s">
        <v>340</v>
      </c>
      <c r="I20" s="11"/>
    </row>
    <row r="21" ht="26.5" customHeight="1" spans="2:9">
      <c r="B21" s="11"/>
      <c r="C21" s="12"/>
      <c r="D21" s="12"/>
      <c r="E21" s="12"/>
      <c r="F21" s="12" t="s">
        <v>76</v>
      </c>
      <c r="G21" s="12"/>
      <c r="H21" s="11" t="s">
        <v>341</v>
      </c>
      <c r="I21" s="11"/>
    </row>
    <row r="22" ht="26.5" customHeight="1" spans="2:9">
      <c r="B22" s="11"/>
      <c r="C22" s="12" t="s">
        <v>342</v>
      </c>
      <c r="D22" s="12" t="s">
        <v>269</v>
      </c>
      <c r="E22" s="12"/>
      <c r="F22" s="12" t="s">
        <v>343</v>
      </c>
      <c r="G22" s="12"/>
      <c r="H22" s="12" t="s">
        <v>344</v>
      </c>
      <c r="I22" s="12"/>
    </row>
    <row r="23" ht="26.5" customHeight="1" spans="2:9">
      <c r="B23" s="11"/>
      <c r="C23" s="12" t="s">
        <v>271</v>
      </c>
      <c r="D23" s="12" t="s">
        <v>272</v>
      </c>
      <c r="E23" s="12"/>
      <c r="F23" s="12" t="s">
        <v>345</v>
      </c>
      <c r="G23" s="12"/>
      <c r="H23" s="12" t="s">
        <v>346</v>
      </c>
      <c r="I23" s="12"/>
    </row>
    <row r="24" ht="45" customHeight="1" spans="2:9">
      <c r="B24" s="13" t="s">
        <v>347</v>
      </c>
      <c r="C24" s="13"/>
      <c r="D24" s="13"/>
      <c r="E24" s="13"/>
      <c r="F24" s="13"/>
      <c r="G24" s="13"/>
      <c r="H24" s="13"/>
      <c r="I24" s="13"/>
    </row>
    <row r="25" ht="16.4" customHeight="1" spans="2:3">
      <c r="B25" s="14"/>
      <c r="C25" s="14"/>
    </row>
    <row r="26" ht="16.4" customHeight="1" spans="2:2">
      <c r="B26" s="14"/>
    </row>
    <row r="27" ht="16.4" customHeight="1" spans="2:16">
      <c r="B27" s="14"/>
      <c r="P27" s="15"/>
    </row>
    <row r="28" ht="16.4" customHeight="1" spans="2:2">
      <c r="B28" s="14"/>
    </row>
    <row r="29" ht="16.4" customHeight="1" spans="2:9">
      <c r="B29" s="14"/>
      <c r="C29" s="14"/>
      <c r="D29" s="14"/>
      <c r="E29" s="14"/>
      <c r="F29" s="14"/>
      <c r="G29" s="14"/>
      <c r="H29" s="14"/>
      <c r="I29" s="14"/>
    </row>
    <row r="30" ht="16.4" customHeight="1" spans="2:9">
      <c r="B30" s="14"/>
      <c r="C30" s="14"/>
      <c r="D30" s="14"/>
      <c r="E30" s="14"/>
      <c r="F30" s="14"/>
      <c r="G30" s="14"/>
      <c r="H30" s="14"/>
      <c r="I30" s="14"/>
    </row>
    <row r="31" ht="16.4" customHeight="1" spans="2:9">
      <c r="B31" s="14"/>
      <c r="C31" s="14"/>
      <c r="D31" s="14"/>
      <c r="E31" s="14"/>
      <c r="F31" s="14"/>
      <c r="G31" s="14"/>
      <c r="H31" s="14"/>
      <c r="I31" s="14"/>
    </row>
    <row r="32" ht="16.4" customHeight="1" spans="2:9">
      <c r="B32" s="14"/>
      <c r="C32" s="14"/>
      <c r="D32" s="14"/>
      <c r="E32" s="14"/>
      <c r="F32" s="14"/>
      <c r="G32" s="14"/>
      <c r="H32" s="14"/>
      <c r="I32" s="14"/>
    </row>
  </sheetData>
  <mergeCells count="4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1"/>
    <mergeCell ref="B13:B23"/>
    <mergeCell ref="C14:C21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2025-03-14T09:53:01Z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422CF58CD2994F81BC52B452034DEC3F_12</vt:lpwstr>
  </property>
</Properties>
</file>