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<sst xmlns="http://schemas.openxmlformats.org/spreadsheetml/2006/main" count="868" uniqueCount="350">
  <si>
    <t>中共攀枝花市西区区委政法委员会</t>
  </si>
  <si>
    <t>2025年单位预算</t>
  </si>
  <si>
    <t xml:space="preserve">
表1</t>
  </si>
  <si>
    <t xml:space="preserve"> </t>
  </si>
  <si>
    <t>单位收支总表</t>
  </si>
  <si>
    <t>单位：中共攀枝花市西区区委政法委员会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</si>
  <si>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</si>
  <si>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</si>
  <si>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</si>
  <si>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</si>
  <si>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</si>
  <si>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</si>
  <si>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</si>
  <si>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</si>
  <si>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</si>
  <si>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</si>
  <si>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</si>
  <si>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</si>
  <si>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</si>
  <si>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</si>
  <si>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</si>
  <si>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</si>
  <si>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</si>
  <si>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</si>
  <si>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</si>
  <si>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</si>
  <si>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</si>
  <si>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</si>
  <si>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</si>
  <si>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t>十二、城乡社区支出</t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</si>
  <si>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</si>
  <si>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</si>
  <si>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</si>
  <si>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</si>
  <si>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</si>
  <si>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</si>
  <si>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</si>
  <si>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</si>
  <si>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</si>
  <si>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</si>
  <si>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</si>
  <si>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</si>
  <si>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</si>
  <si>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</si>
  <si>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</si>
  <si>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</si>
  <si>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</si>
  <si>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</si>
  <si>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</si>
  <si>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</si>
  <si>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</si>
  <si>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</si>
  <si>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</si>
  <si>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</si>
  <si>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</si>
  <si>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</si>
  <si>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</si>
  <si>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</si>
  <si>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</si>
  <si>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</si>
  <si>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</si>
  <si>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</si>
  <si>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</si>
  <si>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</si>
  <si>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</si>
  <si>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</si>
  <si>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</si>
  <si>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</si>
  <si>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</si>
  <si>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</si>
  <si>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</si>
  <si>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</si>
  <si>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</si>
  <si>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</si>
  <si>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</si>
  <si>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</si>
  <si>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</si>
  <si>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</si>
  <si>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</si>
  <si>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</si>
  <si>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</si>
  <si>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</si>
  <si>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</si>
  <si>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</si>
  <si>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其他共产党事务支出</t>
  </si>
  <si>
    <t>01</t>
  </si>
  <si>
    <t>行政运行</t>
  </si>
  <si>
    <t>02</t>
  </si>
  <si>
    <t>一般行政管理事务</t>
  </si>
  <si>
    <t>50</t>
  </si>
  <si>
    <t>事业运行</t>
  </si>
  <si>
    <t>社会保障和就业支出</t>
  </si>
  <si>
    <t>05</t>
  </si>
  <si>
    <t>行政事业单位养老支出</t>
  </si>
  <si>
    <t>行政单位离退休</t>
  </si>
  <si>
    <t>事业单位离退休</t>
  </si>
  <si>
    <t>机关事业单位基本养老保险缴费支出</t>
  </si>
  <si>
    <t>卫生健康支出</t>
  </si>
  <si>
    <t>11</t>
  </si>
  <si>
    <t>行政事业单位医疗</t>
  </si>
  <si>
    <t>行政单位医疗</t>
  </si>
  <si>
    <t>事业单位医疗</t>
  </si>
  <si>
    <t>03</t>
  </si>
  <si>
    <t>公务员医疗补助</t>
  </si>
  <si>
    <t>其他行政事业单位医疗支出</t>
  </si>
  <si>
    <t>城乡社区支出</t>
  </si>
  <si>
    <t>08</t>
  </si>
  <si>
    <t>国有土地使用权出让收入安排的支出</t>
  </si>
  <si>
    <t>土地开发支出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</si>
  <si>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</si>
  <si>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</si>
  <si>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</si>
  <si>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</si>
  <si>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</si>
  <si>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</si>
  <si>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</si>
  <si>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</si>
  <si>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</si>
  <si>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</si>
  <si>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</si>
  <si>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</si>
  <si>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</si>
  <si>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</si>
  <si>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</si>
  <si>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</si>
  <si>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</si>
  <si>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</si>
  <si>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</si>
  <si>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</si>
  <si>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</si>
  <si>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</si>
  <si>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</si>
  <si>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</si>
  <si>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</si>
  <si>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</si>
  <si>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</si>
  <si>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</si>
  <si>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</si>
  <si>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</si>
  <si>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</si>
  <si>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</si>
  <si>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</si>
  <si>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</si>
  <si>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</si>
  <si>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</si>
  <si>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</si>
  <si>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</si>
  <si>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</si>
  <si>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</si>
  <si>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</si>
  <si>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</si>
  <si>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</si>
  <si>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</si>
  <si>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</si>
  <si>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</si>
  <si>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</si>
  <si>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</si>
  <si>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</si>
  <si>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</si>
  <si>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</si>
  <si>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</si>
  <si>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</si>
  <si>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</si>
  <si>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</si>
  <si>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</si>
  <si>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</si>
  <si>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r>
      <rPr>
        <sz val="11"/>
        <color rgb="FF000000"/>
        <rFont val="Dialog.plain"/>
        <charset val="134"/>
      </rPr>
      <t>30101-基本工资</t>
    </r>
  </si>
  <si>
    <r>
      <rPr>
        <sz val="11"/>
        <color rgb="FF000000"/>
        <rFont val="Dialog.plain"/>
        <charset val="134"/>
      </rPr>
      <t>30102-津贴补贴</t>
    </r>
  </si>
  <si>
    <r>
      <rPr>
        <sz val="11"/>
        <color rgb="FF000000"/>
        <rFont val="Dialog.plain"/>
        <charset val="134"/>
      </rPr>
      <t>30103-奖金</t>
    </r>
  </si>
  <si>
    <t>07</t>
  </si>
  <si>
    <r>
      <rPr>
        <sz val="11"/>
        <color rgb="FF000000"/>
        <rFont val="Dialog.plain"/>
        <charset val="134"/>
      </rPr>
      <t>30107-绩效工资</t>
    </r>
  </si>
  <si>
    <r>
      <rPr>
        <sz val="11"/>
        <color rgb="FF000000"/>
        <rFont val="Dialog.plain"/>
        <charset val="134"/>
      </rPr>
      <t>30108-机关事业单位基本养老保险缴费</t>
    </r>
  </si>
  <si>
    <t>10</t>
  </si>
  <si>
    <r>
      <rPr>
        <sz val="11"/>
        <color rgb="FF000000"/>
        <rFont val="Dialog.plain"/>
        <charset val="134"/>
      </rPr>
      <t>30110-职工基本医疗保险缴费</t>
    </r>
  </si>
  <si>
    <r>
      <rPr>
        <sz val="11"/>
        <color rgb="FF000000"/>
        <rFont val="Dialog.plain"/>
        <charset val="134"/>
      </rPr>
      <t>30111-公务员医疗补助缴费</t>
    </r>
  </si>
  <si>
    <t>12</t>
  </si>
  <si>
    <r>
      <rPr>
        <sz val="11"/>
        <color rgb="FF000000"/>
        <rFont val="Dialog.plain"/>
        <charset val="134"/>
      </rPr>
      <t>30112-其他社会保障缴费</t>
    </r>
  </si>
  <si>
    <t>13</t>
  </si>
  <si>
    <r>
      <rPr>
        <sz val="11"/>
        <color rgb="FF000000"/>
        <rFont val="Dialog.plain"/>
        <charset val="134"/>
      </rPr>
      <t>30113-住房公积金</t>
    </r>
  </si>
  <si>
    <t>99</t>
  </si>
  <si>
    <r>
      <rPr>
        <sz val="11"/>
        <color rgb="FF000000"/>
        <rFont val="Dialog.plain"/>
        <charset val="134"/>
      </rPr>
      <t>30199-其他工资福利支出</t>
    </r>
  </si>
  <si>
    <t>商品和服务支出</t>
  </si>
  <si>
    <r>
      <rPr>
        <sz val="11"/>
        <color rgb="FF000000"/>
        <rFont val="Dialog.plain"/>
        <charset val="134"/>
      </rPr>
      <t>30201-办公费</t>
    </r>
  </si>
  <si>
    <r>
      <rPr>
        <sz val="11"/>
        <color rgb="FF000000"/>
        <rFont val="Dialog.plain"/>
        <charset val="134"/>
      </rPr>
      <t>30205-水费</t>
    </r>
  </si>
  <si>
    <t>06</t>
  </si>
  <si>
    <r>
      <rPr>
        <sz val="11"/>
        <color rgb="FF000000"/>
        <rFont val="Dialog.plain"/>
        <charset val="134"/>
      </rPr>
      <t>30206-电费</t>
    </r>
  </si>
  <si>
    <r>
      <rPr>
        <sz val="11"/>
        <color rgb="FF000000"/>
        <rFont val="Dialog.plain"/>
        <charset val="134"/>
      </rPr>
      <t>30207-邮电费</t>
    </r>
  </si>
  <si>
    <r>
      <rPr>
        <sz val="11"/>
        <color rgb="FF000000"/>
        <rFont val="Dialog.plain"/>
        <charset val="134"/>
      </rPr>
      <t>30211-差旅费</t>
    </r>
  </si>
  <si>
    <t>17</t>
  </si>
  <si>
    <r>
      <rPr>
        <sz val="11"/>
        <color rgb="FF000000"/>
        <rFont val="Dialog.plain"/>
        <charset val="134"/>
      </rPr>
      <t>30217-公务接待费</t>
    </r>
  </si>
  <si>
    <t>28</t>
  </si>
  <si>
    <r>
      <rPr>
        <sz val="11"/>
        <color rgb="FF000000"/>
        <rFont val="Dialog.plain"/>
        <charset val="134"/>
      </rPr>
      <t>30228-工会经费</t>
    </r>
  </si>
  <si>
    <t>29</t>
  </si>
  <si>
    <r>
      <rPr>
        <sz val="11"/>
        <color rgb="FF000000"/>
        <rFont val="Dialog.plain"/>
        <charset val="134"/>
      </rPr>
      <t>30229-福利费</t>
    </r>
  </si>
  <si>
    <t>39</t>
  </si>
  <si>
    <r>
      <rPr>
        <sz val="11"/>
        <color rgb="FF000000"/>
        <rFont val="Dialog.plain"/>
        <charset val="134"/>
      </rPr>
      <t>30239-其他交通费用</t>
    </r>
  </si>
  <si>
    <r>
      <rPr>
        <sz val="11"/>
        <color rgb="FF000000"/>
        <rFont val="Dialog.plain"/>
        <charset val="134"/>
      </rPr>
      <t>30299-其他商品和服务支出</t>
    </r>
  </si>
  <si>
    <t>对个人和家庭的补助</t>
  </si>
  <si>
    <r>
      <rPr>
        <sz val="11"/>
        <color rgb="FF000000"/>
        <rFont val="Dialog.plain"/>
        <charset val="134"/>
      </rPr>
      <t>30305-生活补助</t>
    </r>
  </si>
  <si>
    <r>
      <rPr>
        <sz val="11"/>
        <color rgb="FF000000"/>
        <rFont val="Dialog.plain"/>
        <charset val="134"/>
      </rPr>
      <t>30307-医疗费补助</t>
    </r>
  </si>
  <si>
    <t>09</t>
  </si>
  <si>
    <r>
      <rPr>
        <sz val="11"/>
        <color rgb="FF000000"/>
        <rFont val="Dialog.plain"/>
        <charset val="134"/>
      </rPr>
      <t>30309-奖励金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</si>
  <si>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</si>
  <si>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</si>
  <si>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</si>
  <si>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</si>
  <si>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</si>
  <si>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</si>
  <si>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</si>
  <si>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50101-工资奖金津补贴</t>
    </r>
  </si>
  <si>
    <r>
      <rPr>
        <sz val="11"/>
        <color rgb="FF000000"/>
        <rFont val="Dialog.plain"/>
        <charset val="134"/>
      </rPr>
      <t>50501-工资福利支出</t>
    </r>
  </si>
  <si>
    <r>
      <rPr>
        <sz val="11"/>
        <color rgb="FF000000"/>
        <rFont val="Dialog.plain"/>
        <charset val="134"/>
      </rPr>
      <t>50102-社会保障缴费</t>
    </r>
  </si>
  <si>
    <r>
      <rPr>
        <sz val="11"/>
        <color rgb="FF000000"/>
        <rFont val="Dialog.plain"/>
        <charset val="134"/>
      </rPr>
      <t>50103-住房公积金</t>
    </r>
  </si>
  <si>
    <r>
      <rPr>
        <sz val="11"/>
        <color rgb="FF000000"/>
        <rFont val="Dialog.plain"/>
        <charset val="134"/>
      </rPr>
      <t>50199-其他工资福利支出</t>
    </r>
  </si>
  <si>
    <r>
      <rPr>
        <sz val="11"/>
        <color rgb="FF000000"/>
        <rFont val="Dialog.plain"/>
        <charset val="134"/>
      </rPr>
      <t>50201-办公经费</t>
    </r>
  </si>
  <si>
    <r>
      <rPr>
        <sz val="11"/>
        <color rgb="FF000000"/>
        <rFont val="Dialog.plain"/>
        <charset val="134"/>
      </rPr>
      <t>50502-商品和服务支出</t>
    </r>
  </si>
  <si>
    <r>
      <rPr>
        <sz val="11"/>
        <color rgb="FF000000"/>
        <rFont val="Dialog.plain"/>
        <charset val="134"/>
      </rPr>
      <t>50206-公务接待费</t>
    </r>
  </si>
  <si>
    <r>
      <rPr>
        <sz val="11"/>
        <color rgb="FF000000"/>
        <rFont val="Dialog.plain"/>
        <charset val="134"/>
      </rPr>
      <t>50299-其他商品和服务支出</t>
    </r>
  </si>
  <si>
    <r>
      <rPr>
        <sz val="11"/>
        <color rgb="FF000000"/>
        <rFont val="Dialog.plain"/>
        <charset val="134"/>
      </rPr>
      <t>50901-社会福利和救助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</si>
  <si>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</si>
  <si>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</si>
  <si>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</si>
  <si>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</si>
  <si>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</si>
  <si>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</si>
  <si>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</si>
  <si>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</si>
  <si>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</si>
  <si>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</si>
  <si>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</si>
  <si>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</si>
  <si>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</si>
  <si>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</si>
  <si>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</si>
  <si>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</si>
  <si>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</si>
  <si>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注：此表无数据</t>
  </si>
  <si>
    <t>表5</t>
  </si>
  <si>
    <t>国有资本经营预算支出预算表</t>
  </si>
  <si>
    <t>本年国有资本经营预算支出</t>
  </si>
  <si>
    <t>功能科目名称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</si>
  <si>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</si>
  <si>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</si>
  <si>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</si>
  <si>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</si>
  <si>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</si>
  <si>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社会治安防控专项工作经费</t>
  </si>
  <si>
    <t>单位（单位）</t>
  </si>
  <si>
    <t>项目资金
（元）</t>
  </si>
  <si>
    <t>年度资金总额</t>
  </si>
  <si>
    <t>财政拨款</t>
  </si>
  <si>
    <t>其他资金</t>
  </si>
  <si>
    <t>总体目标</t>
  </si>
  <si>
    <t>有序开展网格化服务管理工作，不断提高基层社会治理水平，提升群众安全感、满意度。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</si>
  <si>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</si>
  <si>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</si>
  <si>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</si>
  <si>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</si>
  <si>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</si>
  <si>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</si>
  <si>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</si>
  <si>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9"/>
        <rFont val="宋体"/>
        <charset val="134"/>
      </rPr>
      <t>做好</t>
    </r>
    <r>
      <rPr>
        <sz val="9"/>
        <rFont val="Times New Roman"/>
        <charset val="134"/>
      </rPr>
      <t>2025</t>
    </r>
    <r>
      <rPr>
        <sz val="9"/>
        <rFont val="宋体"/>
        <charset val="134"/>
      </rPr>
      <t>年禁毒、重症精神障碍患者的帮扶与维稳工作，持续开展重点地区整治</t>
    </r>
  </si>
  <si>
    <r>
      <rPr>
        <sz val="9"/>
        <rFont val="宋体"/>
        <charset val="134"/>
      </rPr>
      <t>组织开展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次禁毒宣传活动，重点地区整治宣传资料印发，发放严重精神障碍患者监护以奖代补费用</t>
    </r>
  </si>
  <si>
    <t>质量指标</t>
  </si>
  <si>
    <t>维护社会稳定，提高群众满意度</t>
  </si>
  <si>
    <t>严防严重精神障碍患者肇事肇祸案事件，重症精神障碍患者得到有效管理，禁毒、防邪及重点地区整治工作有序开展</t>
  </si>
  <si>
    <t>时效指标</t>
  </si>
  <si>
    <t>完成时间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</si>
  <si>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</si>
  <si>
    <t>成本指标</t>
  </si>
  <si>
    <t>费用</t>
  </si>
  <si>
    <t>财政拨款10万元</t>
  </si>
  <si>
    <t>项目效益</t>
  </si>
  <si>
    <t>社会效益指标</t>
  </si>
  <si>
    <t>群众知晓度、参与度与认可度</t>
  </si>
  <si>
    <t>≥95%</t>
  </si>
  <si>
    <t>满意度指标</t>
  </si>
  <si>
    <t>服务对象满意度指标</t>
  </si>
  <si>
    <t>满意度</t>
  </si>
  <si>
    <t>表6-2</t>
  </si>
  <si>
    <t>扫黑除恶专项经费</t>
  </si>
  <si>
    <t>深入推动扫黑除恶源头治理和重点行业领域乱点乱象问题专项整治，全力维护社会和谐稳定，促进经济健康发展，积极营造良好社会环境，持续提升辖区人民群众获得感、幸福感、安全感，不断增加辖区内群众平安建设满意度。</t>
  </si>
  <si>
    <t>扫黑除恶宣传</t>
  </si>
  <si>
    <r>
      <rPr>
        <sz val="9"/>
        <rFont val="宋体"/>
        <charset val="134"/>
      </rPr>
      <t>组织开展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次集中宣传活动，向</t>
    </r>
    <r>
      <rPr>
        <sz val="9"/>
        <rFont val="Times New Roman"/>
        <charset val="134"/>
      </rPr>
      <t>31</t>
    </r>
    <r>
      <rPr>
        <sz val="9"/>
        <rFont val="宋体"/>
        <charset val="134"/>
      </rPr>
      <t>家扫黑除恶成员单位制发宣传宣传手册</t>
    </r>
    <r>
      <rPr>
        <sz val="9"/>
        <rFont val="Times New Roman"/>
        <charset val="134"/>
      </rPr>
      <t>50000</t>
    </r>
    <r>
      <rPr>
        <sz val="9"/>
        <rFont val="宋体"/>
        <charset val="134"/>
      </rPr>
      <t>份、发放宣传口袋和扇子等宣传制品</t>
    </r>
    <r>
      <rPr>
        <sz val="9"/>
        <rFont val="Times New Roman"/>
        <charset val="134"/>
      </rPr>
      <t>10000</t>
    </r>
    <r>
      <rPr>
        <sz val="9"/>
        <rFont val="宋体"/>
        <charset val="134"/>
      </rPr>
      <t>份，制作宣传展</t>
    </r>
  </si>
  <si>
    <t>扫黑除恶常态化，维护社会和谐稳定</t>
  </si>
  <si>
    <t>激发人民群众积极检举揭发黑恶势力违法犯罪及其“保护伞”的热情，增强人民群众运用法律与黑恶势力作斗争的信心和能力</t>
  </si>
  <si>
    <t>财政拨款5万元</t>
  </si>
  <si>
    <t>辖区违法犯罪行为得到有效遏制，增强人民群众运用法律与黑恶势力作斗争的信心和能力</t>
  </si>
  <si>
    <t>积极营造和谐稳定社会氛围，平安西区建设群众满意度持续提升</t>
  </si>
  <si>
    <t>表6-3</t>
  </si>
  <si>
    <t>维稳工作经费</t>
  </si>
  <si>
    <t>扎实做好防风险、保安全、护稳定各项工作，全面落实控稳定风险增量、减稳定风险存量、防稳定风险升级各项措施，强化预防化解社会矛盾机制建设，进一步提升防范化解社会稳定风险的能力和水平。</t>
  </si>
  <si>
    <t>维护辖区和谐稳定、做好重点敏感时段维稳工作</t>
  </si>
  <si>
    <t>国安宣传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</si>
  <si>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</si>
  <si>
    <t>邪教人员开展教转解脱工作，宣传等工作</t>
  </si>
  <si>
    <r>
      <rPr>
        <sz val="9"/>
        <rFont val="Times New Roman"/>
        <charset val="134"/>
      </rPr>
      <t>≥10</t>
    </r>
    <r>
      <rPr>
        <sz val="9"/>
        <rFont val="宋体"/>
        <charset val="134"/>
      </rPr>
      <t>次</t>
    </r>
  </si>
  <si>
    <t>保障零人员进京赴蓉，有效控制突发事件带来的不稳定社会因素</t>
  </si>
  <si>
    <t>保障辖区内社会稳定</t>
  </si>
  <si>
    <t>财政拨款50万元</t>
  </si>
  <si>
    <t>做好辖区内重点节假日及敏感时段的各项维稳工作</t>
  </si>
  <si>
    <t>表6-4</t>
  </si>
  <si>
    <t>雪亮工程及综治中心运维服务项目</t>
  </si>
  <si>
    <t>有效保障全区高清视频监控探头，区级综治中心、6个镇（街道）综治中心、26个村（社区）综治中心正常运行，弥补了公安天网视频监控体系在农村地区、背街小巷的监控盲区，有效提升了综治中心在治安防控、矛盾纠纷排查化解等方面的智能化水平。</t>
  </si>
  <si>
    <r>
      <rPr>
        <sz val="9"/>
        <rFont val="宋体"/>
        <charset val="134"/>
      </rPr>
      <t>维护全区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雪亮工程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高清视频监控探头</t>
    </r>
  </si>
  <si>
    <r>
      <rPr>
        <sz val="9"/>
        <rFont val="Times New Roman"/>
        <charset val="134"/>
      </rPr>
      <t>6</t>
    </r>
    <r>
      <rPr>
        <sz val="9"/>
        <rFont val="宋体"/>
        <charset val="134"/>
      </rPr>
      <t>个镇（街道）、</t>
    </r>
    <r>
      <rPr>
        <sz val="9"/>
        <rFont val="Times New Roman"/>
        <charset val="134"/>
      </rPr>
      <t>26</t>
    </r>
    <r>
      <rPr>
        <sz val="9"/>
        <rFont val="宋体"/>
        <charset val="134"/>
      </rPr>
      <t>个村（社区）</t>
    </r>
  </si>
  <si>
    <r>
      <rPr>
        <sz val="9"/>
        <rFont val="宋体"/>
        <charset val="134"/>
      </rPr>
      <t>实现治安防控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全覆盖、无死角</t>
    </r>
    <r>
      <rPr>
        <sz val="9"/>
        <rFont val="Times New Roman"/>
        <charset val="134"/>
      </rPr>
      <t>”</t>
    </r>
  </si>
  <si>
    <t>弥补公安天网视频监控体系在农村地区、背街小巷的监控盲区</t>
  </si>
  <si>
    <t>完善社会治安防控体系</t>
  </si>
  <si>
    <t>提升综治中心在治安防控、矛盾纠纷排查化解等方面的智能化水平</t>
  </si>
  <si>
    <t>财政拨款78.7万元</t>
  </si>
  <si>
    <t>提升行政执法效率，增强多维度数据信息的关系分析研判</t>
  </si>
  <si>
    <t>协助公安机关破获盗抢、故意伤害等案件，全区刑事案件发案情况逐年下降</t>
  </si>
  <si>
    <t>矛盾纠纷多元化解（大调解）经费</t>
  </si>
  <si>
    <t>多元解纷工作体系进一步健全完善，“一站式”解纷站点功能更加融合多元，专职化调解队伍能力显著提升，各类社会矛盾纠纷得到妥善化解，有力护航“一区一城”和共同富裕试验区建设。</t>
  </si>
  <si>
    <t>化解矛盾纠纷</t>
  </si>
  <si>
    <r>
      <rPr>
        <sz val="9"/>
        <rFont val="宋体"/>
        <charset val="134"/>
      </rPr>
      <t>预计</t>
    </r>
    <r>
      <rPr>
        <sz val="9"/>
        <rFont val="Times New Roman"/>
        <charset val="134"/>
      </rPr>
      <t>2000</t>
    </r>
    <r>
      <rPr>
        <sz val="9"/>
        <rFont val="宋体"/>
        <charset val="134"/>
      </rPr>
      <t>件</t>
    </r>
  </si>
  <si>
    <t>及时有效化解各类矛盾纠纷</t>
  </si>
  <si>
    <t>矛盾纠纷化解率</t>
  </si>
  <si>
    <t>≥98%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</si>
  <si>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</si>
  <si>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</si>
  <si>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</si>
  <si>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</si>
  <si>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</si>
  <si>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</si>
  <si>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</si>
  <si>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保障全局在职职工全年的工资、津贴补贴支出办公费、水电费、差旅费等</t>
  </si>
  <si>
    <t>保障顺利开展矛盾纠纷多元化解（大调解）、社会治安防控专项工作、扫黑除恶专项经、维稳工作等各项项目</t>
  </si>
  <si>
    <t>年度单位整体支出预算</t>
  </si>
  <si>
    <t>资金总额</t>
  </si>
  <si>
    <t>年度总体目标</t>
  </si>
  <si>
    <t>紧紧围绕中央、省、市政法工作会议及区委的部署要求，以加强政法系统政治建设、维护社会大局和谐稳定、推进扫黑除恶常态化、深化市域社会治理现代化、政法队伍教育整顿为重点，奋力推动全区政法工作高质量发展，努力建设更高水平的平安西区、法治西区</t>
  </si>
  <si>
    <t>年度绩效指标</t>
  </si>
  <si>
    <t>指标值
（包含数字及文字描述）</t>
  </si>
  <si>
    <t>产出指标</t>
  </si>
  <si>
    <t>保障职工工资、绩效、各项社会保险和按需求支付办公费、电费、邮电费、差旅费、公务用车运行维护费等日常公用经费，做好全局日常保障工作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</si>
  <si>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</si>
  <si>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</si>
  <si>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</si>
  <si>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</si>
  <si>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369.89万元</t>
  </si>
  <si>
    <t>149.7万元</t>
  </si>
  <si>
    <t>效益指标</t>
  </si>
  <si>
    <t>经济效益指标</t>
  </si>
  <si>
    <t>职能职责</t>
  </si>
  <si>
    <t>保证机构正常运行，确保完成年度职能目标任务</t>
  </si>
  <si>
    <t>抽样调查</t>
  </si>
  <si>
    <t>≥95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</si>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</sst>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" borderId="21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7" borderId="22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11" borderId="25" applyNumberFormat="0" applyAlignment="0" applyProtection="0">
      <alignment vertical="center"/>
    </xf>
    <xf numFmtId="0" fontId="41" fillId="11" borderId="21" applyNumberFormat="0" applyAlignment="0" applyProtection="0">
      <alignment vertical="center"/>
    </xf>
    <xf numFmtId="0" fontId="42" fillId="12" borderId="26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" fillId="0" borderId="0"/>
  </cellStyleXfs>
  <cellXfs count="18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3" xfId="0" applyFont="1" applyBorder="1">
      <alignment vertical="center"/>
    </xf>
    <xf numFmtId="0" fontId="9" fillId="0" borderId="13" xfId="0" applyFont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14" xfId="0" applyFont="1" applyBorder="1">
      <alignment vertical="center"/>
    </xf>
    <xf numFmtId="0" fontId="11" fillId="0" borderId="14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/>
    </xf>
    <xf numFmtId="0" fontId="11" fillId="0" borderId="1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" fontId="14" fillId="0" borderId="4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3" xfId="0" applyFont="1" applyFill="1" applyBorder="1">
      <alignment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" vertical="center"/>
    </xf>
    <xf numFmtId="0" fontId="11" fillId="0" borderId="15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11" fillId="0" borderId="14" xfId="0" applyFont="1" applyFill="1" applyBorder="1">
      <alignment vertical="center"/>
    </xf>
    <xf numFmtId="0" fontId="11" fillId="0" borderId="14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0" fillId="0" borderId="0" xfId="0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8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0" fontId="17" fillId="0" borderId="13" xfId="0" applyFont="1" applyBorder="1">
      <alignment vertical="center"/>
    </xf>
    <xf numFmtId="0" fontId="15" fillId="0" borderId="13" xfId="0" applyFont="1" applyBorder="1" applyAlignment="1">
      <alignment horizontal="left" vertical="center"/>
    </xf>
    <xf numFmtId="0" fontId="15" fillId="0" borderId="13" xfId="0" applyFont="1" applyBorder="1" applyAlignment="1">
      <alignment horizontal="right" vertical="center"/>
    </xf>
    <xf numFmtId="0" fontId="17" fillId="0" borderId="5" xfId="0" applyFont="1" applyBorder="1">
      <alignment vertical="center"/>
    </xf>
    <xf numFmtId="0" fontId="20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" fontId="20" fillId="0" borderId="4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4" fontId="15" fillId="0" borderId="11" xfId="0" applyNumberFormat="1" applyFont="1" applyBorder="1" applyAlignment="1">
      <alignment horizontal="right" vertical="center"/>
    </xf>
    <xf numFmtId="4" fontId="15" fillId="0" borderId="4" xfId="0" applyNumberFormat="1" applyFont="1" applyBorder="1" applyAlignment="1">
      <alignment horizontal="right" vertical="center"/>
    </xf>
    <xf numFmtId="0" fontId="15" fillId="0" borderId="18" xfId="0" applyFont="1" applyBorder="1" applyAlignment="1">
      <alignment horizontal="left" vertical="center"/>
    </xf>
    <xf numFmtId="0" fontId="17" fillId="0" borderId="16" xfId="0" applyFont="1" applyBorder="1">
      <alignment vertical="center"/>
    </xf>
    <xf numFmtId="0" fontId="16" fillId="0" borderId="10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16" fillId="0" borderId="6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6" fillId="0" borderId="13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21" fillId="0" borderId="5" xfId="0" applyFont="1" applyBorder="1">
      <alignment vertical="center"/>
    </xf>
    <xf numFmtId="0" fontId="15" fillId="0" borderId="4" xfId="0" applyFont="1" applyBorder="1" applyAlignment="1">
      <alignment horizontal="left" vertical="center"/>
    </xf>
    <xf numFmtId="0" fontId="17" fillId="0" borderId="6" xfId="0" applyFont="1" applyBorder="1">
      <alignment vertical="center"/>
    </xf>
    <xf numFmtId="0" fontId="17" fillId="0" borderId="6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14" fillId="0" borderId="4" xfId="0" applyNumberFormat="1" applyFont="1" applyBorder="1" applyAlignment="1">
      <alignment horizontal="right" vertical="center"/>
    </xf>
    <xf numFmtId="49" fontId="14" fillId="0" borderId="4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vertical="center" wrapText="1"/>
    </xf>
    <xf numFmtId="4" fontId="9" fillId="0" borderId="4" xfId="0" applyNumberFormat="1" applyFont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horizontal="center" vertical="center"/>
    </xf>
    <xf numFmtId="4" fontId="20" fillId="0" borderId="4" xfId="0" applyNumberFormat="1" applyFont="1" applyFill="1" applyBorder="1" applyAlignment="1">
      <alignment horizontal="right" vertical="center"/>
    </xf>
    <xf numFmtId="0" fontId="21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4" sqref="A4"/>
    </sheetView>
  </sheetViews>
  <sheetFormatPr defaultColWidth="9" defaultRowHeight="14.25" outlineLevelRow="2"/>
  <cols>
    <col min="1" max="1" width="123.091666666667" style="183" customWidth="1"/>
    <col min="2" max="16384" width="9" style="183"/>
  </cols>
  <sheetData>
    <row r="1" ht="137" customHeight="1" spans="1:1">
      <c r="A1" s="184" t="s">
        <v>0</v>
      </c>
    </row>
    <row r="2" ht="96" customHeight="1" spans="1:1">
      <c r="A2" s="184" t="s">
        <v>1</v>
      </c>
    </row>
    <row r="3" ht="60" customHeight="1" spans="1:1">
      <c r="A3" s="185">
        <v>45733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1.9083333333333" customWidth="1"/>
    <col min="3" max="3" width="28.9083333333333" customWidth="1"/>
    <col min="4" max="9" width="14.725" customWidth="1"/>
    <col min="10" max="10" width="1.54166666666667" customWidth="1"/>
    <col min="11" max="11" width="9.725" customWidth="1"/>
  </cols>
  <sheetData>
    <row r="1" ht="25" customHeight="1" spans="1:10">
      <c r="A1" s="40"/>
      <c r="B1" s="2"/>
      <c r="C1" s="41"/>
      <c r="D1" s="42"/>
      <c r="E1" s="42"/>
      <c r="F1" s="42"/>
      <c r="G1" s="42"/>
      <c r="H1" s="42"/>
      <c r="I1" s="58" t="s">
        <v>222</v>
      </c>
      <c r="J1" s="45"/>
    </row>
    <row r="2" ht="22.75" customHeight="1" spans="1:10">
      <c r="A2" s="40"/>
      <c r="B2" s="3" t="s">
        <v>223</v>
      </c>
      <c r="C2" s="3"/>
      <c r="D2" s="3"/>
      <c r="E2" s="3"/>
      <c r="F2" s="3"/>
      <c r="G2" s="3"/>
      <c r="H2" s="3"/>
      <c r="I2" s="3"/>
      <c r="J2" s="45" t="s">
        <v>3</v>
      </c>
    </row>
    <row r="3" ht="19.5" customHeight="1" spans="1:10">
      <c r="A3" s="43"/>
      <c r="B3" s="44" t="s">
        <v>5</v>
      </c>
      <c r="C3" s="44"/>
      <c r="D3" s="59"/>
      <c r="E3" s="59"/>
      <c r="F3" s="59"/>
      <c r="G3" s="59"/>
      <c r="H3" s="59"/>
      <c r="I3" s="59" t="s">
        <v>6</v>
      </c>
      <c r="J3" s="60"/>
    </row>
    <row r="4" ht="24.4" customHeight="1" spans="1:10">
      <c r="A4" s="45"/>
      <c r="B4" s="46" t="s">
        <v>224</v>
      </c>
      <c r="C4" s="46" t="s">
        <v>71</v>
      </c>
      <c r="D4" s="46" t="s">
        <v>225</v>
      </c>
      <c r="E4" s="46"/>
      <c r="F4" s="46"/>
      <c r="G4" s="46"/>
      <c r="H4" s="46"/>
      <c r="I4" s="46"/>
      <c r="J4" s="61"/>
    </row>
    <row r="5" ht="24.4" customHeight="1" spans="1:10">
      <c r="A5" s="47"/>
      <c r="B5" s="46"/>
      <c r="C5" s="46"/>
      <c r="D5" s="46" t="s">
        <v>59</v>
      </c>
      <c r="E5" s="66" t="s">
        <v>226</v>
      </c>
      <c r="F5" s="46" t="s">
        <v>227</v>
      </c>
      <c r="G5" s="46"/>
      <c r="H5" s="46"/>
      <c r="I5" s="46" t="s">
        <v>228</v>
      </c>
      <c r="J5" s="61"/>
    </row>
    <row r="6" ht="24.4" customHeight="1" spans="1:10">
      <c r="A6" s="47"/>
      <c r="B6" s="46"/>
      <c r="C6" s="46"/>
      <c r="D6" s="46"/>
      <c r="E6" s="66"/>
      <c r="F6" s="46" t="s">
        <v>162</v>
      </c>
      <c r="G6" s="46" t="s">
        <v>229</v>
      </c>
      <c r="H6" s="46" t="s">
        <v>230</v>
      </c>
      <c r="I6" s="46"/>
      <c r="J6" s="62"/>
    </row>
    <row r="7" ht="22.75" customHeight="1" spans="1:10">
      <c r="A7" s="48"/>
      <c r="B7" s="46"/>
      <c r="C7" s="46" t="s">
        <v>72</v>
      </c>
      <c r="D7" s="49">
        <f>SUM(D8)</f>
        <v>2600</v>
      </c>
      <c r="E7" s="49">
        <f t="shared" ref="E7:I7" si="0">SUM(E8)</f>
        <v>0</v>
      </c>
      <c r="F7" s="49">
        <f t="shared" si="0"/>
        <v>0</v>
      </c>
      <c r="G7" s="49">
        <f t="shared" si="0"/>
        <v>0</v>
      </c>
      <c r="H7" s="49">
        <f t="shared" si="0"/>
        <v>0</v>
      </c>
      <c r="I7" s="49">
        <f t="shared" si="0"/>
        <v>2600</v>
      </c>
      <c r="J7" s="63"/>
    </row>
    <row r="8" s="39" customFormat="1" ht="22.75" customHeight="1" spans="1:10">
      <c r="A8" s="69"/>
      <c r="B8" s="46">
        <v>109001</v>
      </c>
      <c r="C8" s="70" t="s">
        <v>0</v>
      </c>
      <c r="D8" s="71">
        <f>E8+F8+I8</f>
        <v>2600</v>
      </c>
      <c r="E8" s="71"/>
      <c r="F8" s="71">
        <f>G8+H8</f>
        <v>0</v>
      </c>
      <c r="G8" s="71"/>
      <c r="H8" s="71"/>
      <c r="I8" s="71">
        <v>2600</v>
      </c>
      <c r="J8" s="73"/>
    </row>
    <row r="9" ht="22.75" customHeight="1" spans="1:10">
      <c r="A9" s="48"/>
      <c r="B9" s="46"/>
      <c r="C9" s="46"/>
      <c r="D9" s="49"/>
      <c r="E9" s="49"/>
      <c r="F9" s="49"/>
      <c r="G9" s="49"/>
      <c r="H9" s="49"/>
      <c r="I9" s="49"/>
      <c r="J9" s="63"/>
    </row>
    <row r="10" ht="22.75" customHeight="1" spans="1:10">
      <c r="A10" s="48"/>
      <c r="B10" s="46"/>
      <c r="C10" s="46"/>
      <c r="D10" s="49"/>
      <c r="E10" s="49"/>
      <c r="F10" s="49"/>
      <c r="G10" s="49"/>
      <c r="H10" s="49"/>
      <c r="I10" s="49"/>
      <c r="J10" s="63"/>
    </row>
    <row r="11" ht="22.75" customHeight="1" spans="1:10">
      <c r="A11" s="48"/>
      <c r="B11" s="46"/>
      <c r="C11" s="46"/>
      <c r="D11" s="49"/>
      <c r="E11" s="49"/>
      <c r="F11" s="49"/>
      <c r="G11" s="49"/>
      <c r="H11" s="49"/>
      <c r="I11" s="49"/>
      <c r="J11" s="63"/>
    </row>
    <row r="12" ht="22.75" customHeight="1" spans="1:10">
      <c r="A12" s="48"/>
      <c r="B12" s="46"/>
      <c r="C12" s="46"/>
      <c r="D12" s="49"/>
      <c r="E12" s="49"/>
      <c r="F12" s="49"/>
      <c r="G12" s="49"/>
      <c r="H12" s="49"/>
      <c r="I12" s="49"/>
      <c r="J12" s="63"/>
    </row>
    <row r="13" ht="22.75" customHeight="1" spans="1:10">
      <c r="A13" s="48"/>
      <c r="B13" s="46"/>
      <c r="C13" s="46"/>
      <c r="D13" s="49"/>
      <c r="E13" s="49"/>
      <c r="F13" s="49"/>
      <c r="G13" s="49"/>
      <c r="H13" s="49"/>
      <c r="I13" s="49"/>
      <c r="J13" s="63"/>
    </row>
    <row r="14" ht="22.75" customHeight="1" spans="1:10">
      <c r="A14" s="48"/>
      <c r="B14" s="46"/>
      <c r="C14" s="46"/>
      <c r="D14" s="49"/>
      <c r="E14" s="49"/>
      <c r="F14" s="49"/>
      <c r="G14" s="49"/>
      <c r="H14" s="49"/>
      <c r="I14" s="49"/>
      <c r="J14" s="63"/>
    </row>
    <row r="15" ht="22.75" customHeight="1" spans="1:10">
      <c r="A15" s="48"/>
      <c r="B15" s="46"/>
      <c r="C15" s="46"/>
      <c r="D15" s="49"/>
      <c r="E15" s="49"/>
      <c r="F15" s="49"/>
      <c r="G15" s="49"/>
      <c r="H15" s="49"/>
      <c r="I15" s="49"/>
      <c r="J15" s="63"/>
    </row>
    <row r="16" ht="22.75" customHeight="1" spans="1:10">
      <c r="A16" s="48"/>
      <c r="B16" s="46"/>
      <c r="C16" s="46"/>
      <c r="D16" s="49"/>
      <c r="E16" s="49"/>
      <c r="F16" s="49"/>
      <c r="G16" s="49"/>
      <c r="H16" s="49"/>
      <c r="I16" s="49"/>
      <c r="J16" s="63"/>
    </row>
    <row r="17" spans="2:9">
      <c r="B17" s="72"/>
      <c r="C17" s="72"/>
      <c r="D17" s="72"/>
      <c r="E17" s="72"/>
      <c r="F17" s="72"/>
      <c r="G17" s="72"/>
      <c r="H17" s="72"/>
      <c r="I17" s="72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/>
  <cols>
    <col min="1" max="1" width="1.54166666666667" customWidth="1"/>
    <col min="2" max="4" width="6.18333333333333" customWidth="1"/>
    <col min="5" max="5" width="17" customWidth="1"/>
    <col min="6" max="6" width="40.6333333333333" customWidth="1"/>
    <col min="7" max="9" width="17" customWidth="1"/>
    <col min="10" max="10" width="1.54166666666667" customWidth="1"/>
    <col min="11" max="12" width="9.725" customWidth="1"/>
  </cols>
  <sheetData>
    <row r="1" ht="25" customHeight="1" spans="1:10">
      <c r="A1" s="40"/>
      <c r="B1" s="2"/>
      <c r="C1" s="2"/>
      <c r="D1" s="2"/>
      <c r="E1" s="41"/>
      <c r="F1" s="41"/>
      <c r="G1" s="42"/>
      <c r="H1" s="42"/>
      <c r="I1" s="58" t="s">
        <v>231</v>
      </c>
      <c r="J1" s="45"/>
    </row>
    <row r="2" ht="22.75" customHeight="1" spans="1:10">
      <c r="A2" s="40"/>
      <c r="B2" s="3" t="s">
        <v>232</v>
      </c>
      <c r="C2" s="3"/>
      <c r="D2" s="3"/>
      <c r="E2" s="3"/>
      <c r="F2" s="3"/>
      <c r="G2" s="3"/>
      <c r="H2" s="3"/>
      <c r="I2" s="3"/>
      <c r="J2" s="45"/>
    </row>
    <row r="3" ht="19.5" customHeight="1" spans="1:10">
      <c r="A3" s="43"/>
      <c r="B3" s="44" t="s">
        <v>5</v>
      </c>
      <c r="C3" s="44"/>
      <c r="D3" s="44"/>
      <c r="E3" s="44"/>
      <c r="F3" s="44"/>
      <c r="G3" s="43"/>
      <c r="H3" s="43"/>
      <c r="I3" s="59" t="s">
        <v>6</v>
      </c>
      <c r="J3" s="60"/>
    </row>
    <row r="4" ht="24.4" customHeight="1" spans="1:10">
      <c r="A4" s="45"/>
      <c r="B4" s="46" t="s">
        <v>9</v>
      </c>
      <c r="C4" s="46"/>
      <c r="D4" s="46"/>
      <c r="E4" s="46"/>
      <c r="F4" s="46"/>
      <c r="G4" s="46" t="s">
        <v>233</v>
      </c>
      <c r="H4" s="46"/>
      <c r="I4" s="46"/>
      <c r="J4" s="61"/>
    </row>
    <row r="5" ht="24.4" customHeight="1" spans="1:10">
      <c r="A5" s="47"/>
      <c r="B5" s="46" t="s">
        <v>79</v>
      </c>
      <c r="C5" s="46"/>
      <c r="D5" s="46"/>
      <c r="E5" s="46" t="s">
        <v>70</v>
      </c>
      <c r="F5" s="46" t="s">
        <v>71</v>
      </c>
      <c r="G5" s="46" t="s">
        <v>59</v>
      </c>
      <c r="H5" s="46" t="s">
        <v>75</v>
      </c>
      <c r="I5" s="46" t="s">
        <v>76</v>
      </c>
      <c r="J5" s="61"/>
    </row>
    <row r="6" ht="24.4" customHeight="1" spans="1:10">
      <c r="A6" s="47"/>
      <c r="B6" s="46" t="s">
        <v>80</v>
      </c>
      <c r="C6" s="46" t="s">
        <v>81</v>
      </c>
      <c r="D6" s="46" t="s">
        <v>82</v>
      </c>
      <c r="E6" s="46"/>
      <c r="F6" s="46"/>
      <c r="G6" s="46"/>
      <c r="H6" s="46"/>
      <c r="I6" s="46"/>
      <c r="J6" s="62"/>
    </row>
    <row r="7" ht="22.75" customHeight="1" spans="1:10">
      <c r="A7" s="48"/>
      <c r="B7" s="46"/>
      <c r="C7" s="46"/>
      <c r="D7" s="46"/>
      <c r="E7" s="46">
        <v>109001</v>
      </c>
      <c r="F7" s="46" t="s">
        <v>72</v>
      </c>
      <c r="G7" s="49">
        <v>500000</v>
      </c>
      <c r="H7" s="49"/>
      <c r="I7" s="49">
        <v>500000</v>
      </c>
      <c r="J7" s="63"/>
    </row>
    <row r="8" ht="22.75" customHeight="1" spans="1:10">
      <c r="A8" s="48"/>
      <c r="B8" s="67">
        <v>212</v>
      </c>
      <c r="C8" s="67"/>
      <c r="D8" s="67"/>
      <c r="E8" s="67"/>
      <c r="F8" s="67" t="s">
        <v>105</v>
      </c>
      <c r="G8" s="49">
        <f>SUM(H8:I8)</f>
        <v>500000</v>
      </c>
      <c r="H8" s="49"/>
      <c r="I8" s="49">
        <v>500000</v>
      </c>
      <c r="J8" s="63"/>
    </row>
    <row r="9" ht="22.75" customHeight="1" spans="1:10">
      <c r="A9" s="48"/>
      <c r="B9" s="67">
        <v>212</v>
      </c>
      <c r="C9" s="68" t="s">
        <v>106</v>
      </c>
      <c r="D9" s="67"/>
      <c r="E9" s="67"/>
      <c r="F9" s="67" t="s">
        <v>107</v>
      </c>
      <c r="G9" s="49">
        <f>SUM(H9:I9)</f>
        <v>500000</v>
      </c>
      <c r="H9" s="49"/>
      <c r="I9" s="49">
        <v>500000</v>
      </c>
      <c r="J9" s="63"/>
    </row>
    <row r="10" ht="22.75" customHeight="1" spans="1:10">
      <c r="A10" s="48"/>
      <c r="B10" s="67">
        <v>212</v>
      </c>
      <c r="C10" s="68" t="s">
        <v>106</v>
      </c>
      <c r="D10" s="68" t="s">
        <v>87</v>
      </c>
      <c r="E10" s="67"/>
      <c r="F10" s="67" t="s">
        <v>108</v>
      </c>
      <c r="G10" s="49">
        <f>SUM(H10:I10)</f>
        <v>500000</v>
      </c>
      <c r="H10" s="49"/>
      <c r="I10" s="49">
        <v>500000</v>
      </c>
      <c r="J10" s="63"/>
    </row>
    <row r="11" ht="22.75" customHeight="1" spans="1:10">
      <c r="A11" s="48"/>
      <c r="B11" s="46"/>
      <c r="C11" s="46"/>
      <c r="D11" s="46"/>
      <c r="E11" s="46"/>
      <c r="F11" s="46"/>
      <c r="G11" s="49"/>
      <c r="H11" s="49"/>
      <c r="I11" s="49"/>
      <c r="J11" s="63"/>
    </row>
    <row r="12" ht="22.75" customHeight="1" spans="1:10">
      <c r="A12" s="48"/>
      <c r="B12" s="46"/>
      <c r="C12" s="46"/>
      <c r="D12" s="46"/>
      <c r="E12" s="46"/>
      <c r="F12" s="46"/>
      <c r="G12" s="49"/>
      <c r="H12" s="49"/>
      <c r="I12" s="49"/>
      <c r="J12" s="63"/>
    </row>
    <row r="13" ht="22.75" customHeight="1" spans="1:10">
      <c r="A13" s="48"/>
      <c r="B13" s="46"/>
      <c r="C13" s="46"/>
      <c r="D13" s="46"/>
      <c r="E13" s="46"/>
      <c r="F13" s="46"/>
      <c r="G13" s="49"/>
      <c r="H13" s="49"/>
      <c r="I13" s="49"/>
      <c r="J13" s="63"/>
    </row>
    <row r="14" ht="22.75" customHeight="1" spans="1:10">
      <c r="A14" s="48"/>
      <c r="B14" s="46"/>
      <c r="C14" s="46"/>
      <c r="D14" s="46"/>
      <c r="E14" s="46"/>
      <c r="F14" s="46"/>
      <c r="G14" s="49"/>
      <c r="H14" s="49"/>
      <c r="I14" s="49"/>
      <c r="J14" s="63"/>
    </row>
    <row r="15" ht="22.75" customHeight="1" spans="1:10">
      <c r="A15" s="48"/>
      <c r="B15" s="46"/>
      <c r="C15" s="46"/>
      <c r="D15" s="46"/>
      <c r="E15" s="46"/>
      <c r="F15" s="46"/>
      <c r="G15" s="49"/>
      <c r="H15" s="49"/>
      <c r="I15" s="49"/>
      <c r="J15" s="63"/>
    </row>
    <row r="16" ht="22.75" customHeight="1" spans="1:10">
      <c r="A16" s="47"/>
      <c r="B16" s="53"/>
      <c r="C16" s="53"/>
      <c r="D16" s="53"/>
      <c r="E16" s="53"/>
      <c r="F16" s="53" t="s">
        <v>23</v>
      </c>
      <c r="G16" s="54"/>
      <c r="H16" s="54"/>
      <c r="I16" s="54"/>
      <c r="J16" s="61"/>
    </row>
    <row r="17" ht="22.75" customHeight="1" spans="1:10">
      <c r="A17" s="47"/>
      <c r="B17" s="53"/>
      <c r="C17" s="53"/>
      <c r="D17" s="53"/>
      <c r="E17" s="53"/>
      <c r="F17" s="53" t="s">
        <v>23</v>
      </c>
      <c r="G17" s="54"/>
      <c r="H17" s="54"/>
      <c r="I17" s="54"/>
      <c r="J17" s="61"/>
    </row>
    <row r="19" spans="2:9">
      <c r="B19" s="57"/>
      <c r="C19" s="57"/>
      <c r="D19" s="57"/>
      <c r="E19" s="57"/>
      <c r="F19" s="57"/>
      <c r="G19" s="57"/>
      <c r="H19" s="57"/>
      <c r="I19" s="57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2.2666666666667" customWidth="1"/>
    <col min="3" max="3" width="29.725" customWidth="1"/>
    <col min="4" max="9" width="14.45" customWidth="1"/>
    <col min="10" max="10" width="1.54166666666667" customWidth="1"/>
    <col min="11" max="11" width="9.725" customWidth="1"/>
  </cols>
  <sheetData>
    <row r="1" ht="25" customHeight="1" spans="1:10">
      <c r="A1" s="40"/>
      <c r="B1" s="2"/>
      <c r="C1" s="41"/>
      <c r="D1" s="42"/>
      <c r="E1" s="42"/>
      <c r="F1" s="42"/>
      <c r="G1" s="42"/>
      <c r="H1" s="42"/>
      <c r="I1" s="58" t="s">
        <v>234</v>
      </c>
      <c r="J1" s="45"/>
    </row>
    <row r="2" ht="22.75" customHeight="1" spans="1:10">
      <c r="A2" s="40"/>
      <c r="B2" s="3" t="s">
        <v>235</v>
      </c>
      <c r="C2" s="3"/>
      <c r="D2" s="3"/>
      <c r="E2" s="3"/>
      <c r="F2" s="3"/>
      <c r="G2" s="3"/>
      <c r="H2" s="3"/>
      <c r="I2" s="3"/>
      <c r="J2" s="45" t="s">
        <v>3</v>
      </c>
    </row>
    <row r="3" ht="19.5" customHeight="1" spans="1:10">
      <c r="A3" s="43"/>
      <c r="B3" s="44" t="s">
        <v>5</v>
      </c>
      <c r="C3" s="44"/>
      <c r="D3" s="59"/>
      <c r="E3" s="59"/>
      <c r="F3" s="59"/>
      <c r="G3" s="59"/>
      <c r="H3" s="59"/>
      <c r="I3" s="59" t="s">
        <v>6</v>
      </c>
      <c r="J3" s="60"/>
    </row>
    <row r="4" ht="24.4" customHeight="1" spans="1:10">
      <c r="A4" s="45"/>
      <c r="B4" s="46" t="s">
        <v>224</v>
      </c>
      <c r="C4" s="46" t="s">
        <v>71</v>
      </c>
      <c r="D4" s="46" t="s">
        <v>225</v>
      </c>
      <c r="E4" s="46"/>
      <c r="F4" s="46"/>
      <c r="G4" s="46"/>
      <c r="H4" s="46"/>
      <c r="I4" s="46"/>
      <c r="J4" s="61"/>
    </row>
    <row r="5" ht="24.4" customHeight="1" spans="1:10">
      <c r="A5" s="47"/>
      <c r="B5" s="46"/>
      <c r="C5" s="46"/>
      <c r="D5" s="46" t="s">
        <v>59</v>
      </c>
      <c r="E5" s="66" t="s">
        <v>226</v>
      </c>
      <c r="F5" s="46" t="s">
        <v>227</v>
      </c>
      <c r="G5" s="46"/>
      <c r="H5" s="46"/>
      <c r="I5" s="46" t="s">
        <v>228</v>
      </c>
      <c r="J5" s="61"/>
    </row>
    <row r="6" ht="24.4" customHeight="1" spans="1:10">
      <c r="A6" s="47"/>
      <c r="B6" s="46"/>
      <c r="C6" s="46"/>
      <c r="D6" s="46"/>
      <c r="E6" s="66"/>
      <c r="F6" s="46" t="s">
        <v>162</v>
      </c>
      <c r="G6" s="46" t="s">
        <v>229</v>
      </c>
      <c r="H6" s="46" t="s">
        <v>230</v>
      </c>
      <c r="I6" s="46"/>
      <c r="J6" s="62"/>
    </row>
    <row r="7" ht="22.75" customHeight="1" spans="1:10">
      <c r="A7" s="48"/>
      <c r="B7" s="46"/>
      <c r="C7" s="46" t="s">
        <v>72</v>
      </c>
      <c r="D7" s="49"/>
      <c r="E7" s="49"/>
      <c r="F7" s="49"/>
      <c r="G7" s="49"/>
      <c r="H7" s="49"/>
      <c r="I7" s="49"/>
      <c r="J7" s="63"/>
    </row>
    <row r="8" ht="22.75" customHeight="1" spans="1:10">
      <c r="A8" s="48"/>
      <c r="B8" s="46">
        <v>109001</v>
      </c>
      <c r="C8" s="51" t="s">
        <v>0</v>
      </c>
      <c r="D8" s="49"/>
      <c r="E8" s="49"/>
      <c r="F8" s="49"/>
      <c r="G8" s="49"/>
      <c r="H8" s="49"/>
      <c r="I8" s="49"/>
      <c r="J8" s="63"/>
    </row>
    <row r="9" ht="22.75" customHeight="1" spans="1:10">
      <c r="A9" s="48"/>
      <c r="B9" s="46"/>
      <c r="C9" s="46"/>
      <c r="D9" s="49"/>
      <c r="E9" s="49"/>
      <c r="F9" s="49"/>
      <c r="G9" s="49"/>
      <c r="H9" s="49"/>
      <c r="I9" s="49"/>
      <c r="J9" s="63"/>
    </row>
    <row r="10" ht="22.75" customHeight="1" spans="1:10">
      <c r="A10" s="48"/>
      <c r="B10" s="46"/>
      <c r="C10" s="46"/>
      <c r="D10" s="49"/>
      <c r="E10" s="49"/>
      <c r="F10" s="49"/>
      <c r="G10" s="49"/>
      <c r="H10" s="49"/>
      <c r="I10" s="49"/>
      <c r="J10" s="63"/>
    </row>
    <row r="11" ht="22.75" customHeight="1" spans="1:10">
      <c r="A11" s="48"/>
      <c r="B11" s="46"/>
      <c r="C11" s="46"/>
      <c r="D11" s="49"/>
      <c r="E11" s="49"/>
      <c r="F11" s="49"/>
      <c r="G11" s="49"/>
      <c r="H11" s="49"/>
      <c r="I11" s="49"/>
      <c r="J11" s="63"/>
    </row>
    <row r="12" ht="22.75" customHeight="1" spans="1:10">
      <c r="A12" s="48"/>
      <c r="B12" s="51"/>
      <c r="C12" s="51"/>
      <c r="D12" s="49"/>
      <c r="E12" s="49"/>
      <c r="F12" s="49"/>
      <c r="G12" s="49"/>
      <c r="H12" s="49"/>
      <c r="I12" s="49"/>
      <c r="J12" s="63"/>
    </row>
    <row r="13" ht="22.75" customHeight="1" spans="1:10">
      <c r="A13" s="48"/>
      <c r="B13" s="46"/>
      <c r="C13" s="46"/>
      <c r="D13" s="49"/>
      <c r="E13" s="49"/>
      <c r="F13" s="49"/>
      <c r="G13" s="49"/>
      <c r="H13" s="49"/>
      <c r="I13" s="49"/>
      <c r="J13" s="63"/>
    </row>
    <row r="14" ht="22.75" customHeight="1" spans="1:10">
      <c r="A14" s="48"/>
      <c r="B14" s="46"/>
      <c r="C14" s="46"/>
      <c r="D14" s="49"/>
      <c r="E14" s="49"/>
      <c r="F14" s="49"/>
      <c r="G14" s="49"/>
      <c r="H14" s="49"/>
      <c r="I14" s="49"/>
      <c r="J14" s="63"/>
    </row>
    <row r="15" ht="22.75" customHeight="1" spans="1:10">
      <c r="A15" s="48"/>
      <c r="B15" s="46"/>
      <c r="C15" s="46"/>
      <c r="D15" s="49"/>
      <c r="E15" s="49"/>
      <c r="F15" s="49"/>
      <c r="G15" s="49"/>
      <c r="H15" s="49"/>
      <c r="I15" s="49"/>
      <c r="J15" s="63"/>
    </row>
    <row r="16" ht="22.75" customHeight="1" spans="1:10">
      <c r="A16" s="48"/>
      <c r="B16" s="46"/>
      <c r="C16" s="46"/>
      <c r="D16" s="49"/>
      <c r="E16" s="49"/>
      <c r="F16" s="49"/>
      <c r="G16" s="49"/>
      <c r="H16" s="49"/>
      <c r="I16" s="49"/>
      <c r="J16" s="63"/>
    </row>
    <row r="17" ht="22.75" customHeight="1" spans="1:10">
      <c r="A17" s="48"/>
      <c r="B17" s="46"/>
      <c r="C17" s="46"/>
      <c r="D17" s="49"/>
      <c r="E17" s="49"/>
      <c r="F17" s="49"/>
      <c r="G17" s="49"/>
      <c r="H17" s="49"/>
      <c r="I17" s="49"/>
      <c r="J17" s="63"/>
    </row>
    <row r="19" spans="2:9">
      <c r="B19" s="57" t="s">
        <v>236</v>
      </c>
      <c r="C19" s="57"/>
      <c r="D19" s="57"/>
      <c r="E19" s="57"/>
      <c r="F19" s="57"/>
      <c r="G19" s="57"/>
      <c r="H19" s="57"/>
      <c r="I19" s="57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customWidth="1"/>
    <col min="2" max="4" width="6.63333333333333" customWidth="1"/>
    <col min="5" max="5" width="13.3666666666667" customWidth="1"/>
    <col min="6" max="6" width="41" customWidth="1"/>
    <col min="7" max="9" width="17.6333333333333" customWidth="1"/>
    <col min="10" max="10" width="1.54166666666667" customWidth="1"/>
    <col min="11" max="12" width="9.725" customWidth="1"/>
  </cols>
  <sheetData>
    <row r="1" ht="25" customHeight="1" spans="1:10">
      <c r="A1" s="40"/>
      <c r="B1" s="2"/>
      <c r="C1" s="2"/>
      <c r="D1" s="2"/>
      <c r="E1" s="41"/>
      <c r="F1" s="41"/>
      <c r="G1" s="42"/>
      <c r="H1" s="42"/>
      <c r="I1" s="58" t="s">
        <v>237</v>
      </c>
      <c r="J1" s="45"/>
    </row>
    <row r="2" ht="22.75" customHeight="1" spans="1:10">
      <c r="A2" s="40"/>
      <c r="B2" s="3" t="s">
        <v>238</v>
      </c>
      <c r="C2" s="3"/>
      <c r="D2" s="3"/>
      <c r="E2" s="3"/>
      <c r="F2" s="3"/>
      <c r="G2" s="3"/>
      <c r="H2" s="3"/>
      <c r="I2" s="3"/>
      <c r="J2" s="45" t="s">
        <v>3</v>
      </c>
    </row>
    <row r="3" ht="19.5" customHeight="1" spans="1:10">
      <c r="A3" s="43"/>
      <c r="B3" s="44" t="s">
        <v>5</v>
      </c>
      <c r="C3" s="44"/>
      <c r="D3" s="44"/>
      <c r="E3" s="44"/>
      <c r="F3" s="44"/>
      <c r="G3" s="43"/>
      <c r="H3" s="43"/>
      <c r="I3" s="59" t="s">
        <v>6</v>
      </c>
      <c r="J3" s="60"/>
    </row>
    <row r="4" ht="24.4" customHeight="1" spans="1:10">
      <c r="A4" s="45"/>
      <c r="B4" s="46" t="s">
        <v>9</v>
      </c>
      <c r="C4" s="46"/>
      <c r="D4" s="46"/>
      <c r="E4" s="46"/>
      <c r="F4" s="46"/>
      <c r="G4" s="46" t="s">
        <v>239</v>
      </c>
      <c r="H4" s="46"/>
      <c r="I4" s="46"/>
      <c r="J4" s="61"/>
    </row>
    <row r="5" ht="24.4" customHeight="1" spans="1:10">
      <c r="A5" s="47"/>
      <c r="B5" s="46" t="s">
        <v>79</v>
      </c>
      <c r="C5" s="46"/>
      <c r="D5" s="46"/>
      <c r="E5" s="46" t="s">
        <v>70</v>
      </c>
      <c r="F5" s="46" t="s">
        <v>71</v>
      </c>
      <c r="G5" s="46" t="s">
        <v>59</v>
      </c>
      <c r="H5" s="46" t="s">
        <v>75</v>
      </c>
      <c r="I5" s="46" t="s">
        <v>76</v>
      </c>
      <c r="J5" s="61"/>
    </row>
    <row r="6" ht="24.4" customHeight="1" spans="1:10">
      <c r="A6" s="47"/>
      <c r="B6" s="46" t="s">
        <v>80</v>
      </c>
      <c r="C6" s="46" t="s">
        <v>81</v>
      </c>
      <c r="D6" s="46" t="s">
        <v>82</v>
      </c>
      <c r="E6" s="46"/>
      <c r="F6" s="46"/>
      <c r="G6" s="46"/>
      <c r="H6" s="46"/>
      <c r="I6" s="46"/>
      <c r="J6" s="62"/>
    </row>
    <row r="7" ht="22.75" customHeight="1" spans="1:10">
      <c r="A7" s="48"/>
      <c r="B7" s="46"/>
      <c r="C7" s="46"/>
      <c r="D7" s="46"/>
      <c r="E7" s="46"/>
      <c r="F7" s="46" t="s">
        <v>72</v>
      </c>
      <c r="G7" s="49"/>
      <c r="H7" s="49"/>
      <c r="I7" s="49"/>
      <c r="J7" s="63"/>
    </row>
    <row r="8" s="39" customFormat="1" ht="22.75" customHeight="1" spans="1:10">
      <c r="A8" s="50"/>
      <c r="B8" s="51"/>
      <c r="C8" s="51"/>
      <c r="D8" s="51"/>
      <c r="E8" s="46">
        <v>109001</v>
      </c>
      <c r="F8" s="51" t="s">
        <v>240</v>
      </c>
      <c r="G8" s="52"/>
      <c r="H8" s="52"/>
      <c r="I8" s="52"/>
      <c r="J8" s="64"/>
    </row>
    <row r="9" ht="22.75" customHeight="1" spans="1:10">
      <c r="A9" s="47"/>
      <c r="B9" s="53"/>
      <c r="C9" s="53"/>
      <c r="D9" s="53"/>
      <c r="E9" s="53"/>
      <c r="F9" s="53"/>
      <c r="G9" s="54"/>
      <c r="H9" s="54"/>
      <c r="I9" s="54"/>
      <c r="J9" s="61"/>
    </row>
    <row r="10" ht="22.75" customHeight="1" spans="1:10">
      <c r="A10" s="47"/>
      <c r="B10" s="53"/>
      <c r="C10" s="53"/>
      <c r="D10" s="53"/>
      <c r="E10" s="53"/>
      <c r="F10" s="53"/>
      <c r="G10" s="54"/>
      <c r="H10" s="54"/>
      <c r="I10" s="54"/>
      <c r="J10" s="61"/>
    </row>
    <row r="11" ht="22.75" customHeight="1" spans="1:10">
      <c r="A11" s="47"/>
      <c r="B11" s="53"/>
      <c r="C11" s="53"/>
      <c r="D11" s="53"/>
      <c r="E11" s="53"/>
      <c r="F11" s="53"/>
      <c r="G11" s="54"/>
      <c r="H11" s="54"/>
      <c r="I11" s="54"/>
      <c r="J11" s="61"/>
    </row>
    <row r="12" ht="22.75" customHeight="1" spans="1:10">
      <c r="A12" s="47"/>
      <c r="B12" s="53"/>
      <c r="C12" s="53"/>
      <c r="D12" s="53"/>
      <c r="E12" s="53"/>
      <c r="F12" s="53"/>
      <c r="G12" s="54"/>
      <c r="H12" s="54"/>
      <c r="I12" s="54"/>
      <c r="J12" s="61"/>
    </row>
    <row r="13" ht="22.75" customHeight="1" spans="1:10">
      <c r="A13" s="47"/>
      <c r="B13" s="53"/>
      <c r="C13" s="53"/>
      <c r="D13" s="53"/>
      <c r="E13" s="53"/>
      <c r="F13" s="53"/>
      <c r="G13" s="54"/>
      <c r="H13" s="54"/>
      <c r="I13" s="54"/>
      <c r="J13" s="61"/>
    </row>
    <row r="14" ht="22.75" customHeight="1" spans="1:10">
      <c r="A14" s="47"/>
      <c r="B14" s="53"/>
      <c r="C14" s="53"/>
      <c r="D14" s="53"/>
      <c r="E14" s="53"/>
      <c r="F14" s="53"/>
      <c r="G14" s="54"/>
      <c r="H14" s="54"/>
      <c r="I14" s="54"/>
      <c r="J14" s="61"/>
    </row>
    <row r="15" ht="22.75" customHeight="1" spans="1:10">
      <c r="A15" s="47"/>
      <c r="B15" s="53"/>
      <c r="C15" s="53"/>
      <c r="D15" s="53"/>
      <c r="E15" s="53"/>
      <c r="F15" s="53"/>
      <c r="G15" s="54"/>
      <c r="H15" s="54"/>
      <c r="I15" s="54"/>
      <c r="J15" s="61"/>
    </row>
    <row r="16" ht="22.75" customHeight="1" spans="1:10">
      <c r="A16" s="47"/>
      <c r="B16" s="53"/>
      <c r="C16" s="53"/>
      <c r="D16" s="53"/>
      <c r="E16" s="53"/>
      <c r="F16" s="53" t="s">
        <v>23</v>
      </c>
      <c r="G16" s="54"/>
      <c r="H16" s="54"/>
      <c r="I16" s="54"/>
      <c r="J16" s="61"/>
    </row>
    <row r="17" ht="22.75" customHeight="1" spans="1:10">
      <c r="A17" s="47"/>
      <c r="B17" s="53"/>
      <c r="C17" s="53"/>
      <c r="D17" s="53"/>
      <c r="E17" s="53"/>
      <c r="F17" s="53" t="s">
        <v>241</v>
      </c>
      <c r="G17" s="54"/>
      <c r="H17" s="54"/>
      <c r="I17" s="54"/>
      <c r="J17" s="62"/>
    </row>
    <row r="18" ht="9.75" customHeight="1" spans="1:10">
      <c r="A18" s="55"/>
      <c r="B18" s="56"/>
      <c r="C18" s="56"/>
      <c r="D18" s="56"/>
      <c r="E18" s="56"/>
      <c r="F18" s="55"/>
      <c r="G18" s="55"/>
      <c r="H18" s="55"/>
      <c r="I18" s="55"/>
      <c r="J18" s="65"/>
    </row>
    <row r="19" spans="2:9">
      <c r="B19" s="57" t="s">
        <v>236</v>
      </c>
      <c r="C19" s="57"/>
      <c r="D19" s="57"/>
      <c r="E19" s="57"/>
      <c r="F19" s="57"/>
      <c r="G19" s="57"/>
      <c r="H19" s="57"/>
      <c r="I19" s="57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G17" sqref="G17:J17"/>
    </sheetView>
  </sheetViews>
  <sheetFormatPr defaultColWidth="9" defaultRowHeight="13.5"/>
  <cols>
    <col min="1" max="1" width="9" style="1"/>
    <col min="2" max="2" width="12.5416666666667" style="1" customWidth="1"/>
    <col min="3" max="3" width="9" style="16"/>
    <col min="4" max="4" width="9" style="1"/>
    <col min="5" max="5" width="10.2666666666667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2:10">
      <c r="B1" s="2"/>
      <c r="J1" s="1" t="s">
        <v>242</v>
      </c>
    </row>
    <row r="2" ht="24" customHeight="1" spans="2:13">
      <c r="B2" s="17" t="s">
        <v>243</v>
      </c>
      <c r="C2" s="18"/>
      <c r="D2" s="18"/>
      <c r="E2" s="18"/>
      <c r="F2" s="18"/>
      <c r="G2" s="18"/>
      <c r="H2" s="18"/>
      <c r="I2" s="18"/>
      <c r="J2" s="29"/>
      <c r="K2" s="30"/>
      <c r="L2" s="30"/>
      <c r="M2" s="30"/>
    </row>
    <row r="3" ht="25" customHeight="1" spans="2:13">
      <c r="B3" s="19" t="s">
        <v>244</v>
      </c>
      <c r="C3" s="19"/>
      <c r="D3" s="19"/>
      <c r="E3" s="19"/>
      <c r="F3" s="19"/>
      <c r="G3" s="19"/>
      <c r="H3" s="19"/>
      <c r="I3" s="19"/>
      <c r="J3" s="19"/>
      <c r="K3" s="31"/>
      <c r="L3" s="31"/>
      <c r="M3" s="31"/>
    </row>
    <row r="4" ht="25" customHeight="1" spans="2:13">
      <c r="B4" s="20" t="s">
        <v>245</v>
      </c>
      <c r="C4" s="21" t="s">
        <v>246</v>
      </c>
      <c r="D4" s="21"/>
      <c r="E4" s="21"/>
      <c r="F4" s="21"/>
      <c r="G4" s="21"/>
      <c r="H4" s="21"/>
      <c r="I4" s="21"/>
      <c r="J4" s="21"/>
      <c r="K4" s="32"/>
      <c r="L4" s="32"/>
      <c r="M4" s="32"/>
    </row>
    <row r="5" ht="25" customHeight="1" spans="2:13">
      <c r="B5" s="20" t="s">
        <v>247</v>
      </c>
      <c r="C5" s="21" t="s">
        <v>0</v>
      </c>
      <c r="D5" s="21"/>
      <c r="E5" s="21"/>
      <c r="F5" s="21"/>
      <c r="G5" s="21"/>
      <c r="H5" s="21"/>
      <c r="I5" s="21"/>
      <c r="J5" s="21"/>
      <c r="K5" s="32"/>
      <c r="L5" s="32"/>
      <c r="M5" s="32"/>
    </row>
    <row r="6" ht="25" customHeight="1" spans="2:13">
      <c r="B6" s="22" t="s">
        <v>248</v>
      </c>
      <c r="C6" s="23" t="s">
        <v>249</v>
      </c>
      <c r="D6" s="23"/>
      <c r="E6" s="23"/>
      <c r="F6" s="24">
        <v>100000</v>
      </c>
      <c r="G6" s="24"/>
      <c r="H6" s="24"/>
      <c r="I6" s="24"/>
      <c r="J6" s="24"/>
      <c r="K6" s="32"/>
      <c r="L6" s="32"/>
      <c r="M6" s="32"/>
    </row>
    <row r="7" ht="25" customHeight="1" spans="2:13">
      <c r="B7" s="25"/>
      <c r="C7" s="23" t="s">
        <v>250</v>
      </c>
      <c r="D7" s="23"/>
      <c r="E7" s="23"/>
      <c r="F7" s="24">
        <v>100000</v>
      </c>
      <c r="G7" s="24"/>
      <c r="H7" s="24"/>
      <c r="I7" s="24"/>
      <c r="J7" s="24"/>
      <c r="K7" s="32"/>
      <c r="L7" s="32"/>
      <c r="M7" s="32"/>
    </row>
    <row r="8" ht="25" customHeight="1" spans="2:13">
      <c r="B8" s="25"/>
      <c r="C8" s="23" t="s">
        <v>251</v>
      </c>
      <c r="D8" s="23"/>
      <c r="E8" s="23"/>
      <c r="F8" s="24"/>
      <c r="G8" s="24"/>
      <c r="H8" s="24"/>
      <c r="I8" s="24"/>
      <c r="J8" s="24"/>
      <c r="K8" s="32"/>
      <c r="L8" s="32"/>
      <c r="M8" s="32"/>
    </row>
    <row r="9" ht="25" customHeight="1" spans="2:13">
      <c r="B9" s="22" t="s">
        <v>252</v>
      </c>
      <c r="C9" s="26" t="s">
        <v>253</v>
      </c>
      <c r="D9" s="26"/>
      <c r="E9" s="26"/>
      <c r="F9" s="26"/>
      <c r="G9" s="26"/>
      <c r="H9" s="26"/>
      <c r="I9" s="26"/>
      <c r="J9" s="26"/>
      <c r="K9" s="32"/>
      <c r="L9" s="32"/>
      <c r="M9" s="32"/>
    </row>
    <row r="10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2"/>
      <c r="L10" s="32"/>
      <c r="M10" s="32"/>
    </row>
    <row r="11" ht="25" customHeight="1" spans="2:13">
      <c r="B11" s="25" t="s">
        <v>254</v>
      </c>
      <c r="C11" s="20" t="s">
        <v>255</v>
      </c>
      <c r="D11" s="20" t="s">
        <v>256</v>
      </c>
      <c r="E11" s="23" t="s">
        <v>257</v>
      </c>
      <c r="F11" s="23"/>
      <c r="G11" s="23" t="s">
        <v>258</v>
      </c>
      <c r="H11" s="23"/>
      <c r="I11" s="23"/>
      <c r="J11" s="23"/>
      <c r="K11" s="32"/>
      <c r="L11" s="32"/>
      <c r="M11" s="32"/>
    </row>
    <row r="12" ht="45" customHeight="1" spans="2:13">
      <c r="B12" s="25"/>
      <c r="C12" s="25" t="s">
        <v>259</v>
      </c>
      <c r="D12" s="25" t="s">
        <v>260</v>
      </c>
      <c r="E12" s="27" t="s">
        <v>261</v>
      </c>
      <c r="F12" s="28"/>
      <c r="G12" s="27" t="s">
        <v>262</v>
      </c>
      <c r="H12" s="28"/>
      <c r="I12" s="28"/>
      <c r="J12" s="28"/>
      <c r="K12" s="32"/>
      <c r="L12" s="32"/>
      <c r="M12" s="32"/>
    </row>
    <row r="13" ht="45" customHeight="1" spans="2:10">
      <c r="B13" s="25"/>
      <c r="C13" s="25"/>
      <c r="D13" s="25" t="s">
        <v>263</v>
      </c>
      <c r="E13" s="27" t="s">
        <v>264</v>
      </c>
      <c r="F13" s="28"/>
      <c r="G13" s="27" t="s">
        <v>265</v>
      </c>
      <c r="H13" s="28"/>
      <c r="I13" s="28"/>
      <c r="J13" s="28"/>
    </row>
    <row r="14" ht="45" customHeight="1" spans="2:10">
      <c r="B14" s="25"/>
      <c r="C14" s="25"/>
      <c r="D14" s="25" t="s">
        <v>266</v>
      </c>
      <c r="E14" s="27" t="s">
        <v>267</v>
      </c>
      <c r="F14" s="28"/>
      <c r="G14" s="28" t="s">
        <v>268</v>
      </c>
      <c r="H14" s="28"/>
      <c r="I14" s="28"/>
      <c r="J14" s="28"/>
    </row>
    <row r="15" ht="45" customHeight="1" spans="2:10">
      <c r="B15" s="25"/>
      <c r="C15" s="25"/>
      <c r="D15" s="25" t="s">
        <v>269</v>
      </c>
      <c r="E15" s="27" t="s">
        <v>270</v>
      </c>
      <c r="F15" s="28"/>
      <c r="G15" s="27" t="s">
        <v>271</v>
      </c>
      <c r="H15" s="28"/>
      <c r="I15" s="28"/>
      <c r="J15" s="28"/>
    </row>
    <row r="16" ht="45" customHeight="1" spans="2:10">
      <c r="B16" s="25"/>
      <c r="C16" s="25" t="s">
        <v>272</v>
      </c>
      <c r="D16" s="22" t="s">
        <v>273</v>
      </c>
      <c r="E16" s="27" t="s">
        <v>274</v>
      </c>
      <c r="F16" s="28"/>
      <c r="G16" s="27" t="s">
        <v>275</v>
      </c>
      <c r="H16" s="28"/>
      <c r="I16" s="28"/>
      <c r="J16" s="28"/>
    </row>
    <row r="17" ht="45" customHeight="1" spans="2:10">
      <c r="B17" s="25"/>
      <c r="C17" s="25" t="s">
        <v>276</v>
      </c>
      <c r="D17" s="22" t="s">
        <v>277</v>
      </c>
      <c r="E17" s="27" t="s">
        <v>278</v>
      </c>
      <c r="F17" s="28"/>
      <c r="G17" s="27" t="s">
        <v>275</v>
      </c>
      <c r="H17" s="28"/>
      <c r="I17" s="28"/>
      <c r="J17" s="2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G16" sqref="G16:J16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6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6"/>
      <c r="J1" s="1" t="s">
        <v>279</v>
      </c>
    </row>
    <row r="2" s="1" customFormat="1" ht="24" customHeight="1" spans="2:13">
      <c r="B2" s="17" t="s">
        <v>243</v>
      </c>
      <c r="C2" s="18"/>
      <c r="D2" s="18"/>
      <c r="E2" s="18"/>
      <c r="F2" s="18"/>
      <c r="G2" s="18"/>
      <c r="H2" s="18"/>
      <c r="I2" s="18"/>
      <c r="J2" s="29"/>
      <c r="K2" s="30"/>
      <c r="L2" s="30"/>
      <c r="M2" s="30"/>
    </row>
    <row r="3" s="1" customFormat="1" ht="25" customHeight="1" spans="2:13">
      <c r="B3" s="19" t="s">
        <v>244</v>
      </c>
      <c r="C3" s="19"/>
      <c r="D3" s="19"/>
      <c r="E3" s="19"/>
      <c r="F3" s="19"/>
      <c r="G3" s="19"/>
      <c r="H3" s="19"/>
      <c r="I3" s="19"/>
      <c r="J3" s="19"/>
      <c r="K3" s="31"/>
      <c r="L3" s="31"/>
      <c r="M3" s="31"/>
    </row>
    <row r="4" s="1" customFormat="1" ht="25" customHeight="1" spans="2:13">
      <c r="B4" s="20" t="s">
        <v>245</v>
      </c>
      <c r="C4" s="21" t="s">
        <v>280</v>
      </c>
      <c r="D4" s="21"/>
      <c r="E4" s="21"/>
      <c r="F4" s="21"/>
      <c r="G4" s="21"/>
      <c r="H4" s="21"/>
      <c r="I4" s="21"/>
      <c r="J4" s="21"/>
      <c r="K4" s="32"/>
      <c r="L4" s="32"/>
      <c r="M4" s="32"/>
    </row>
    <row r="5" s="1" customFormat="1" ht="25" customHeight="1" spans="2:13">
      <c r="B5" s="20" t="s">
        <v>247</v>
      </c>
      <c r="C5" s="21" t="s">
        <v>0</v>
      </c>
      <c r="D5" s="21"/>
      <c r="E5" s="21"/>
      <c r="F5" s="21"/>
      <c r="G5" s="21"/>
      <c r="H5" s="21"/>
      <c r="I5" s="21"/>
      <c r="J5" s="21"/>
      <c r="K5" s="32"/>
      <c r="L5" s="32"/>
      <c r="M5" s="32"/>
    </row>
    <row r="6" s="1" customFormat="1" ht="25" customHeight="1" spans="2:13">
      <c r="B6" s="22" t="s">
        <v>248</v>
      </c>
      <c r="C6" s="23" t="s">
        <v>249</v>
      </c>
      <c r="D6" s="23"/>
      <c r="E6" s="23"/>
      <c r="F6" s="24">
        <v>50000</v>
      </c>
      <c r="G6" s="24"/>
      <c r="H6" s="24"/>
      <c r="I6" s="24"/>
      <c r="J6" s="24"/>
      <c r="K6" s="32"/>
      <c r="L6" s="32"/>
      <c r="M6" s="32"/>
    </row>
    <row r="7" s="1" customFormat="1" ht="25" customHeight="1" spans="2:13">
      <c r="B7" s="25"/>
      <c r="C7" s="23" t="s">
        <v>250</v>
      </c>
      <c r="D7" s="23"/>
      <c r="E7" s="23"/>
      <c r="F7" s="24">
        <v>50000</v>
      </c>
      <c r="G7" s="24"/>
      <c r="H7" s="24"/>
      <c r="I7" s="24"/>
      <c r="J7" s="24"/>
      <c r="K7" s="32"/>
      <c r="L7" s="32"/>
      <c r="M7" s="32"/>
    </row>
    <row r="8" s="1" customFormat="1" ht="25" customHeight="1" spans="2:13">
      <c r="B8" s="25"/>
      <c r="C8" s="23" t="s">
        <v>251</v>
      </c>
      <c r="D8" s="23"/>
      <c r="E8" s="23"/>
      <c r="F8" s="24"/>
      <c r="G8" s="24"/>
      <c r="H8" s="24"/>
      <c r="I8" s="24"/>
      <c r="J8" s="24"/>
      <c r="K8" s="32"/>
      <c r="L8" s="32"/>
      <c r="M8" s="32"/>
    </row>
    <row r="9" s="1" customFormat="1" ht="25" customHeight="1" spans="2:13">
      <c r="B9" s="22" t="s">
        <v>252</v>
      </c>
      <c r="C9" s="26" t="s">
        <v>281</v>
      </c>
      <c r="D9" s="26"/>
      <c r="E9" s="26"/>
      <c r="F9" s="26"/>
      <c r="G9" s="26"/>
      <c r="H9" s="26"/>
      <c r="I9" s="26"/>
      <c r="J9" s="26"/>
      <c r="K9" s="32"/>
      <c r="L9" s="32"/>
      <c r="M9" s="32"/>
    </row>
    <row r="10" s="1" customFormat="1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2"/>
      <c r="L10" s="32"/>
      <c r="M10" s="32"/>
    </row>
    <row r="11" s="1" customFormat="1" ht="25" customHeight="1" spans="2:13">
      <c r="B11" s="25" t="s">
        <v>254</v>
      </c>
      <c r="C11" s="20" t="s">
        <v>255</v>
      </c>
      <c r="D11" s="20" t="s">
        <v>256</v>
      </c>
      <c r="E11" s="23" t="s">
        <v>257</v>
      </c>
      <c r="F11" s="23"/>
      <c r="G11" s="23" t="s">
        <v>258</v>
      </c>
      <c r="H11" s="23"/>
      <c r="I11" s="23"/>
      <c r="J11" s="23"/>
      <c r="K11" s="32"/>
      <c r="L11" s="32"/>
      <c r="M11" s="32"/>
    </row>
    <row r="12" s="1" customFormat="1" ht="45" customHeight="1" spans="2:13">
      <c r="B12" s="25"/>
      <c r="C12" s="25" t="s">
        <v>259</v>
      </c>
      <c r="D12" s="25" t="s">
        <v>260</v>
      </c>
      <c r="E12" s="27" t="s">
        <v>282</v>
      </c>
      <c r="F12" s="28"/>
      <c r="G12" s="27" t="s">
        <v>283</v>
      </c>
      <c r="H12" s="28"/>
      <c r="I12" s="28"/>
      <c r="J12" s="28"/>
      <c r="K12" s="32"/>
      <c r="L12" s="32"/>
      <c r="M12" s="32"/>
    </row>
    <row r="13" s="1" customFormat="1" ht="45" customHeight="1" spans="2:10">
      <c r="B13" s="25"/>
      <c r="C13" s="25"/>
      <c r="D13" s="25" t="s">
        <v>263</v>
      </c>
      <c r="E13" s="27" t="s">
        <v>284</v>
      </c>
      <c r="F13" s="28"/>
      <c r="G13" s="27" t="s">
        <v>285</v>
      </c>
      <c r="H13" s="28"/>
      <c r="I13" s="28"/>
      <c r="J13" s="28"/>
    </row>
    <row r="14" s="1" customFormat="1" ht="45" customHeight="1" spans="2:10">
      <c r="B14" s="25"/>
      <c r="C14" s="25"/>
      <c r="D14" s="25" t="s">
        <v>266</v>
      </c>
      <c r="E14" s="27" t="s">
        <v>267</v>
      </c>
      <c r="F14" s="28"/>
      <c r="G14" s="28" t="s">
        <v>268</v>
      </c>
      <c r="H14" s="28"/>
      <c r="I14" s="28"/>
      <c r="J14" s="28"/>
    </row>
    <row r="15" s="1" customFormat="1" ht="45" customHeight="1" spans="2:10">
      <c r="B15" s="25"/>
      <c r="C15" s="25"/>
      <c r="D15" s="25" t="s">
        <v>269</v>
      </c>
      <c r="E15" s="27" t="s">
        <v>270</v>
      </c>
      <c r="F15" s="28"/>
      <c r="G15" s="27" t="s">
        <v>286</v>
      </c>
      <c r="H15" s="28"/>
      <c r="I15" s="28"/>
      <c r="J15" s="28"/>
    </row>
    <row r="16" s="1" customFormat="1" ht="45" customHeight="1" spans="2:10">
      <c r="B16" s="25"/>
      <c r="C16" s="25" t="s">
        <v>272</v>
      </c>
      <c r="D16" s="22" t="s">
        <v>273</v>
      </c>
      <c r="E16" s="27" t="s">
        <v>287</v>
      </c>
      <c r="F16" s="28"/>
      <c r="G16" s="27" t="s">
        <v>288</v>
      </c>
      <c r="H16" s="28"/>
      <c r="I16" s="28"/>
      <c r="J16" s="28"/>
    </row>
    <row r="17" s="1" customFormat="1" ht="45" customHeight="1" spans="2:10">
      <c r="B17" s="25"/>
      <c r="C17" s="25" t="s">
        <v>276</v>
      </c>
      <c r="D17" s="22" t="s">
        <v>277</v>
      </c>
      <c r="E17" s="27" t="s">
        <v>278</v>
      </c>
      <c r="F17" s="28"/>
      <c r="G17" s="27" t="s">
        <v>275</v>
      </c>
      <c r="H17" s="28"/>
      <c r="I17" s="28"/>
      <c r="J17" s="2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topLeftCell="A4" workbookViewId="0">
      <selection activeCell="G18" sqref="G18:J18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6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6"/>
      <c r="J1" s="1" t="s">
        <v>289</v>
      </c>
    </row>
    <row r="2" s="1" customFormat="1" ht="24" customHeight="1" spans="2:13">
      <c r="B2" s="17" t="s">
        <v>243</v>
      </c>
      <c r="C2" s="18"/>
      <c r="D2" s="18"/>
      <c r="E2" s="18"/>
      <c r="F2" s="18"/>
      <c r="G2" s="18"/>
      <c r="H2" s="18"/>
      <c r="I2" s="18"/>
      <c r="J2" s="29"/>
      <c r="K2" s="30"/>
      <c r="L2" s="30"/>
      <c r="M2" s="30"/>
    </row>
    <row r="3" s="1" customFormat="1" ht="25" customHeight="1" spans="2:13">
      <c r="B3" s="19" t="s">
        <v>244</v>
      </c>
      <c r="C3" s="19"/>
      <c r="D3" s="19"/>
      <c r="E3" s="19"/>
      <c r="F3" s="19"/>
      <c r="G3" s="19"/>
      <c r="H3" s="19"/>
      <c r="I3" s="19"/>
      <c r="J3" s="19"/>
      <c r="K3" s="31"/>
      <c r="L3" s="31"/>
      <c r="M3" s="31"/>
    </row>
    <row r="4" s="1" customFormat="1" ht="25" customHeight="1" spans="2:13">
      <c r="B4" s="20" t="s">
        <v>245</v>
      </c>
      <c r="C4" s="21" t="s">
        <v>290</v>
      </c>
      <c r="D4" s="21"/>
      <c r="E4" s="21"/>
      <c r="F4" s="21"/>
      <c r="G4" s="21"/>
      <c r="H4" s="21"/>
      <c r="I4" s="21"/>
      <c r="J4" s="21"/>
      <c r="K4" s="32"/>
      <c r="L4" s="32"/>
      <c r="M4" s="32"/>
    </row>
    <row r="5" s="1" customFormat="1" ht="25" customHeight="1" spans="2:13">
      <c r="B5" s="20" t="s">
        <v>247</v>
      </c>
      <c r="C5" s="21" t="s">
        <v>0</v>
      </c>
      <c r="D5" s="21"/>
      <c r="E5" s="21"/>
      <c r="F5" s="21"/>
      <c r="G5" s="21"/>
      <c r="H5" s="21"/>
      <c r="I5" s="21"/>
      <c r="J5" s="21"/>
      <c r="K5" s="32"/>
      <c r="L5" s="32"/>
      <c r="M5" s="32"/>
    </row>
    <row r="6" s="1" customFormat="1" ht="25" customHeight="1" spans="2:13">
      <c r="B6" s="22" t="s">
        <v>248</v>
      </c>
      <c r="C6" s="23" t="s">
        <v>249</v>
      </c>
      <c r="D6" s="23"/>
      <c r="E6" s="23"/>
      <c r="F6" s="24">
        <v>500000</v>
      </c>
      <c r="G6" s="24"/>
      <c r="H6" s="24"/>
      <c r="I6" s="24"/>
      <c r="J6" s="24"/>
      <c r="K6" s="32"/>
      <c r="L6" s="32"/>
      <c r="M6" s="32"/>
    </row>
    <row r="7" s="1" customFormat="1" ht="25" customHeight="1" spans="2:13">
      <c r="B7" s="25"/>
      <c r="C7" s="23" t="s">
        <v>250</v>
      </c>
      <c r="D7" s="23"/>
      <c r="E7" s="23"/>
      <c r="F7" s="24">
        <v>500000</v>
      </c>
      <c r="G7" s="24"/>
      <c r="H7" s="24"/>
      <c r="I7" s="24"/>
      <c r="J7" s="24"/>
      <c r="K7" s="32"/>
      <c r="L7" s="32"/>
      <c r="M7" s="32"/>
    </row>
    <row r="8" s="1" customFormat="1" ht="25" customHeight="1" spans="2:13">
      <c r="B8" s="25"/>
      <c r="C8" s="23" t="s">
        <v>251</v>
      </c>
      <c r="D8" s="23"/>
      <c r="E8" s="23"/>
      <c r="F8" s="24"/>
      <c r="G8" s="24"/>
      <c r="H8" s="24"/>
      <c r="I8" s="24"/>
      <c r="J8" s="24"/>
      <c r="K8" s="32"/>
      <c r="L8" s="32"/>
      <c r="M8" s="32"/>
    </row>
    <row r="9" s="1" customFormat="1" ht="25" customHeight="1" spans="2:13">
      <c r="B9" s="22" t="s">
        <v>252</v>
      </c>
      <c r="C9" s="26" t="s">
        <v>291</v>
      </c>
      <c r="D9" s="26"/>
      <c r="E9" s="26"/>
      <c r="F9" s="26"/>
      <c r="G9" s="26"/>
      <c r="H9" s="26"/>
      <c r="I9" s="26"/>
      <c r="J9" s="26"/>
      <c r="K9" s="32"/>
      <c r="L9" s="32"/>
      <c r="M9" s="32"/>
    </row>
    <row r="10" s="1" customFormat="1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2"/>
      <c r="L10" s="32"/>
      <c r="M10" s="32"/>
    </row>
    <row r="11" s="1" customFormat="1" ht="25" customHeight="1" spans="2:13">
      <c r="B11" s="25" t="s">
        <v>254</v>
      </c>
      <c r="C11" s="20" t="s">
        <v>255</v>
      </c>
      <c r="D11" s="20" t="s">
        <v>256</v>
      </c>
      <c r="E11" s="23" t="s">
        <v>257</v>
      </c>
      <c r="F11" s="23"/>
      <c r="G11" s="23" t="s">
        <v>258</v>
      </c>
      <c r="H11" s="23"/>
      <c r="I11" s="23"/>
      <c r="J11" s="23"/>
      <c r="K11" s="32"/>
      <c r="L11" s="32"/>
      <c r="M11" s="32"/>
    </row>
    <row r="12" s="1" customFormat="1" ht="41" customHeight="1" spans="2:13">
      <c r="B12" s="25"/>
      <c r="C12" s="25" t="s">
        <v>259</v>
      </c>
      <c r="D12" s="25" t="s">
        <v>260</v>
      </c>
      <c r="E12" s="27" t="s">
        <v>292</v>
      </c>
      <c r="F12" s="28"/>
      <c r="G12" s="27" t="s">
        <v>292</v>
      </c>
      <c r="H12" s="28"/>
      <c r="I12" s="28"/>
      <c r="J12" s="28"/>
      <c r="K12" s="32"/>
      <c r="L12" s="32"/>
      <c r="M12" s="32"/>
    </row>
    <row r="13" s="1" customFormat="1" ht="41" customHeight="1" spans="2:13">
      <c r="B13" s="25"/>
      <c r="C13" s="25"/>
      <c r="D13" s="25"/>
      <c r="E13" s="27" t="s">
        <v>293</v>
      </c>
      <c r="F13" s="28"/>
      <c r="G13" s="28" t="s">
        <v>294</v>
      </c>
      <c r="H13" s="28"/>
      <c r="I13" s="28"/>
      <c r="J13" s="28"/>
      <c r="K13" s="38"/>
      <c r="L13" s="38"/>
      <c r="M13" s="38"/>
    </row>
    <row r="14" s="1" customFormat="1" ht="41" customHeight="1" spans="2:10">
      <c r="B14" s="25"/>
      <c r="C14" s="25"/>
      <c r="D14" s="25"/>
      <c r="E14" s="27" t="s">
        <v>295</v>
      </c>
      <c r="F14" s="28"/>
      <c r="G14" s="28" t="s">
        <v>296</v>
      </c>
      <c r="H14" s="28"/>
      <c r="I14" s="28"/>
      <c r="J14" s="28"/>
    </row>
    <row r="15" s="1" customFormat="1" ht="41" customHeight="1" spans="2:10">
      <c r="B15" s="25"/>
      <c r="C15" s="25"/>
      <c r="D15" s="25" t="s">
        <v>263</v>
      </c>
      <c r="E15" s="27" t="s">
        <v>297</v>
      </c>
      <c r="F15" s="28"/>
      <c r="G15" s="27" t="s">
        <v>298</v>
      </c>
      <c r="H15" s="28"/>
      <c r="I15" s="28"/>
      <c r="J15" s="28"/>
    </row>
    <row r="16" s="1" customFormat="1" ht="41" customHeight="1" spans="2:10">
      <c r="B16" s="25"/>
      <c r="C16" s="25"/>
      <c r="D16" s="25" t="s">
        <v>266</v>
      </c>
      <c r="E16" s="27" t="s">
        <v>267</v>
      </c>
      <c r="F16" s="28"/>
      <c r="G16" s="28" t="s">
        <v>268</v>
      </c>
      <c r="H16" s="28"/>
      <c r="I16" s="28"/>
      <c r="J16" s="28"/>
    </row>
    <row r="17" s="1" customFormat="1" ht="41" customHeight="1" spans="2:10">
      <c r="B17" s="25"/>
      <c r="C17" s="25"/>
      <c r="D17" s="25" t="s">
        <v>269</v>
      </c>
      <c r="E17" s="27" t="s">
        <v>270</v>
      </c>
      <c r="F17" s="28"/>
      <c r="G17" s="27" t="s">
        <v>299</v>
      </c>
      <c r="H17" s="28"/>
      <c r="I17" s="28"/>
      <c r="J17" s="28"/>
    </row>
    <row r="18" s="1" customFormat="1" ht="41" customHeight="1" spans="2:10">
      <c r="B18" s="25"/>
      <c r="C18" s="25" t="s">
        <v>272</v>
      </c>
      <c r="D18" s="22" t="s">
        <v>273</v>
      </c>
      <c r="E18" s="27" t="s">
        <v>300</v>
      </c>
      <c r="F18" s="28"/>
      <c r="G18" s="27" t="s">
        <v>298</v>
      </c>
      <c r="H18" s="28"/>
      <c r="I18" s="28"/>
      <c r="J18" s="28"/>
    </row>
    <row r="19" s="1" customFormat="1" ht="41" customHeight="1" spans="2:10">
      <c r="B19" s="25"/>
      <c r="C19" s="25" t="s">
        <v>276</v>
      </c>
      <c r="D19" s="22" t="s">
        <v>277</v>
      </c>
      <c r="E19" s="27" t="s">
        <v>278</v>
      </c>
      <c r="F19" s="28"/>
      <c r="G19" s="27" t="s">
        <v>275</v>
      </c>
      <c r="H19" s="28"/>
      <c r="I19" s="28"/>
      <c r="J19" s="28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7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G17" sqref="G17:J17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6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6"/>
      <c r="J1" s="1" t="s">
        <v>301</v>
      </c>
    </row>
    <row r="2" s="1" customFormat="1" ht="24" customHeight="1" spans="2:13">
      <c r="B2" s="17" t="s">
        <v>243</v>
      </c>
      <c r="C2" s="18"/>
      <c r="D2" s="18"/>
      <c r="E2" s="18"/>
      <c r="F2" s="18"/>
      <c r="G2" s="18"/>
      <c r="H2" s="18"/>
      <c r="I2" s="18"/>
      <c r="J2" s="29"/>
      <c r="K2" s="30"/>
      <c r="L2" s="30"/>
      <c r="M2" s="30"/>
    </row>
    <row r="3" s="1" customFormat="1" ht="25" customHeight="1" spans="2:13">
      <c r="B3" s="19" t="s">
        <v>244</v>
      </c>
      <c r="C3" s="19"/>
      <c r="D3" s="19"/>
      <c r="E3" s="19"/>
      <c r="F3" s="19"/>
      <c r="G3" s="19"/>
      <c r="H3" s="19"/>
      <c r="I3" s="19"/>
      <c r="J3" s="19"/>
      <c r="K3" s="31"/>
      <c r="L3" s="31"/>
      <c r="M3" s="31"/>
    </row>
    <row r="4" s="1" customFormat="1" ht="25" customHeight="1" spans="2:13">
      <c r="B4" s="20" t="s">
        <v>245</v>
      </c>
      <c r="C4" s="21" t="s">
        <v>302</v>
      </c>
      <c r="D4" s="21"/>
      <c r="E4" s="21"/>
      <c r="F4" s="21"/>
      <c r="G4" s="21"/>
      <c r="H4" s="21"/>
      <c r="I4" s="21"/>
      <c r="J4" s="21"/>
      <c r="K4" s="32"/>
      <c r="L4" s="32"/>
      <c r="M4" s="32"/>
    </row>
    <row r="5" s="1" customFormat="1" ht="25" customHeight="1" spans="2:13">
      <c r="B5" s="20" t="s">
        <v>247</v>
      </c>
      <c r="C5" s="21" t="s">
        <v>0</v>
      </c>
      <c r="D5" s="21"/>
      <c r="E5" s="21"/>
      <c r="F5" s="21"/>
      <c r="G5" s="21"/>
      <c r="H5" s="21"/>
      <c r="I5" s="21"/>
      <c r="J5" s="21"/>
      <c r="K5" s="32"/>
      <c r="L5" s="32"/>
      <c r="M5" s="32"/>
    </row>
    <row r="6" s="1" customFormat="1" ht="25" customHeight="1" spans="2:13">
      <c r="B6" s="22" t="s">
        <v>248</v>
      </c>
      <c r="C6" s="23" t="s">
        <v>249</v>
      </c>
      <c r="D6" s="23"/>
      <c r="E6" s="23"/>
      <c r="F6" s="24">
        <v>787000</v>
      </c>
      <c r="G6" s="24"/>
      <c r="H6" s="24"/>
      <c r="I6" s="24"/>
      <c r="J6" s="24"/>
      <c r="K6" s="32"/>
      <c r="L6" s="32"/>
      <c r="M6" s="32"/>
    </row>
    <row r="7" s="1" customFormat="1" ht="25" customHeight="1" spans="2:13">
      <c r="B7" s="25"/>
      <c r="C7" s="23" t="s">
        <v>250</v>
      </c>
      <c r="D7" s="23"/>
      <c r="E7" s="23"/>
      <c r="F7" s="24">
        <v>787000</v>
      </c>
      <c r="G7" s="24"/>
      <c r="H7" s="24"/>
      <c r="I7" s="24"/>
      <c r="J7" s="24"/>
      <c r="K7" s="32"/>
      <c r="L7" s="32"/>
      <c r="M7" s="32"/>
    </row>
    <row r="8" s="1" customFormat="1" ht="25" customHeight="1" spans="2:13">
      <c r="B8" s="25"/>
      <c r="C8" s="23" t="s">
        <v>251</v>
      </c>
      <c r="D8" s="23"/>
      <c r="E8" s="23"/>
      <c r="F8" s="24"/>
      <c r="G8" s="24"/>
      <c r="H8" s="24"/>
      <c r="I8" s="24"/>
      <c r="J8" s="24"/>
      <c r="K8" s="32"/>
      <c r="L8" s="32"/>
      <c r="M8" s="32"/>
    </row>
    <row r="9" s="1" customFormat="1" ht="25" customHeight="1" spans="2:13">
      <c r="B9" s="22" t="s">
        <v>252</v>
      </c>
      <c r="C9" s="26" t="s">
        <v>303</v>
      </c>
      <c r="D9" s="26"/>
      <c r="E9" s="26"/>
      <c r="F9" s="26"/>
      <c r="G9" s="26"/>
      <c r="H9" s="26"/>
      <c r="I9" s="26"/>
      <c r="J9" s="26"/>
      <c r="K9" s="32"/>
      <c r="L9" s="32"/>
      <c r="M9" s="32"/>
    </row>
    <row r="10" s="1" customFormat="1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2"/>
      <c r="L10" s="32"/>
      <c r="M10" s="32"/>
    </row>
    <row r="11" s="1" customFormat="1" ht="25" customHeight="1" spans="2:13">
      <c r="B11" s="25" t="s">
        <v>254</v>
      </c>
      <c r="C11" s="20" t="s">
        <v>255</v>
      </c>
      <c r="D11" s="20" t="s">
        <v>256</v>
      </c>
      <c r="E11" s="23" t="s">
        <v>257</v>
      </c>
      <c r="F11" s="23"/>
      <c r="G11" s="23" t="s">
        <v>258</v>
      </c>
      <c r="H11" s="23"/>
      <c r="I11" s="23"/>
      <c r="J11" s="23"/>
      <c r="K11" s="32"/>
      <c r="L11" s="32"/>
      <c r="M11" s="32"/>
    </row>
    <row r="12" s="1" customFormat="1" ht="33" customHeight="1" spans="2:13">
      <c r="B12" s="25"/>
      <c r="C12" s="25" t="s">
        <v>259</v>
      </c>
      <c r="D12" s="25" t="s">
        <v>260</v>
      </c>
      <c r="E12" s="27" t="s">
        <v>304</v>
      </c>
      <c r="F12" s="28"/>
      <c r="G12" s="28" t="s">
        <v>305</v>
      </c>
      <c r="H12" s="28"/>
      <c r="I12" s="28"/>
      <c r="J12" s="28"/>
      <c r="K12" s="32"/>
      <c r="L12" s="32"/>
      <c r="M12" s="32"/>
    </row>
    <row r="13" s="1" customFormat="1" ht="33" customHeight="1" spans="2:10">
      <c r="B13" s="25"/>
      <c r="C13" s="25"/>
      <c r="D13" s="33" t="s">
        <v>263</v>
      </c>
      <c r="E13" s="27" t="s">
        <v>306</v>
      </c>
      <c r="F13" s="28"/>
      <c r="G13" s="27" t="s">
        <v>307</v>
      </c>
      <c r="H13" s="28"/>
      <c r="I13" s="28"/>
      <c r="J13" s="28"/>
    </row>
    <row r="14" s="1" customFormat="1" ht="33" customHeight="1" spans="2:10">
      <c r="B14" s="25"/>
      <c r="C14" s="25"/>
      <c r="D14" s="34"/>
      <c r="E14" s="35" t="s">
        <v>308</v>
      </c>
      <c r="F14" s="36"/>
      <c r="G14" s="35" t="s">
        <v>309</v>
      </c>
      <c r="H14" s="37"/>
      <c r="I14" s="37"/>
      <c r="J14" s="36"/>
    </row>
    <row r="15" s="1" customFormat="1" ht="33" customHeight="1" spans="2:10">
      <c r="B15" s="25"/>
      <c r="C15" s="25"/>
      <c r="D15" s="25" t="s">
        <v>266</v>
      </c>
      <c r="E15" s="27" t="s">
        <v>267</v>
      </c>
      <c r="F15" s="28"/>
      <c r="G15" s="28" t="s">
        <v>268</v>
      </c>
      <c r="H15" s="28"/>
      <c r="I15" s="28"/>
      <c r="J15" s="28"/>
    </row>
    <row r="16" s="1" customFormat="1" ht="33" customHeight="1" spans="2:10">
      <c r="B16" s="25"/>
      <c r="C16" s="25"/>
      <c r="D16" s="25" t="s">
        <v>269</v>
      </c>
      <c r="E16" s="27" t="s">
        <v>270</v>
      </c>
      <c r="F16" s="28"/>
      <c r="G16" s="27" t="s">
        <v>310</v>
      </c>
      <c r="H16" s="28"/>
      <c r="I16" s="28"/>
      <c r="J16" s="28"/>
    </row>
    <row r="17" s="1" customFormat="1" ht="33" customHeight="1" spans="2:10">
      <c r="B17" s="25"/>
      <c r="C17" s="25" t="s">
        <v>272</v>
      </c>
      <c r="D17" s="22" t="s">
        <v>273</v>
      </c>
      <c r="E17" s="27" t="s">
        <v>311</v>
      </c>
      <c r="F17" s="28"/>
      <c r="G17" s="27" t="s">
        <v>312</v>
      </c>
      <c r="H17" s="28"/>
      <c r="I17" s="28"/>
      <c r="J17" s="28"/>
    </row>
    <row r="18" s="1" customFormat="1" ht="33" customHeight="1" spans="2:10">
      <c r="B18" s="25"/>
      <c r="C18" s="25" t="s">
        <v>276</v>
      </c>
      <c r="D18" s="22" t="s">
        <v>277</v>
      </c>
      <c r="E18" s="27" t="s">
        <v>278</v>
      </c>
      <c r="F18" s="28"/>
      <c r="G18" s="27" t="s">
        <v>275</v>
      </c>
      <c r="H18" s="28"/>
      <c r="I18" s="28"/>
      <c r="J18" s="28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3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G14" sqref="G14:J14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6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6"/>
      <c r="J1" s="1" t="s">
        <v>301</v>
      </c>
    </row>
    <row r="2" s="1" customFormat="1" ht="24" customHeight="1" spans="2:13">
      <c r="B2" s="17" t="s">
        <v>243</v>
      </c>
      <c r="C2" s="18"/>
      <c r="D2" s="18"/>
      <c r="E2" s="18"/>
      <c r="F2" s="18"/>
      <c r="G2" s="18"/>
      <c r="H2" s="18"/>
      <c r="I2" s="18"/>
      <c r="J2" s="29"/>
      <c r="K2" s="30"/>
      <c r="L2" s="30"/>
      <c r="M2" s="30"/>
    </row>
    <row r="3" s="1" customFormat="1" ht="25" customHeight="1" spans="2:13">
      <c r="B3" s="19" t="s">
        <v>244</v>
      </c>
      <c r="C3" s="19"/>
      <c r="D3" s="19"/>
      <c r="E3" s="19"/>
      <c r="F3" s="19"/>
      <c r="G3" s="19"/>
      <c r="H3" s="19"/>
      <c r="I3" s="19"/>
      <c r="J3" s="19"/>
      <c r="K3" s="31"/>
      <c r="L3" s="31"/>
      <c r="M3" s="31"/>
    </row>
    <row r="4" s="1" customFormat="1" ht="25" customHeight="1" spans="2:13">
      <c r="B4" s="20" t="s">
        <v>245</v>
      </c>
      <c r="C4" s="21" t="s">
        <v>313</v>
      </c>
      <c r="D4" s="21"/>
      <c r="E4" s="21"/>
      <c r="F4" s="21"/>
      <c r="G4" s="21"/>
      <c r="H4" s="21"/>
      <c r="I4" s="21"/>
      <c r="J4" s="21"/>
      <c r="K4" s="32"/>
      <c r="L4" s="32"/>
      <c r="M4" s="32"/>
    </row>
    <row r="5" s="1" customFormat="1" ht="25" customHeight="1" spans="2:13">
      <c r="B5" s="20" t="s">
        <v>247</v>
      </c>
      <c r="C5" s="21" t="s">
        <v>0</v>
      </c>
      <c r="D5" s="21"/>
      <c r="E5" s="21"/>
      <c r="F5" s="21"/>
      <c r="G5" s="21"/>
      <c r="H5" s="21"/>
      <c r="I5" s="21"/>
      <c r="J5" s="21"/>
      <c r="K5" s="32"/>
      <c r="L5" s="32"/>
      <c r="M5" s="32"/>
    </row>
    <row r="6" s="1" customFormat="1" ht="25" customHeight="1" spans="2:13">
      <c r="B6" s="22" t="s">
        <v>248</v>
      </c>
      <c r="C6" s="23" t="s">
        <v>249</v>
      </c>
      <c r="D6" s="23"/>
      <c r="E6" s="23"/>
      <c r="F6" s="24">
        <v>50000</v>
      </c>
      <c r="G6" s="24"/>
      <c r="H6" s="24"/>
      <c r="I6" s="24"/>
      <c r="J6" s="24"/>
      <c r="K6" s="32"/>
      <c r="L6" s="32"/>
      <c r="M6" s="32"/>
    </row>
    <row r="7" s="1" customFormat="1" ht="25" customHeight="1" spans="2:13">
      <c r="B7" s="25"/>
      <c r="C7" s="23" t="s">
        <v>250</v>
      </c>
      <c r="D7" s="23"/>
      <c r="E7" s="23"/>
      <c r="F7" s="24">
        <v>50000</v>
      </c>
      <c r="G7" s="24"/>
      <c r="H7" s="24"/>
      <c r="I7" s="24"/>
      <c r="J7" s="24"/>
      <c r="K7" s="32"/>
      <c r="L7" s="32"/>
      <c r="M7" s="32"/>
    </row>
    <row r="8" s="1" customFormat="1" ht="25" customHeight="1" spans="2:13">
      <c r="B8" s="25"/>
      <c r="C8" s="23" t="s">
        <v>251</v>
      </c>
      <c r="D8" s="23"/>
      <c r="E8" s="23"/>
      <c r="F8" s="24"/>
      <c r="G8" s="24"/>
      <c r="H8" s="24"/>
      <c r="I8" s="24"/>
      <c r="J8" s="24"/>
      <c r="K8" s="32"/>
      <c r="L8" s="32"/>
      <c r="M8" s="32"/>
    </row>
    <row r="9" s="1" customFormat="1" ht="25" customHeight="1" spans="2:13">
      <c r="B9" s="22" t="s">
        <v>252</v>
      </c>
      <c r="C9" s="26" t="s">
        <v>314</v>
      </c>
      <c r="D9" s="26"/>
      <c r="E9" s="26"/>
      <c r="F9" s="26"/>
      <c r="G9" s="26"/>
      <c r="H9" s="26"/>
      <c r="I9" s="26"/>
      <c r="J9" s="26"/>
      <c r="K9" s="32"/>
      <c r="L9" s="32"/>
      <c r="M9" s="32"/>
    </row>
    <row r="10" s="1" customFormat="1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2"/>
      <c r="L10" s="32"/>
      <c r="M10" s="32"/>
    </row>
    <row r="11" s="1" customFormat="1" ht="25" customHeight="1" spans="2:13">
      <c r="B11" s="25" t="s">
        <v>254</v>
      </c>
      <c r="C11" s="20" t="s">
        <v>255</v>
      </c>
      <c r="D11" s="20" t="s">
        <v>256</v>
      </c>
      <c r="E11" s="23" t="s">
        <v>257</v>
      </c>
      <c r="F11" s="23"/>
      <c r="G11" s="23" t="s">
        <v>258</v>
      </c>
      <c r="H11" s="23"/>
      <c r="I11" s="23"/>
      <c r="J11" s="23"/>
      <c r="K11" s="32"/>
      <c r="L11" s="32"/>
      <c r="M11" s="32"/>
    </row>
    <row r="12" s="1" customFormat="1" ht="38" customHeight="1" spans="2:13">
      <c r="B12" s="25"/>
      <c r="C12" s="25" t="s">
        <v>259</v>
      </c>
      <c r="D12" s="25" t="s">
        <v>260</v>
      </c>
      <c r="E12" s="27" t="s">
        <v>315</v>
      </c>
      <c r="F12" s="28"/>
      <c r="G12" s="27" t="s">
        <v>316</v>
      </c>
      <c r="H12" s="28"/>
      <c r="I12" s="28"/>
      <c r="J12" s="28"/>
      <c r="K12" s="32"/>
      <c r="L12" s="32"/>
      <c r="M12" s="32"/>
    </row>
    <row r="13" s="1" customFormat="1" ht="38" customHeight="1" spans="2:10">
      <c r="B13" s="25"/>
      <c r="C13" s="25"/>
      <c r="D13" s="25" t="s">
        <v>263</v>
      </c>
      <c r="E13" s="27" t="s">
        <v>317</v>
      </c>
      <c r="F13" s="28"/>
      <c r="G13" s="27" t="s">
        <v>317</v>
      </c>
      <c r="H13" s="28"/>
      <c r="I13" s="28"/>
      <c r="J13" s="28"/>
    </row>
    <row r="14" s="1" customFormat="1" ht="38" customHeight="1" spans="2:10">
      <c r="B14" s="25"/>
      <c r="C14" s="25"/>
      <c r="D14" s="25" t="s">
        <v>266</v>
      </c>
      <c r="E14" s="27" t="s">
        <v>267</v>
      </c>
      <c r="F14" s="28"/>
      <c r="G14" s="28" t="s">
        <v>268</v>
      </c>
      <c r="H14" s="28"/>
      <c r="I14" s="28"/>
      <c r="J14" s="28"/>
    </row>
    <row r="15" s="1" customFormat="1" ht="38" customHeight="1" spans="2:10">
      <c r="B15" s="25"/>
      <c r="C15" s="25"/>
      <c r="D15" s="25" t="s">
        <v>269</v>
      </c>
      <c r="E15" s="27" t="s">
        <v>270</v>
      </c>
      <c r="F15" s="28"/>
      <c r="G15" s="27" t="s">
        <v>286</v>
      </c>
      <c r="H15" s="28"/>
      <c r="I15" s="28"/>
      <c r="J15" s="28"/>
    </row>
    <row r="16" s="1" customFormat="1" ht="38" customHeight="1" spans="2:10">
      <c r="B16" s="25"/>
      <c r="C16" s="25" t="s">
        <v>272</v>
      </c>
      <c r="D16" s="22" t="s">
        <v>273</v>
      </c>
      <c r="E16" s="27" t="s">
        <v>318</v>
      </c>
      <c r="F16" s="28"/>
      <c r="G16" s="27" t="s">
        <v>319</v>
      </c>
      <c r="H16" s="28"/>
      <c r="I16" s="28"/>
      <c r="J16" s="28"/>
    </row>
    <row r="17" s="1" customFormat="1" ht="38" customHeight="1" spans="2:10">
      <c r="B17" s="25"/>
      <c r="C17" s="25" t="s">
        <v>276</v>
      </c>
      <c r="D17" s="22" t="s">
        <v>277</v>
      </c>
      <c r="E17" s="27" t="s">
        <v>278</v>
      </c>
      <c r="F17" s="28"/>
      <c r="G17" s="27" t="s">
        <v>275</v>
      </c>
      <c r="H17" s="28"/>
      <c r="I17" s="28"/>
      <c r="J17" s="2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2"/>
  <sheetViews>
    <sheetView workbookViewId="0">
      <selection activeCell="A14" sqref="$A14:$XFD14"/>
    </sheetView>
  </sheetViews>
  <sheetFormatPr defaultColWidth="10" defaultRowHeight="13.5"/>
  <cols>
    <col min="1" max="1" width="2.63333333333333" customWidth="1"/>
    <col min="2" max="2" width="5.725" style="1" customWidth="1"/>
    <col min="3" max="3" width="10.6333333333333" style="1" customWidth="1"/>
    <col min="4" max="4" width="10.2666666666667" style="1" customWidth="1"/>
    <col min="5" max="5" width="11.6333333333333" style="1" customWidth="1"/>
    <col min="6" max="9" width="9.63333333333333" style="1" customWidth="1"/>
    <col min="10" max="10" width="9.725" style="1" customWidth="1"/>
    <col min="11" max="16383" width="10" style="1"/>
  </cols>
  <sheetData>
    <row r="1" ht="25" customHeight="1" spans="2:9">
      <c r="B1" s="2"/>
      <c r="I1" s="1" t="s">
        <v>320</v>
      </c>
    </row>
    <row r="2" ht="27" customHeight="1" spans="2:9">
      <c r="B2" s="3" t="s">
        <v>321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322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323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324</v>
      </c>
      <c r="C5" s="6" t="s">
        <v>325</v>
      </c>
      <c r="D5" s="6"/>
      <c r="E5" s="6" t="s">
        <v>326</v>
      </c>
      <c r="F5" s="6"/>
      <c r="G5" s="6"/>
      <c r="H5" s="6"/>
      <c r="I5" s="6"/>
    </row>
    <row r="6" ht="26.5" customHeight="1" spans="2:9">
      <c r="B6" s="6"/>
      <c r="C6" s="7" t="s">
        <v>75</v>
      </c>
      <c r="D6" s="7"/>
      <c r="E6" s="7" t="s">
        <v>327</v>
      </c>
      <c r="F6" s="7"/>
      <c r="G6" s="7"/>
      <c r="H6" s="7"/>
      <c r="I6" s="7"/>
    </row>
    <row r="7" ht="26.5" customHeight="1" spans="2:9">
      <c r="B7" s="6"/>
      <c r="C7" s="7" t="s">
        <v>76</v>
      </c>
      <c r="D7" s="7"/>
      <c r="E7" s="7" t="s">
        <v>328</v>
      </c>
      <c r="F7" s="7"/>
      <c r="G7" s="7"/>
      <c r="H7" s="7"/>
      <c r="I7" s="7"/>
    </row>
    <row r="8" ht="26.5" customHeight="1" spans="2:9">
      <c r="B8" s="6"/>
      <c r="C8" s="7"/>
      <c r="D8" s="7"/>
      <c r="E8" s="7"/>
      <c r="F8" s="7"/>
      <c r="G8" s="7"/>
      <c r="H8" s="7"/>
      <c r="I8" s="7"/>
    </row>
    <row r="9" ht="26.5" customHeight="1" spans="2:9">
      <c r="B9" s="6"/>
      <c r="C9" s="7"/>
      <c r="D9" s="7"/>
      <c r="E9" s="7"/>
      <c r="F9" s="7"/>
      <c r="G9" s="7"/>
      <c r="H9" s="7"/>
      <c r="I9" s="7"/>
    </row>
    <row r="10" ht="26.5" customHeight="1" spans="2:9">
      <c r="B10" s="6"/>
      <c r="C10" s="6" t="s">
        <v>329</v>
      </c>
      <c r="D10" s="6"/>
      <c r="E10" s="6"/>
      <c r="F10" s="6"/>
      <c r="G10" s="6" t="s">
        <v>330</v>
      </c>
      <c r="H10" s="6" t="s">
        <v>250</v>
      </c>
      <c r="I10" s="6" t="s">
        <v>251</v>
      </c>
    </row>
    <row r="11" ht="26.5" customHeight="1" spans="2:9">
      <c r="B11" s="6"/>
      <c r="C11" s="6"/>
      <c r="D11" s="6"/>
      <c r="E11" s="6"/>
      <c r="F11" s="6"/>
      <c r="G11" s="8">
        <v>5195890.68</v>
      </c>
      <c r="H11" s="8">
        <v>5195890.68</v>
      </c>
      <c r="I11" s="8"/>
    </row>
    <row r="12" ht="42" customHeight="1" spans="2:9">
      <c r="B12" s="9" t="s">
        <v>331</v>
      </c>
      <c r="C12" s="10" t="s">
        <v>332</v>
      </c>
      <c r="D12" s="10"/>
      <c r="E12" s="10"/>
      <c r="F12" s="10"/>
      <c r="G12" s="10"/>
      <c r="H12" s="10"/>
      <c r="I12" s="10"/>
    </row>
    <row r="13" ht="26.5" customHeight="1" spans="2:9">
      <c r="B13" s="11" t="s">
        <v>333</v>
      </c>
      <c r="C13" s="11" t="s">
        <v>255</v>
      </c>
      <c r="D13" s="11" t="s">
        <v>256</v>
      </c>
      <c r="E13" s="11"/>
      <c r="F13" s="11" t="s">
        <v>257</v>
      </c>
      <c r="G13" s="11"/>
      <c r="H13" s="11" t="s">
        <v>334</v>
      </c>
      <c r="I13" s="11"/>
    </row>
    <row r="14" ht="57" customHeight="1" spans="2:9">
      <c r="B14" s="11"/>
      <c r="C14" s="12" t="s">
        <v>335</v>
      </c>
      <c r="D14" s="12" t="s">
        <v>260</v>
      </c>
      <c r="E14" s="12"/>
      <c r="F14" s="12" t="s">
        <v>75</v>
      </c>
      <c r="G14" s="12"/>
      <c r="H14" s="12" t="s">
        <v>336</v>
      </c>
      <c r="I14" s="12"/>
    </row>
    <row r="15" ht="26.5" customHeight="1" spans="2:9">
      <c r="B15" s="11"/>
      <c r="C15" s="12"/>
      <c r="D15" s="12"/>
      <c r="E15" s="12"/>
      <c r="F15" s="12" t="s">
        <v>76</v>
      </c>
      <c r="G15" s="12"/>
      <c r="H15" s="12" t="s">
        <v>337</v>
      </c>
      <c r="I15" s="12"/>
    </row>
    <row r="16" ht="26.5" customHeight="1" spans="2:9">
      <c r="B16" s="11"/>
      <c r="C16" s="12"/>
      <c r="D16" s="12" t="s">
        <v>263</v>
      </c>
      <c r="E16" s="12"/>
      <c r="F16" s="12" t="s">
        <v>75</v>
      </c>
      <c r="G16" s="12"/>
      <c r="H16" s="11" t="s">
        <v>338</v>
      </c>
      <c r="I16" s="11"/>
    </row>
    <row r="17" ht="26.5" customHeight="1" spans="2:9">
      <c r="B17" s="11"/>
      <c r="C17" s="12"/>
      <c r="D17" s="12"/>
      <c r="E17" s="12"/>
      <c r="F17" s="12" t="s">
        <v>76</v>
      </c>
      <c r="G17" s="12"/>
      <c r="H17" s="12" t="s">
        <v>339</v>
      </c>
      <c r="I17" s="12"/>
    </row>
    <row r="18" ht="26.5" customHeight="1" spans="2:9">
      <c r="B18" s="11"/>
      <c r="C18" s="12"/>
      <c r="D18" s="12" t="s">
        <v>266</v>
      </c>
      <c r="E18" s="12"/>
      <c r="F18" s="12" t="s">
        <v>75</v>
      </c>
      <c r="G18" s="12"/>
      <c r="H18" s="11" t="s">
        <v>340</v>
      </c>
      <c r="I18" s="11"/>
    </row>
    <row r="19" ht="26.5" customHeight="1" spans="2:9">
      <c r="B19" s="11"/>
      <c r="C19" s="12"/>
      <c r="D19" s="12"/>
      <c r="E19" s="12"/>
      <c r="F19" s="12" t="s">
        <v>76</v>
      </c>
      <c r="G19" s="12"/>
      <c r="H19" s="11" t="s">
        <v>340</v>
      </c>
      <c r="I19" s="11"/>
    </row>
    <row r="20" ht="26.5" customHeight="1" spans="2:9">
      <c r="B20" s="11"/>
      <c r="C20" s="12"/>
      <c r="D20" s="12" t="s">
        <v>269</v>
      </c>
      <c r="E20" s="12"/>
      <c r="F20" s="12" t="s">
        <v>75</v>
      </c>
      <c r="G20" s="12"/>
      <c r="H20" s="11" t="s">
        <v>341</v>
      </c>
      <c r="I20" s="11"/>
    </row>
    <row r="21" ht="26.5" customHeight="1" spans="2:9">
      <c r="B21" s="11"/>
      <c r="C21" s="12"/>
      <c r="D21" s="12"/>
      <c r="E21" s="12"/>
      <c r="F21" s="12" t="s">
        <v>76</v>
      </c>
      <c r="G21" s="12"/>
      <c r="H21" s="11" t="s">
        <v>342</v>
      </c>
      <c r="I21" s="11"/>
    </row>
    <row r="22" ht="45" customHeight="1" spans="2:9">
      <c r="B22" s="11"/>
      <c r="C22" s="12" t="s">
        <v>343</v>
      </c>
      <c r="D22" s="12" t="s">
        <v>344</v>
      </c>
      <c r="E22" s="12"/>
      <c r="F22" s="12" t="s">
        <v>345</v>
      </c>
      <c r="G22" s="12"/>
      <c r="H22" s="12" t="s">
        <v>346</v>
      </c>
      <c r="I22" s="12"/>
    </row>
    <row r="23" ht="26.5" customHeight="1" spans="2:9">
      <c r="B23" s="11"/>
      <c r="C23" s="12" t="s">
        <v>276</v>
      </c>
      <c r="D23" s="12" t="s">
        <v>277</v>
      </c>
      <c r="E23" s="12"/>
      <c r="F23" s="12" t="s">
        <v>347</v>
      </c>
      <c r="G23" s="12"/>
      <c r="H23" s="12" t="s">
        <v>348</v>
      </c>
      <c r="I23" s="12"/>
    </row>
    <row r="24" ht="45" customHeight="1" spans="2:9">
      <c r="B24" s="13" t="s">
        <v>349</v>
      </c>
      <c r="C24" s="13"/>
      <c r="D24" s="13"/>
      <c r="E24" s="13"/>
      <c r="F24" s="13"/>
      <c r="G24" s="13"/>
      <c r="H24" s="13"/>
      <c r="I24" s="13"/>
    </row>
    <row r="25" ht="16.4" customHeight="1" spans="2:3">
      <c r="B25" s="14"/>
      <c r="C25" s="14"/>
    </row>
    <row r="26" ht="16.4" customHeight="1" spans="2:2">
      <c r="B26" s="14"/>
    </row>
    <row r="27" ht="16.4" customHeight="1" spans="2:16">
      <c r="B27" s="14"/>
      <c r="P27" s="15"/>
    </row>
    <row r="28" ht="16.4" customHeight="1" spans="2:2">
      <c r="B28" s="14"/>
    </row>
    <row r="29" ht="16.4" customHeight="1" spans="2:9">
      <c r="B29" s="14"/>
      <c r="C29" s="14"/>
      <c r="D29" s="14"/>
      <c r="E29" s="14"/>
      <c r="F29" s="14"/>
      <c r="G29" s="14"/>
      <c r="H29" s="14"/>
      <c r="I29" s="14"/>
    </row>
    <row r="30" ht="16.4" customHeight="1" spans="2:9">
      <c r="B30" s="14"/>
      <c r="C30" s="14"/>
      <c r="D30" s="14"/>
      <c r="E30" s="14"/>
      <c r="F30" s="14"/>
      <c r="G30" s="14"/>
      <c r="H30" s="14"/>
      <c r="I30" s="14"/>
    </row>
    <row r="31" ht="16.4" customHeight="1" spans="2:9">
      <c r="B31" s="14"/>
      <c r="C31" s="14"/>
      <c r="D31" s="14"/>
      <c r="E31" s="14"/>
      <c r="F31" s="14"/>
      <c r="G31" s="14"/>
      <c r="H31" s="14"/>
      <c r="I31" s="14"/>
    </row>
    <row r="32" ht="16.4" customHeight="1" spans="2:9">
      <c r="B32" s="14"/>
      <c r="C32" s="14"/>
      <c r="D32" s="14"/>
      <c r="E32" s="14"/>
      <c r="F32" s="14"/>
      <c r="G32" s="14"/>
      <c r="H32" s="14"/>
      <c r="I32" s="14"/>
    </row>
  </sheetData>
  <mergeCells count="4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B24:I24"/>
    <mergeCell ref="B5:B11"/>
    <mergeCell ref="B13:B23"/>
    <mergeCell ref="C14:C21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D17" sqref="D17"/>
    </sheetView>
  </sheetViews>
  <sheetFormatPr defaultColWidth="10" defaultRowHeight="13.5" outlineLevelCol="5"/>
  <cols>
    <col min="1" max="1" width="1.54166666666667" style="144" customWidth="1"/>
    <col min="2" max="2" width="41" style="144" customWidth="1"/>
    <col min="3" max="3" width="16.3666666666667" style="144" customWidth="1"/>
    <col min="4" max="4" width="41" style="144" customWidth="1"/>
    <col min="5" max="5" width="16.3666666666667" style="144" customWidth="1"/>
    <col min="6" max="6" width="1.54166666666667" style="144" customWidth="1"/>
    <col min="7" max="10" width="9.725" style="144" customWidth="1"/>
    <col min="11" max="16384" width="10" style="144"/>
  </cols>
  <sheetData>
    <row r="1" ht="14.25" customHeight="1" spans="1:6">
      <c r="A1" s="145"/>
      <c r="B1" s="146"/>
      <c r="C1" s="148"/>
      <c r="D1" s="147"/>
      <c r="E1" s="146" t="s">
        <v>2</v>
      </c>
      <c r="F1" s="163" t="s">
        <v>3</v>
      </c>
    </row>
    <row r="2" ht="19.9" customHeight="1" spans="1:6">
      <c r="A2" s="147"/>
      <c r="B2" s="150" t="s">
        <v>4</v>
      </c>
      <c r="C2" s="150"/>
      <c r="D2" s="150"/>
      <c r="E2" s="150"/>
      <c r="F2" s="163"/>
    </row>
    <row r="3" ht="17" customHeight="1" spans="1:6">
      <c r="A3" s="151"/>
      <c r="B3" s="152" t="s">
        <v>5</v>
      </c>
      <c r="C3" s="153"/>
      <c r="D3" s="153"/>
      <c r="E3" s="154" t="s">
        <v>6</v>
      </c>
      <c r="F3" s="164"/>
    </row>
    <row r="4" ht="21.4" customHeight="1" spans="1:6">
      <c r="A4" s="155"/>
      <c r="B4" s="156" t="s">
        <v>7</v>
      </c>
      <c r="C4" s="156"/>
      <c r="D4" s="156" t="s">
        <v>8</v>
      </c>
      <c r="E4" s="156"/>
      <c r="F4" s="165"/>
    </row>
    <row r="5" ht="21.4" customHeight="1" spans="1:6">
      <c r="A5" s="155"/>
      <c r="B5" s="156" t="s">
        <v>9</v>
      </c>
      <c r="C5" s="156" t="s">
        <v>10</v>
      </c>
      <c r="D5" s="156" t="s">
        <v>9</v>
      </c>
      <c r="E5" s="156" t="s">
        <v>10</v>
      </c>
      <c r="F5" s="165"/>
    </row>
    <row r="6" ht="19.9" customHeight="1" spans="1:6">
      <c r="A6" s="157"/>
      <c r="B6" s="160" t="s">
        <v>11</v>
      </c>
      <c r="C6" s="159">
        <v>4695890.68</v>
      </c>
      <c r="D6" s="160" t="s">
        <v>12</v>
      </c>
      <c r="E6" s="159">
        <v>3825413.22</v>
      </c>
      <c r="F6" s="166"/>
    </row>
    <row r="7" ht="19.9" customHeight="1" spans="1:6">
      <c r="A7" s="157"/>
      <c r="B7" s="160" t="s">
        <v>13</v>
      </c>
      <c r="C7" s="159">
        <v>500000</v>
      </c>
      <c r="D7" s="160" t="s">
        <v>14</v>
      </c>
      <c r="E7" s="159"/>
      <c r="F7" s="166"/>
    </row>
    <row r="8" ht="19.9" customHeight="1" spans="1:6">
      <c r="A8" s="157"/>
      <c r="B8" s="160" t="s">
        <v>15</v>
      </c>
      <c r="C8" s="159"/>
      <c r="D8" s="160" t="s">
        <v>16</v>
      </c>
      <c r="E8" s="159"/>
      <c r="F8" s="166"/>
    </row>
    <row r="9" ht="19.9" customHeight="1" spans="1:6">
      <c r="A9" s="157"/>
      <c r="B9" s="160" t="s">
        <v>17</v>
      </c>
      <c r="C9" s="159"/>
      <c r="D9" s="160" t="s">
        <v>18</v>
      </c>
      <c r="E9" s="159"/>
      <c r="F9" s="166"/>
    </row>
    <row r="10" ht="19.9" customHeight="1" spans="1:6">
      <c r="A10" s="157"/>
      <c r="B10" s="160" t="s">
        <v>19</v>
      </c>
      <c r="C10" s="159"/>
      <c r="D10" s="160" t="s">
        <v>20</v>
      </c>
      <c r="E10" s="159"/>
      <c r="F10" s="166"/>
    </row>
    <row r="11" ht="19.9" customHeight="1" spans="1:6">
      <c r="A11" s="157"/>
      <c r="B11" s="160" t="s">
        <v>21</v>
      </c>
      <c r="C11" s="159"/>
      <c r="D11" s="160" t="s">
        <v>22</v>
      </c>
      <c r="E11" s="159"/>
      <c r="F11" s="166"/>
    </row>
    <row r="12" ht="19.9" customHeight="1" spans="1:6">
      <c r="A12" s="157"/>
      <c r="B12" s="160" t="s">
        <v>23</v>
      </c>
      <c r="C12" s="159"/>
      <c r="D12" s="160" t="s">
        <v>24</v>
      </c>
      <c r="E12" s="159"/>
      <c r="F12" s="166"/>
    </row>
    <row r="13" ht="19.9" customHeight="1" spans="1:6">
      <c r="A13" s="157"/>
      <c r="B13" s="160" t="s">
        <v>23</v>
      </c>
      <c r="C13" s="159"/>
      <c r="D13" s="160" t="s">
        <v>25</v>
      </c>
      <c r="E13" s="159">
        <v>387782.2</v>
      </c>
      <c r="F13" s="166"/>
    </row>
    <row r="14" ht="19.9" customHeight="1" spans="1:6">
      <c r="A14" s="157"/>
      <c r="B14" s="160" t="s">
        <v>23</v>
      </c>
      <c r="C14" s="159"/>
      <c r="D14" s="160" t="s">
        <v>26</v>
      </c>
      <c r="E14" s="159"/>
      <c r="F14" s="166"/>
    </row>
    <row r="15" ht="19.9" customHeight="1" spans="1:6">
      <c r="A15" s="157"/>
      <c r="B15" s="160" t="s">
        <v>23</v>
      </c>
      <c r="C15" s="159"/>
      <c r="D15" s="160" t="s">
        <v>27</v>
      </c>
      <c r="E15" s="159">
        <v>204017.26</v>
      </c>
      <c r="F15" s="166"/>
    </row>
    <row r="16" ht="19.9" customHeight="1" spans="1:6">
      <c r="A16" s="157"/>
      <c r="B16" s="160" t="s">
        <v>23</v>
      </c>
      <c r="C16" s="159"/>
      <c r="D16" s="160" t="s">
        <v>28</v>
      </c>
      <c r="E16" s="159"/>
      <c r="F16" s="166"/>
    </row>
    <row r="17" ht="19.9" customHeight="1" spans="1:6">
      <c r="A17" s="157"/>
      <c r="B17" s="160" t="s">
        <v>23</v>
      </c>
      <c r="C17" s="159"/>
      <c r="D17" s="160" t="s">
        <v>29</v>
      </c>
      <c r="E17" s="159">
        <v>500000</v>
      </c>
      <c r="F17" s="166"/>
    </row>
    <row r="18" ht="19.9" customHeight="1" spans="1:6">
      <c r="A18" s="157"/>
      <c r="B18" s="160" t="s">
        <v>23</v>
      </c>
      <c r="C18" s="159"/>
      <c r="D18" s="160" t="s">
        <v>30</v>
      </c>
      <c r="E18" s="159"/>
      <c r="F18" s="166"/>
    </row>
    <row r="19" ht="19.9" customHeight="1" spans="1:6">
      <c r="A19" s="157"/>
      <c r="B19" s="160" t="s">
        <v>23</v>
      </c>
      <c r="C19" s="159"/>
      <c r="D19" s="160" t="s">
        <v>31</v>
      </c>
      <c r="E19" s="159"/>
      <c r="F19" s="166"/>
    </row>
    <row r="20" ht="19.9" customHeight="1" spans="1:6">
      <c r="A20" s="157"/>
      <c r="B20" s="160" t="s">
        <v>23</v>
      </c>
      <c r="C20" s="159"/>
      <c r="D20" s="160" t="s">
        <v>32</v>
      </c>
      <c r="E20" s="159"/>
      <c r="F20" s="166"/>
    </row>
    <row r="21" ht="19.9" customHeight="1" spans="1:6">
      <c r="A21" s="157"/>
      <c r="B21" s="160" t="s">
        <v>23</v>
      </c>
      <c r="C21" s="159"/>
      <c r="D21" s="160" t="s">
        <v>33</v>
      </c>
      <c r="E21" s="159"/>
      <c r="F21" s="166"/>
    </row>
    <row r="22" ht="19.9" customHeight="1" spans="1:6">
      <c r="A22" s="157"/>
      <c r="B22" s="160" t="s">
        <v>23</v>
      </c>
      <c r="C22" s="159"/>
      <c r="D22" s="160" t="s">
        <v>34</v>
      </c>
      <c r="E22" s="159"/>
      <c r="F22" s="166"/>
    </row>
    <row r="23" ht="19.9" customHeight="1" spans="1:6">
      <c r="A23" s="157"/>
      <c r="B23" s="160" t="s">
        <v>23</v>
      </c>
      <c r="C23" s="159"/>
      <c r="D23" s="160" t="s">
        <v>35</v>
      </c>
      <c r="E23" s="159"/>
      <c r="F23" s="166"/>
    </row>
    <row r="24" ht="19.9" customHeight="1" spans="1:6">
      <c r="A24" s="157"/>
      <c r="B24" s="160" t="s">
        <v>23</v>
      </c>
      <c r="C24" s="159"/>
      <c r="D24" s="160" t="s">
        <v>36</v>
      </c>
      <c r="E24" s="159"/>
      <c r="F24" s="166"/>
    </row>
    <row r="25" ht="19.9" customHeight="1" spans="1:6">
      <c r="A25" s="157"/>
      <c r="B25" s="160" t="s">
        <v>23</v>
      </c>
      <c r="C25" s="159"/>
      <c r="D25" s="160" t="s">
        <v>37</v>
      </c>
      <c r="E25" s="159">
        <v>278678</v>
      </c>
      <c r="F25" s="166"/>
    </row>
    <row r="26" ht="19.9" customHeight="1" spans="1:6">
      <c r="A26" s="157"/>
      <c r="B26" s="160" t="s">
        <v>23</v>
      </c>
      <c r="C26" s="159"/>
      <c r="D26" s="160" t="s">
        <v>38</v>
      </c>
      <c r="E26" s="159"/>
      <c r="F26" s="166"/>
    </row>
    <row r="27" ht="19.9" customHeight="1" spans="1:6">
      <c r="A27" s="157"/>
      <c r="B27" s="160" t="s">
        <v>23</v>
      </c>
      <c r="C27" s="159"/>
      <c r="D27" s="160" t="s">
        <v>39</v>
      </c>
      <c r="E27" s="159"/>
      <c r="F27" s="166"/>
    </row>
    <row r="28" ht="19.9" customHeight="1" spans="1:6">
      <c r="A28" s="157"/>
      <c r="B28" s="160" t="s">
        <v>23</v>
      </c>
      <c r="C28" s="159"/>
      <c r="D28" s="160" t="s">
        <v>40</v>
      </c>
      <c r="E28" s="159"/>
      <c r="F28" s="166"/>
    </row>
    <row r="29" ht="19.9" customHeight="1" spans="1:6">
      <c r="A29" s="157"/>
      <c r="B29" s="160" t="s">
        <v>23</v>
      </c>
      <c r="C29" s="159"/>
      <c r="D29" s="160" t="s">
        <v>41</v>
      </c>
      <c r="E29" s="159"/>
      <c r="F29" s="166"/>
    </row>
    <row r="30" ht="19.9" customHeight="1" spans="1:6">
      <c r="A30" s="157"/>
      <c r="B30" s="160" t="s">
        <v>23</v>
      </c>
      <c r="C30" s="159"/>
      <c r="D30" s="160" t="s">
        <v>42</v>
      </c>
      <c r="E30" s="159"/>
      <c r="F30" s="166"/>
    </row>
    <row r="31" ht="19.9" customHeight="1" spans="1:6">
      <c r="A31" s="157"/>
      <c r="B31" s="160" t="s">
        <v>23</v>
      </c>
      <c r="C31" s="159"/>
      <c r="D31" s="160" t="s">
        <v>43</v>
      </c>
      <c r="E31" s="159"/>
      <c r="F31" s="166"/>
    </row>
    <row r="32" ht="19.9" customHeight="1" spans="1:6">
      <c r="A32" s="157"/>
      <c r="B32" s="160" t="s">
        <v>23</v>
      </c>
      <c r="C32" s="159"/>
      <c r="D32" s="160" t="s">
        <v>44</v>
      </c>
      <c r="E32" s="159"/>
      <c r="F32" s="166"/>
    </row>
    <row r="33" ht="19.9" customHeight="1" spans="1:6">
      <c r="A33" s="157"/>
      <c r="B33" s="160" t="s">
        <v>23</v>
      </c>
      <c r="C33" s="159"/>
      <c r="D33" s="160" t="s">
        <v>45</v>
      </c>
      <c r="E33" s="159"/>
      <c r="F33" s="166"/>
    </row>
    <row r="34" ht="19.9" customHeight="1" spans="1:6">
      <c r="A34" s="157"/>
      <c r="B34" s="160" t="s">
        <v>23</v>
      </c>
      <c r="C34" s="159"/>
      <c r="D34" s="160" t="s">
        <v>46</v>
      </c>
      <c r="E34" s="159"/>
      <c r="F34" s="166"/>
    </row>
    <row r="35" ht="19.9" customHeight="1" spans="1:6">
      <c r="A35" s="157"/>
      <c r="B35" s="160" t="s">
        <v>23</v>
      </c>
      <c r="C35" s="159"/>
      <c r="D35" s="160" t="s">
        <v>47</v>
      </c>
      <c r="E35" s="159"/>
      <c r="F35" s="166"/>
    </row>
    <row r="36" ht="19.9" customHeight="1" spans="1:6">
      <c r="A36" s="173"/>
      <c r="B36" s="174" t="s">
        <v>48</v>
      </c>
      <c r="C36" s="172">
        <f>SUM(C6:C8)</f>
        <v>5195890.68</v>
      </c>
      <c r="D36" s="174" t="s">
        <v>49</v>
      </c>
      <c r="E36" s="172">
        <f>SUM(E6:E35)</f>
        <v>5195890.68</v>
      </c>
      <c r="F36" s="175"/>
    </row>
    <row r="37" ht="19.9" customHeight="1" spans="1:6">
      <c r="A37" s="157"/>
      <c r="B37" s="158" t="s">
        <v>50</v>
      </c>
      <c r="C37" s="159"/>
      <c r="D37" s="158" t="s">
        <v>51</v>
      </c>
      <c r="E37" s="159"/>
      <c r="F37" s="176"/>
    </row>
    <row r="38" ht="19.9" customHeight="1" spans="1:6">
      <c r="A38" s="177"/>
      <c r="B38" s="158" t="s">
        <v>52</v>
      </c>
      <c r="C38" s="159"/>
      <c r="D38" s="158" t="s">
        <v>53</v>
      </c>
      <c r="E38" s="159"/>
      <c r="F38" s="176"/>
    </row>
    <row r="39" ht="19.9" customHeight="1" spans="1:6">
      <c r="A39" s="177"/>
      <c r="B39" s="178"/>
      <c r="C39" s="178"/>
      <c r="D39" s="158" t="s">
        <v>54</v>
      </c>
      <c r="E39" s="159"/>
      <c r="F39" s="176"/>
    </row>
    <row r="40" ht="19.9" customHeight="1" spans="1:6">
      <c r="A40" s="179"/>
      <c r="B40" s="156" t="s">
        <v>55</v>
      </c>
      <c r="C40" s="172">
        <f>C36</f>
        <v>5195890.68</v>
      </c>
      <c r="D40" s="156" t="s">
        <v>56</v>
      </c>
      <c r="E40" s="172">
        <f>E36</f>
        <v>5195890.68</v>
      </c>
      <c r="F40" s="180"/>
    </row>
    <row r="41" ht="8.5" customHeight="1" spans="1:6">
      <c r="A41" s="161"/>
      <c r="B41" s="161"/>
      <c r="C41" s="181"/>
      <c r="D41" s="181"/>
      <c r="E41" s="161"/>
      <c r="F41" s="18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style="74" customWidth="1"/>
    <col min="2" max="2" width="16.8166666666667" style="74" customWidth="1"/>
    <col min="3" max="3" width="31.8166666666667" style="74" customWidth="1"/>
    <col min="4" max="4" width="14.5" style="74" customWidth="1"/>
    <col min="5" max="5" width="13" style="74" customWidth="1"/>
    <col min="6" max="6" width="15.5" style="74" customWidth="1"/>
    <col min="7" max="14" width="13" style="74" customWidth="1"/>
    <col min="15" max="15" width="1.54166666666667" style="74" customWidth="1"/>
    <col min="16" max="16" width="9.725" style="74" customWidth="1"/>
    <col min="17" max="16384" width="10" style="74"/>
  </cols>
  <sheetData>
    <row r="1" ht="25" customHeight="1" spans="1:15">
      <c r="A1" s="75"/>
      <c r="B1" s="2"/>
      <c r="C1" s="14"/>
      <c r="D1" s="169"/>
      <c r="E1" s="169"/>
      <c r="F1" s="169"/>
      <c r="G1" s="14"/>
      <c r="H1" s="14"/>
      <c r="I1" s="14"/>
      <c r="L1" s="14"/>
      <c r="M1" s="14"/>
      <c r="N1" s="76" t="s">
        <v>57</v>
      </c>
      <c r="O1" s="77"/>
    </row>
    <row r="2" ht="22.75" customHeight="1" spans="1:15">
      <c r="A2" s="75"/>
      <c r="B2" s="78" t="s">
        <v>58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7" t="s">
        <v>3</v>
      </c>
    </row>
    <row r="3" ht="19.5" customHeight="1" spans="1:15">
      <c r="A3" s="79"/>
      <c r="B3" s="80" t="s">
        <v>5</v>
      </c>
      <c r="C3" s="80"/>
      <c r="D3" s="79"/>
      <c r="E3" s="79"/>
      <c r="F3" s="170"/>
      <c r="G3" s="79"/>
      <c r="H3" s="170"/>
      <c r="I3" s="170"/>
      <c r="J3" s="170"/>
      <c r="K3" s="170"/>
      <c r="L3" s="170"/>
      <c r="M3" s="170"/>
      <c r="N3" s="81" t="s">
        <v>6</v>
      </c>
      <c r="O3" s="82"/>
    </row>
    <row r="4" ht="24.4" customHeight="1" spans="1:15">
      <c r="A4" s="83"/>
      <c r="B4" s="66" t="s">
        <v>9</v>
      </c>
      <c r="C4" s="66"/>
      <c r="D4" s="66" t="s">
        <v>59</v>
      </c>
      <c r="E4" s="66" t="s">
        <v>60</v>
      </c>
      <c r="F4" s="66" t="s">
        <v>61</v>
      </c>
      <c r="G4" s="66" t="s">
        <v>62</v>
      </c>
      <c r="H4" s="66" t="s">
        <v>63</v>
      </c>
      <c r="I4" s="66" t="s">
        <v>64</v>
      </c>
      <c r="J4" s="66" t="s">
        <v>65</v>
      </c>
      <c r="K4" s="66" t="s">
        <v>66</v>
      </c>
      <c r="L4" s="66" t="s">
        <v>67</v>
      </c>
      <c r="M4" s="66" t="s">
        <v>68</v>
      </c>
      <c r="N4" s="66" t="s">
        <v>69</v>
      </c>
      <c r="O4" s="85"/>
    </row>
    <row r="5" ht="24.4" customHeight="1" spans="1:15">
      <c r="A5" s="83"/>
      <c r="B5" s="66" t="s">
        <v>70</v>
      </c>
      <c r="C5" s="171" t="s">
        <v>71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85"/>
    </row>
    <row r="6" ht="24.4" customHeight="1" spans="1:15">
      <c r="A6" s="83"/>
      <c r="B6" s="66"/>
      <c r="C6" s="171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85"/>
    </row>
    <row r="7" ht="27" customHeight="1" spans="1:15">
      <c r="A7" s="86"/>
      <c r="B7" s="46"/>
      <c r="C7" s="46" t="s">
        <v>72</v>
      </c>
      <c r="D7" s="49">
        <f>SUM(D8)</f>
        <v>5195890.68</v>
      </c>
      <c r="E7" s="49"/>
      <c r="F7" s="49">
        <f t="shared" ref="F7:G7" si="0">SUM(F8)</f>
        <v>4695890.68</v>
      </c>
      <c r="G7" s="49">
        <f t="shared" si="0"/>
        <v>500000</v>
      </c>
      <c r="H7" s="49"/>
      <c r="I7" s="49"/>
      <c r="J7" s="49"/>
      <c r="K7" s="49"/>
      <c r="L7" s="49"/>
      <c r="M7" s="49"/>
      <c r="N7" s="49"/>
      <c r="O7" s="87"/>
    </row>
    <row r="8" ht="27" customHeight="1" spans="1:15">
      <c r="A8" s="86"/>
      <c r="B8" s="51">
        <v>109001</v>
      </c>
      <c r="C8" s="51" t="s">
        <v>0</v>
      </c>
      <c r="D8" s="49">
        <f>SUM(E8:G8)</f>
        <v>5195890.68</v>
      </c>
      <c r="E8" s="49"/>
      <c r="F8" s="172">
        <v>4695890.68</v>
      </c>
      <c r="G8" s="49">
        <v>500000</v>
      </c>
      <c r="H8" s="49"/>
      <c r="I8" s="49"/>
      <c r="J8" s="49"/>
      <c r="K8" s="49"/>
      <c r="L8" s="49"/>
      <c r="M8" s="49"/>
      <c r="N8" s="49"/>
      <c r="O8" s="87"/>
    </row>
    <row r="9" ht="29" customHeight="1" spans="1:15">
      <c r="A9" s="86"/>
      <c r="B9" s="46"/>
      <c r="C9" s="46"/>
      <c r="D9" s="49"/>
      <c r="E9" s="49"/>
      <c r="F9" s="159"/>
      <c r="G9" s="49"/>
      <c r="H9" s="49"/>
      <c r="I9" s="49"/>
      <c r="J9" s="49"/>
      <c r="K9" s="49"/>
      <c r="L9" s="49"/>
      <c r="M9" s="49"/>
      <c r="N9" s="49"/>
      <c r="O9" s="87"/>
    </row>
    <row r="10" ht="27" customHeight="1" spans="1:15">
      <c r="A10" s="86"/>
      <c r="B10" s="46"/>
      <c r="C10" s="46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87"/>
    </row>
    <row r="11" ht="27" customHeight="1" spans="1:15">
      <c r="A11" s="86"/>
      <c r="B11" s="46"/>
      <c r="C11" s="46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87"/>
    </row>
    <row r="12" ht="27" customHeight="1" spans="1:15">
      <c r="A12" s="86"/>
      <c r="B12" s="46"/>
      <c r="C12" s="46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87"/>
    </row>
    <row r="13" ht="27" customHeight="1" spans="1:15">
      <c r="A13" s="86"/>
      <c r="B13" s="46"/>
      <c r="C13" s="46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87"/>
    </row>
    <row r="14" ht="27" customHeight="1" spans="1:15">
      <c r="A14" s="86"/>
      <c r="B14" s="46"/>
      <c r="C14" s="46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87"/>
    </row>
    <row r="15" ht="27" customHeight="1" spans="1:15">
      <c r="A15" s="86"/>
      <c r="B15" s="46"/>
      <c r="C15" s="46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87"/>
    </row>
    <row r="16" ht="27" customHeight="1" spans="1:15">
      <c r="A16" s="86"/>
      <c r="B16" s="46"/>
      <c r="C16" s="46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87"/>
    </row>
    <row r="17" ht="27" customHeight="1" spans="1:15">
      <c r="A17" s="86"/>
      <c r="B17" s="46"/>
      <c r="C17" s="46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87"/>
    </row>
    <row r="18" ht="27" customHeight="1" spans="1:15">
      <c r="A18" s="86"/>
      <c r="B18" s="46"/>
      <c r="C18" s="46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87"/>
    </row>
    <row r="19" ht="27" customHeight="1" spans="1:15">
      <c r="A19" s="86"/>
      <c r="B19" s="46"/>
      <c r="C19" s="46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87"/>
    </row>
    <row r="20" ht="27" customHeight="1" spans="1:15">
      <c r="A20" s="86"/>
      <c r="B20" s="46"/>
      <c r="C20" s="46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87"/>
    </row>
    <row r="21" ht="27" customHeight="1" spans="1:15">
      <c r="A21" s="86"/>
      <c r="B21" s="46"/>
      <c r="C21" s="46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87"/>
    </row>
    <row r="22" ht="27" customHeight="1" spans="1:15">
      <c r="A22" s="86"/>
      <c r="B22" s="46"/>
      <c r="C22" s="46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87"/>
    </row>
    <row r="23" ht="27" customHeight="1" spans="1:15">
      <c r="A23" s="86"/>
      <c r="B23" s="46"/>
      <c r="C23" s="46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87"/>
    </row>
    <row r="24" ht="27" customHeight="1" spans="1:15">
      <c r="A24" s="86"/>
      <c r="B24" s="46"/>
      <c r="C24" s="46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87"/>
    </row>
    <row r="25" ht="27" customHeight="1" spans="1:15">
      <c r="A25" s="86"/>
      <c r="B25" s="46"/>
      <c r="C25" s="46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8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workbookViewId="0">
      <pane ySplit="6" topLeftCell="A7" activePane="bottomLeft" state="frozen"/>
      <selection/>
      <selection pane="bottomLeft" activeCell="F23" sqref="F23"/>
    </sheetView>
  </sheetViews>
  <sheetFormatPr defaultColWidth="10" defaultRowHeight="13.5"/>
  <cols>
    <col min="1" max="1" width="1.54166666666667" style="92" customWidth="1"/>
    <col min="2" max="4" width="6.18333333333333" style="92" customWidth="1"/>
    <col min="5" max="5" width="16.8166666666667" style="92" customWidth="1"/>
    <col min="6" max="6" width="41" style="92" customWidth="1"/>
    <col min="7" max="10" width="16.45" style="92" customWidth="1"/>
    <col min="11" max="11" width="22.9083333333333" style="92" customWidth="1"/>
    <col min="12" max="12" width="1.54166666666667" style="92" customWidth="1"/>
    <col min="13" max="14" width="9.725" style="92" customWidth="1"/>
    <col min="15" max="16384" width="10" style="92"/>
  </cols>
  <sheetData>
    <row r="1" ht="25" customHeight="1" spans="1:12">
      <c r="A1" s="40"/>
      <c r="B1" s="128"/>
      <c r="C1" s="128"/>
      <c r="D1" s="128"/>
      <c r="E1" s="133"/>
      <c r="F1" s="133"/>
      <c r="G1" s="42"/>
      <c r="H1" s="42"/>
      <c r="I1" s="42"/>
      <c r="J1" s="42"/>
      <c r="K1" s="58" t="s">
        <v>73</v>
      </c>
      <c r="L1" s="45"/>
    </row>
    <row r="2" ht="22.75" customHeight="1" spans="1:12">
      <c r="A2" s="40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45" t="s">
        <v>3</v>
      </c>
    </row>
    <row r="3" ht="19.5" customHeight="1" spans="1:12">
      <c r="A3" s="43"/>
      <c r="B3" s="44" t="s">
        <v>5</v>
      </c>
      <c r="C3" s="44"/>
      <c r="D3" s="44"/>
      <c r="E3" s="44"/>
      <c r="F3" s="44"/>
      <c r="G3" s="43"/>
      <c r="H3" s="43"/>
      <c r="I3" s="138"/>
      <c r="J3" s="138"/>
      <c r="K3" s="59" t="s">
        <v>6</v>
      </c>
      <c r="L3" s="60"/>
    </row>
    <row r="4" ht="24.4" customHeight="1" spans="1:12">
      <c r="A4" s="45"/>
      <c r="B4" s="67" t="s">
        <v>9</v>
      </c>
      <c r="C4" s="67"/>
      <c r="D4" s="67"/>
      <c r="E4" s="67"/>
      <c r="F4" s="67"/>
      <c r="G4" s="67" t="s">
        <v>59</v>
      </c>
      <c r="H4" s="67" t="s">
        <v>75</v>
      </c>
      <c r="I4" s="67" t="s">
        <v>76</v>
      </c>
      <c r="J4" s="67" t="s">
        <v>77</v>
      </c>
      <c r="K4" s="67" t="s">
        <v>78</v>
      </c>
      <c r="L4" s="61"/>
    </row>
    <row r="5" ht="24.4" customHeight="1" spans="1:12">
      <c r="A5" s="47"/>
      <c r="B5" s="67" t="s">
        <v>79</v>
      </c>
      <c r="C5" s="67"/>
      <c r="D5" s="67"/>
      <c r="E5" s="67" t="s">
        <v>70</v>
      </c>
      <c r="F5" s="67" t="s">
        <v>71</v>
      </c>
      <c r="G5" s="67"/>
      <c r="H5" s="67"/>
      <c r="I5" s="67"/>
      <c r="J5" s="67"/>
      <c r="K5" s="67"/>
      <c r="L5" s="61"/>
    </row>
    <row r="6" ht="24.4" customHeight="1" spans="1:12">
      <c r="A6" s="47"/>
      <c r="B6" s="67" t="s">
        <v>80</v>
      </c>
      <c r="C6" s="67" t="s">
        <v>81</v>
      </c>
      <c r="D6" s="67" t="s">
        <v>82</v>
      </c>
      <c r="E6" s="67"/>
      <c r="F6" s="67"/>
      <c r="G6" s="67"/>
      <c r="H6" s="67"/>
      <c r="I6" s="67"/>
      <c r="J6" s="67"/>
      <c r="K6" s="67"/>
      <c r="L6" s="62"/>
    </row>
    <row r="7" ht="27" customHeight="1" spans="1:12">
      <c r="A7" s="48"/>
      <c r="B7" s="67"/>
      <c r="C7" s="67"/>
      <c r="D7" s="67"/>
      <c r="E7" s="46">
        <v>109</v>
      </c>
      <c r="F7" s="67" t="s">
        <v>72</v>
      </c>
      <c r="G7" s="134">
        <f t="shared" ref="G7:I7" si="0">G8+G13+G18+G24+G27</f>
        <v>5195890.68</v>
      </c>
      <c r="H7" s="134">
        <f t="shared" si="0"/>
        <v>3698890.68</v>
      </c>
      <c r="I7" s="134">
        <f t="shared" si="0"/>
        <v>1497000</v>
      </c>
      <c r="J7" s="134"/>
      <c r="K7" s="134"/>
      <c r="L7" s="63"/>
    </row>
    <row r="8" ht="27" customHeight="1" spans="1:12">
      <c r="A8" s="48"/>
      <c r="B8" s="67">
        <v>201</v>
      </c>
      <c r="C8" s="67"/>
      <c r="D8" s="67"/>
      <c r="E8" s="88"/>
      <c r="F8" s="67" t="s">
        <v>83</v>
      </c>
      <c r="G8" s="134">
        <f t="shared" ref="G8:G29" si="1">SUM(H8:I8)</f>
        <v>3825413.22</v>
      </c>
      <c r="H8" s="134">
        <f>H9</f>
        <v>2828413.22</v>
      </c>
      <c r="I8" s="134">
        <f>I9</f>
        <v>997000</v>
      </c>
      <c r="J8" s="134"/>
      <c r="K8" s="134"/>
      <c r="L8" s="63"/>
    </row>
    <row r="9" ht="27" customHeight="1" spans="1:12">
      <c r="A9" s="48"/>
      <c r="B9" s="67">
        <v>201</v>
      </c>
      <c r="C9" s="67">
        <v>36</v>
      </c>
      <c r="D9" s="67"/>
      <c r="E9" s="67"/>
      <c r="F9" s="67" t="s">
        <v>84</v>
      </c>
      <c r="G9" s="134">
        <f t="shared" si="1"/>
        <v>3825413.22</v>
      </c>
      <c r="H9" s="134">
        <f>SUM(H10:H12)</f>
        <v>2828413.22</v>
      </c>
      <c r="I9" s="134">
        <f>SUM(I10:I12)</f>
        <v>997000</v>
      </c>
      <c r="J9" s="134"/>
      <c r="K9" s="134"/>
      <c r="L9" s="63"/>
    </row>
    <row r="10" ht="27" customHeight="1" spans="1:12">
      <c r="A10" s="48"/>
      <c r="B10" s="67">
        <v>201</v>
      </c>
      <c r="C10" s="67">
        <v>36</v>
      </c>
      <c r="D10" s="68" t="s">
        <v>85</v>
      </c>
      <c r="E10" s="67"/>
      <c r="F10" s="67" t="s">
        <v>86</v>
      </c>
      <c r="G10" s="134">
        <f t="shared" si="1"/>
        <v>1102078.09</v>
      </c>
      <c r="H10" s="134">
        <v>1102078.09</v>
      </c>
      <c r="I10" s="134"/>
      <c r="J10" s="134"/>
      <c r="K10" s="134"/>
      <c r="L10" s="63"/>
    </row>
    <row r="11" ht="27" customHeight="1" spans="1:12">
      <c r="A11" s="48"/>
      <c r="B11" s="67">
        <v>201</v>
      </c>
      <c r="C11" s="67">
        <v>36</v>
      </c>
      <c r="D11" s="68" t="s">
        <v>87</v>
      </c>
      <c r="E11" s="67"/>
      <c r="F11" s="67" t="s">
        <v>88</v>
      </c>
      <c r="G11" s="134">
        <f t="shared" si="1"/>
        <v>997000</v>
      </c>
      <c r="H11" s="134"/>
      <c r="I11" s="134">
        <v>997000</v>
      </c>
      <c r="J11" s="134"/>
      <c r="K11" s="134"/>
      <c r="L11" s="63"/>
    </row>
    <row r="12" ht="27" customHeight="1" spans="1:12">
      <c r="A12" s="48"/>
      <c r="B12" s="67">
        <v>201</v>
      </c>
      <c r="C12" s="67">
        <v>36</v>
      </c>
      <c r="D12" s="68" t="s">
        <v>89</v>
      </c>
      <c r="E12" s="67"/>
      <c r="F12" s="67" t="s">
        <v>90</v>
      </c>
      <c r="G12" s="134">
        <f t="shared" si="1"/>
        <v>1726335.13</v>
      </c>
      <c r="H12" s="134">
        <v>1726335.13</v>
      </c>
      <c r="I12" s="134"/>
      <c r="J12" s="134"/>
      <c r="K12" s="134"/>
      <c r="L12" s="63"/>
    </row>
    <row r="13" ht="27" customHeight="1" spans="1:12">
      <c r="A13" s="48"/>
      <c r="B13" s="67">
        <v>208</v>
      </c>
      <c r="C13" s="67"/>
      <c r="D13" s="67"/>
      <c r="E13" s="67"/>
      <c r="F13" s="67" t="s">
        <v>91</v>
      </c>
      <c r="G13" s="134">
        <f t="shared" si="1"/>
        <v>387782.2</v>
      </c>
      <c r="H13" s="134">
        <f>H14</f>
        <v>387782.2</v>
      </c>
      <c r="I13" s="134"/>
      <c r="J13" s="134"/>
      <c r="K13" s="134"/>
      <c r="L13" s="63"/>
    </row>
    <row r="14" ht="27" customHeight="1" spans="1:12">
      <c r="A14" s="48"/>
      <c r="B14" s="67">
        <v>208</v>
      </c>
      <c r="C14" s="68" t="s">
        <v>92</v>
      </c>
      <c r="D14" s="67"/>
      <c r="E14" s="67"/>
      <c r="F14" s="67" t="s">
        <v>93</v>
      </c>
      <c r="G14" s="134">
        <f t="shared" si="1"/>
        <v>387782.2</v>
      </c>
      <c r="H14" s="134">
        <f>SUM(H15:H17)</f>
        <v>387782.2</v>
      </c>
      <c r="I14" s="134">
        <f>SUM(I15:I17)</f>
        <v>0</v>
      </c>
      <c r="J14" s="134"/>
      <c r="K14" s="134"/>
      <c r="L14" s="63"/>
    </row>
    <row r="15" ht="27" customHeight="1" spans="1:12">
      <c r="A15" s="48"/>
      <c r="B15" s="67">
        <v>208</v>
      </c>
      <c r="C15" s="68" t="s">
        <v>92</v>
      </c>
      <c r="D15" s="68" t="s">
        <v>85</v>
      </c>
      <c r="E15" s="67"/>
      <c r="F15" s="67" t="s">
        <v>94</v>
      </c>
      <c r="G15" s="134">
        <f t="shared" si="1"/>
        <v>20351.84</v>
      </c>
      <c r="H15" s="134">
        <v>20351.84</v>
      </c>
      <c r="I15" s="134"/>
      <c r="J15" s="134"/>
      <c r="K15" s="134"/>
      <c r="L15" s="63"/>
    </row>
    <row r="16" ht="27" customHeight="1" spans="1:12">
      <c r="A16" s="48"/>
      <c r="B16" s="67">
        <v>208</v>
      </c>
      <c r="C16" s="68" t="s">
        <v>92</v>
      </c>
      <c r="D16" s="68" t="s">
        <v>85</v>
      </c>
      <c r="E16" s="67"/>
      <c r="F16" s="67" t="s">
        <v>95</v>
      </c>
      <c r="G16" s="134">
        <f t="shared" si="1"/>
        <v>10084</v>
      </c>
      <c r="H16" s="134">
        <v>10084</v>
      </c>
      <c r="I16" s="134"/>
      <c r="J16" s="134"/>
      <c r="K16" s="134"/>
      <c r="L16" s="63"/>
    </row>
    <row r="17" ht="27" customHeight="1" spans="1:12">
      <c r="A17" s="48"/>
      <c r="B17" s="67">
        <v>208</v>
      </c>
      <c r="C17" s="68" t="s">
        <v>92</v>
      </c>
      <c r="D17" s="68" t="s">
        <v>92</v>
      </c>
      <c r="E17" s="67"/>
      <c r="F17" s="67" t="s">
        <v>96</v>
      </c>
      <c r="G17" s="134">
        <f t="shared" si="1"/>
        <v>357346.36</v>
      </c>
      <c r="H17" s="134">
        <v>357346.36</v>
      </c>
      <c r="I17" s="134"/>
      <c r="J17" s="134"/>
      <c r="K17" s="134"/>
      <c r="L17" s="63"/>
    </row>
    <row r="18" ht="27" customHeight="1" spans="1:12">
      <c r="A18" s="48"/>
      <c r="B18" s="67">
        <v>210</v>
      </c>
      <c r="C18" s="67"/>
      <c r="D18" s="67"/>
      <c r="E18" s="67"/>
      <c r="F18" s="67" t="s">
        <v>97</v>
      </c>
      <c r="G18" s="134">
        <f t="shared" si="1"/>
        <v>204017.26</v>
      </c>
      <c r="H18" s="134">
        <f>H19</f>
        <v>204017.26</v>
      </c>
      <c r="I18" s="134"/>
      <c r="J18" s="134"/>
      <c r="K18" s="134"/>
      <c r="L18" s="63"/>
    </row>
    <row r="19" ht="27" customHeight="1" spans="1:12">
      <c r="A19" s="48"/>
      <c r="B19" s="67">
        <v>210</v>
      </c>
      <c r="C19" s="68" t="s">
        <v>98</v>
      </c>
      <c r="D19" s="68"/>
      <c r="E19" s="67"/>
      <c r="F19" s="67" t="s">
        <v>99</v>
      </c>
      <c r="G19" s="134">
        <f t="shared" si="1"/>
        <v>204017.26</v>
      </c>
      <c r="H19" s="134">
        <f>SUM(H20:H23)</f>
        <v>204017.26</v>
      </c>
      <c r="I19" s="134">
        <f>SUM(I20:I23)</f>
        <v>0</v>
      </c>
      <c r="J19" s="134"/>
      <c r="K19" s="134"/>
      <c r="L19" s="63"/>
    </row>
    <row r="20" ht="27" customHeight="1" spans="1:12">
      <c r="A20" s="48"/>
      <c r="B20" s="67">
        <v>210</v>
      </c>
      <c r="C20" s="68" t="s">
        <v>98</v>
      </c>
      <c r="D20" s="68" t="s">
        <v>85</v>
      </c>
      <c r="E20" s="67"/>
      <c r="F20" s="67" t="s">
        <v>100</v>
      </c>
      <c r="G20" s="134">
        <f t="shared" si="1"/>
        <v>63289.6</v>
      </c>
      <c r="H20" s="134">
        <v>63289.6</v>
      </c>
      <c r="I20" s="134"/>
      <c r="J20" s="134"/>
      <c r="K20" s="134"/>
      <c r="L20" s="63"/>
    </row>
    <row r="21" ht="27" customHeight="1" spans="1:12">
      <c r="A21" s="48"/>
      <c r="B21" s="67">
        <v>210</v>
      </c>
      <c r="C21" s="68" t="s">
        <v>98</v>
      </c>
      <c r="D21" s="68" t="s">
        <v>87</v>
      </c>
      <c r="E21" s="67"/>
      <c r="F21" s="67" t="s">
        <v>101</v>
      </c>
      <c r="G21" s="134">
        <f t="shared" si="1"/>
        <v>115527.66</v>
      </c>
      <c r="H21" s="134">
        <v>115527.66</v>
      </c>
      <c r="I21" s="134"/>
      <c r="J21" s="134"/>
      <c r="K21" s="134"/>
      <c r="L21" s="63"/>
    </row>
    <row r="22" ht="27" customHeight="1" spans="1:12">
      <c r="A22" s="48"/>
      <c r="B22" s="67">
        <v>210</v>
      </c>
      <c r="C22" s="68" t="s">
        <v>98</v>
      </c>
      <c r="D22" s="68" t="s">
        <v>102</v>
      </c>
      <c r="E22" s="67"/>
      <c r="F22" s="67" t="s">
        <v>103</v>
      </c>
      <c r="G22" s="134">
        <f t="shared" si="1"/>
        <v>8400</v>
      </c>
      <c r="H22" s="134">
        <v>8400</v>
      </c>
      <c r="I22" s="134"/>
      <c r="J22" s="134"/>
      <c r="K22" s="134"/>
      <c r="L22" s="63"/>
    </row>
    <row r="23" ht="27" customHeight="1" spans="1:12">
      <c r="A23" s="48"/>
      <c r="B23" s="67">
        <v>210</v>
      </c>
      <c r="C23" s="68" t="s">
        <v>98</v>
      </c>
      <c r="D23" s="67">
        <v>99</v>
      </c>
      <c r="E23" s="67"/>
      <c r="F23" s="67" t="s">
        <v>104</v>
      </c>
      <c r="G23" s="134">
        <f t="shared" si="1"/>
        <v>16800</v>
      </c>
      <c r="H23" s="134">
        <v>16800</v>
      </c>
      <c r="I23" s="134"/>
      <c r="J23" s="134"/>
      <c r="K23" s="134"/>
      <c r="L23" s="63"/>
    </row>
    <row r="24" ht="27" customHeight="1" spans="1:12">
      <c r="A24" s="48"/>
      <c r="B24" s="67">
        <v>212</v>
      </c>
      <c r="C24" s="67"/>
      <c r="D24" s="67"/>
      <c r="E24" s="67"/>
      <c r="F24" s="67" t="s">
        <v>105</v>
      </c>
      <c r="G24" s="134">
        <f t="shared" si="1"/>
        <v>500000</v>
      </c>
      <c r="H24" s="134">
        <f>H25</f>
        <v>0</v>
      </c>
      <c r="I24" s="134">
        <f>I25</f>
        <v>500000</v>
      </c>
      <c r="J24" s="134"/>
      <c r="K24" s="134"/>
      <c r="L24" s="63"/>
    </row>
    <row r="25" ht="27" customHeight="1" spans="1:12">
      <c r="A25" s="48"/>
      <c r="B25" s="67">
        <v>212</v>
      </c>
      <c r="C25" s="68" t="s">
        <v>106</v>
      </c>
      <c r="D25" s="67"/>
      <c r="E25" s="67"/>
      <c r="F25" s="67" t="s">
        <v>107</v>
      </c>
      <c r="G25" s="134">
        <f t="shared" si="1"/>
        <v>500000</v>
      </c>
      <c r="H25" s="134">
        <f>SUM(H26)</f>
        <v>0</v>
      </c>
      <c r="I25" s="134">
        <f>SUM(I26)</f>
        <v>500000</v>
      </c>
      <c r="J25" s="134"/>
      <c r="K25" s="134"/>
      <c r="L25" s="63"/>
    </row>
    <row r="26" ht="27" customHeight="1" spans="1:12">
      <c r="A26" s="48"/>
      <c r="B26" s="67">
        <v>212</v>
      </c>
      <c r="C26" s="68" t="s">
        <v>106</v>
      </c>
      <c r="D26" s="68" t="s">
        <v>87</v>
      </c>
      <c r="E26" s="67"/>
      <c r="F26" s="67" t="s">
        <v>108</v>
      </c>
      <c r="G26" s="134">
        <f t="shared" si="1"/>
        <v>500000</v>
      </c>
      <c r="H26" s="134"/>
      <c r="I26" s="134">
        <v>500000</v>
      </c>
      <c r="J26" s="134"/>
      <c r="K26" s="134"/>
      <c r="L26" s="63"/>
    </row>
    <row r="27" ht="27" customHeight="1" spans="1:12">
      <c r="A27" s="47"/>
      <c r="B27" s="67">
        <v>221</v>
      </c>
      <c r="C27" s="67"/>
      <c r="D27" s="67"/>
      <c r="E27" s="67"/>
      <c r="F27" s="67" t="s">
        <v>109</v>
      </c>
      <c r="G27" s="134">
        <f t="shared" si="1"/>
        <v>278678</v>
      </c>
      <c r="H27" s="134">
        <f>H28</f>
        <v>278678</v>
      </c>
      <c r="I27" s="134">
        <f>I28</f>
        <v>0</v>
      </c>
      <c r="J27" s="168"/>
      <c r="K27" s="168"/>
      <c r="L27" s="61"/>
    </row>
    <row r="28" ht="27" customHeight="1" spans="1:12">
      <c r="A28" s="47"/>
      <c r="B28" s="67">
        <v>221</v>
      </c>
      <c r="C28" s="68" t="s">
        <v>85</v>
      </c>
      <c r="D28" s="67"/>
      <c r="E28" s="67"/>
      <c r="F28" s="67" t="s">
        <v>110</v>
      </c>
      <c r="G28" s="134">
        <f t="shared" si="1"/>
        <v>278678</v>
      </c>
      <c r="H28" s="134">
        <f>SUM(H29)</f>
        <v>278678</v>
      </c>
      <c r="I28" s="134">
        <f>SUM(I29)</f>
        <v>0</v>
      </c>
      <c r="J28" s="168"/>
      <c r="K28" s="168"/>
      <c r="L28" s="61"/>
    </row>
    <row r="29" ht="27" customHeight="1" spans="1:12">
      <c r="A29" s="47"/>
      <c r="B29" s="67">
        <v>221</v>
      </c>
      <c r="C29" s="68" t="s">
        <v>85</v>
      </c>
      <c r="D29" s="68" t="s">
        <v>87</v>
      </c>
      <c r="E29" s="67"/>
      <c r="F29" s="67" t="s">
        <v>111</v>
      </c>
      <c r="G29" s="134">
        <f t="shared" si="1"/>
        <v>278678</v>
      </c>
      <c r="H29" s="134">
        <v>278678</v>
      </c>
      <c r="I29" s="134"/>
      <c r="J29" s="168"/>
      <c r="K29" s="168"/>
      <c r="L29" s="62"/>
    </row>
    <row r="30" spans="1:12">
      <c r="A30" s="55"/>
      <c r="B30" s="56"/>
      <c r="C30" s="56"/>
      <c r="D30" s="56"/>
      <c r="E30" s="56"/>
      <c r="F30" s="55"/>
      <c r="G30" s="55"/>
      <c r="H30" s="55"/>
      <c r="I30" s="55"/>
      <c r="J30" s="56"/>
      <c r="K30" s="56"/>
      <c r="L30" s="6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C7" sqref="C7:C8"/>
    </sheetView>
  </sheetViews>
  <sheetFormatPr defaultColWidth="10" defaultRowHeight="13.5"/>
  <cols>
    <col min="1" max="1" width="1.54166666666667" style="144" customWidth="1"/>
    <col min="2" max="2" width="33.3666666666667" style="144" customWidth="1"/>
    <col min="3" max="3" width="16.3666666666667" style="144" customWidth="1"/>
    <col min="4" max="4" width="33.3666666666667" style="144" customWidth="1"/>
    <col min="5" max="7" width="16.3666666666667" style="144" customWidth="1"/>
    <col min="8" max="8" width="18.2666666666667" style="144" customWidth="1"/>
    <col min="9" max="9" width="1.54166666666667" style="144" customWidth="1"/>
    <col min="10" max="11" width="9.725" style="144" customWidth="1"/>
    <col min="12" max="16384" width="10" style="144"/>
  </cols>
  <sheetData>
    <row r="1" ht="14.25" customHeight="1" spans="1:9">
      <c r="A1" s="145"/>
      <c r="B1" s="146"/>
      <c r="C1" s="147"/>
      <c r="D1" s="147"/>
      <c r="E1" s="148"/>
      <c r="F1" s="148"/>
      <c r="G1" s="148"/>
      <c r="H1" s="149" t="s">
        <v>112</v>
      </c>
      <c r="I1" s="163" t="s">
        <v>3</v>
      </c>
    </row>
    <row r="2" ht="19.9" customHeight="1" spans="1:9">
      <c r="A2" s="147"/>
      <c r="B2" s="150" t="s">
        <v>113</v>
      </c>
      <c r="C2" s="150"/>
      <c r="D2" s="150"/>
      <c r="E2" s="150"/>
      <c r="F2" s="150"/>
      <c r="G2" s="150"/>
      <c r="H2" s="150"/>
      <c r="I2" s="163"/>
    </row>
    <row r="3" ht="17" customHeight="1" spans="1:9">
      <c r="A3" s="151"/>
      <c r="B3" s="152" t="s">
        <v>5</v>
      </c>
      <c r="C3" s="152"/>
      <c r="D3" s="153"/>
      <c r="E3" s="153"/>
      <c r="F3" s="153"/>
      <c r="G3" s="153"/>
      <c r="H3" s="154" t="s">
        <v>6</v>
      </c>
      <c r="I3" s="164"/>
    </row>
    <row r="4" ht="21.4" customHeight="1" spans="1:9">
      <c r="A4" s="155"/>
      <c r="B4" s="156" t="s">
        <v>7</v>
      </c>
      <c r="C4" s="156"/>
      <c r="D4" s="156" t="s">
        <v>8</v>
      </c>
      <c r="E4" s="156"/>
      <c r="F4" s="156"/>
      <c r="G4" s="156"/>
      <c r="H4" s="156"/>
      <c r="I4" s="165"/>
    </row>
    <row r="5" ht="21.4" customHeight="1" spans="1:9">
      <c r="A5" s="155"/>
      <c r="B5" s="156" t="s">
        <v>9</v>
      </c>
      <c r="C5" s="156" t="s">
        <v>10</v>
      </c>
      <c r="D5" s="156" t="s">
        <v>9</v>
      </c>
      <c r="E5" s="156" t="s">
        <v>59</v>
      </c>
      <c r="F5" s="156" t="s">
        <v>114</v>
      </c>
      <c r="G5" s="156" t="s">
        <v>115</v>
      </c>
      <c r="H5" s="156" t="s">
        <v>116</v>
      </c>
      <c r="I5" s="165"/>
    </row>
    <row r="6" ht="19.9" customHeight="1" spans="1:9">
      <c r="A6" s="157"/>
      <c r="B6" s="158" t="s">
        <v>117</v>
      </c>
      <c r="C6" s="159">
        <f>SUM(C7:C8)</f>
        <v>5195890.68</v>
      </c>
      <c r="D6" s="158" t="s">
        <v>118</v>
      </c>
      <c r="E6" s="159">
        <f>SUM(F6:H6)</f>
        <v>5195890.68</v>
      </c>
      <c r="F6" s="159">
        <f>SUM(F7:F27)</f>
        <v>4695890.68</v>
      </c>
      <c r="G6" s="159">
        <f>SUM(G7:G27)</f>
        <v>500000</v>
      </c>
      <c r="H6" s="159"/>
      <c r="I6" s="166"/>
    </row>
    <row r="7" ht="19.9" customHeight="1" spans="1:9">
      <c r="A7" s="157"/>
      <c r="B7" s="160" t="s">
        <v>119</v>
      </c>
      <c r="C7" s="159">
        <v>4695890.68</v>
      </c>
      <c r="D7" s="160" t="s">
        <v>120</v>
      </c>
      <c r="E7" s="159">
        <f>SUM(F7:G7)</f>
        <v>3825413.22</v>
      </c>
      <c r="F7" s="159">
        <v>3825413.22</v>
      </c>
      <c r="G7" s="159"/>
      <c r="H7" s="159"/>
      <c r="I7" s="166"/>
    </row>
    <row r="8" ht="19.9" customHeight="1" spans="1:9">
      <c r="A8" s="157"/>
      <c r="B8" s="160" t="s">
        <v>121</v>
      </c>
      <c r="C8" s="159">
        <v>500000</v>
      </c>
      <c r="D8" s="160" t="s">
        <v>122</v>
      </c>
      <c r="E8" s="159">
        <f t="shared" ref="E8:E34" si="0">SUM(F8:G8)</f>
        <v>0</v>
      </c>
      <c r="F8" s="159"/>
      <c r="G8" s="159"/>
      <c r="H8" s="159"/>
      <c r="I8" s="166"/>
    </row>
    <row r="9" ht="19.9" customHeight="1" spans="1:9">
      <c r="A9" s="157"/>
      <c r="B9" s="160" t="s">
        <v>123</v>
      </c>
      <c r="C9" s="159"/>
      <c r="D9" s="160" t="s">
        <v>124</v>
      </c>
      <c r="E9" s="159">
        <f t="shared" si="0"/>
        <v>0</v>
      </c>
      <c r="F9" s="159"/>
      <c r="G9" s="159"/>
      <c r="H9" s="159"/>
      <c r="I9" s="166"/>
    </row>
    <row r="10" ht="19.9" customHeight="1" spans="1:9">
      <c r="A10" s="157"/>
      <c r="B10" s="158" t="s">
        <v>125</v>
      </c>
      <c r="C10" s="159"/>
      <c r="D10" s="160" t="s">
        <v>126</v>
      </c>
      <c r="E10" s="159">
        <f t="shared" si="0"/>
        <v>0</v>
      </c>
      <c r="F10" s="159"/>
      <c r="G10" s="159"/>
      <c r="H10" s="159"/>
      <c r="I10" s="166"/>
    </row>
    <row r="11" ht="19.9" customHeight="1" spans="1:9">
      <c r="A11" s="157"/>
      <c r="B11" s="160" t="s">
        <v>119</v>
      </c>
      <c r="C11" s="159"/>
      <c r="D11" s="160" t="s">
        <v>127</v>
      </c>
      <c r="E11" s="159">
        <f t="shared" si="0"/>
        <v>0</v>
      </c>
      <c r="F11" s="159"/>
      <c r="G11" s="159"/>
      <c r="H11" s="159"/>
      <c r="I11" s="166"/>
    </row>
    <row r="12" ht="19.9" customHeight="1" spans="1:9">
      <c r="A12" s="157"/>
      <c r="B12" s="160" t="s">
        <v>121</v>
      </c>
      <c r="C12" s="159"/>
      <c r="D12" s="160" t="s">
        <v>128</v>
      </c>
      <c r="E12" s="159">
        <f t="shared" si="0"/>
        <v>0</v>
      </c>
      <c r="F12" s="159"/>
      <c r="G12" s="159"/>
      <c r="H12" s="159"/>
      <c r="I12" s="166"/>
    </row>
    <row r="13" ht="19.9" customHeight="1" spans="1:9">
      <c r="A13" s="157"/>
      <c r="B13" s="160" t="s">
        <v>123</v>
      </c>
      <c r="C13" s="159"/>
      <c r="D13" s="160" t="s">
        <v>129</v>
      </c>
      <c r="E13" s="159">
        <f t="shared" si="0"/>
        <v>0</v>
      </c>
      <c r="F13" s="159"/>
      <c r="G13" s="159"/>
      <c r="H13" s="159"/>
      <c r="I13" s="166"/>
    </row>
    <row r="14" ht="19.9" customHeight="1" spans="1:9">
      <c r="A14" s="157"/>
      <c r="B14" s="160" t="s">
        <v>130</v>
      </c>
      <c r="C14" s="159"/>
      <c r="D14" s="160" t="s">
        <v>131</v>
      </c>
      <c r="E14" s="159">
        <f t="shared" si="0"/>
        <v>387782.2</v>
      </c>
      <c r="F14" s="159">
        <v>387782.2</v>
      </c>
      <c r="G14" s="159"/>
      <c r="H14" s="159"/>
      <c r="I14" s="166"/>
    </row>
    <row r="15" ht="19.9" customHeight="1" spans="1:9">
      <c r="A15" s="157"/>
      <c r="B15" s="160" t="s">
        <v>130</v>
      </c>
      <c r="C15" s="159"/>
      <c r="D15" s="160" t="s">
        <v>132</v>
      </c>
      <c r="E15" s="159">
        <f t="shared" si="0"/>
        <v>0</v>
      </c>
      <c r="F15" s="159"/>
      <c r="G15" s="159"/>
      <c r="H15" s="159"/>
      <c r="I15" s="166"/>
    </row>
    <row r="16" ht="19.9" customHeight="1" spans="1:9">
      <c r="A16" s="157"/>
      <c r="B16" s="160" t="s">
        <v>130</v>
      </c>
      <c r="C16" s="159"/>
      <c r="D16" s="160" t="s">
        <v>133</v>
      </c>
      <c r="E16" s="159">
        <f t="shared" si="0"/>
        <v>204017.26</v>
      </c>
      <c r="F16" s="159">
        <v>204017.26</v>
      </c>
      <c r="G16" s="159"/>
      <c r="H16" s="159"/>
      <c r="I16" s="166"/>
    </row>
    <row r="17" ht="19.9" customHeight="1" spans="1:9">
      <c r="A17" s="157"/>
      <c r="B17" s="160" t="s">
        <v>130</v>
      </c>
      <c r="C17" s="159"/>
      <c r="D17" s="160" t="s">
        <v>134</v>
      </c>
      <c r="E17" s="159">
        <f t="shared" si="0"/>
        <v>0</v>
      </c>
      <c r="F17" s="159"/>
      <c r="G17" s="159"/>
      <c r="H17" s="159"/>
      <c r="I17" s="166"/>
    </row>
    <row r="18" ht="19.9" customHeight="1" spans="1:9">
      <c r="A18" s="157"/>
      <c r="B18" s="160" t="s">
        <v>130</v>
      </c>
      <c r="C18" s="159"/>
      <c r="D18" s="160" t="s">
        <v>135</v>
      </c>
      <c r="E18" s="159">
        <f t="shared" si="0"/>
        <v>500000</v>
      </c>
      <c r="F18" s="159"/>
      <c r="G18" s="159">
        <v>500000</v>
      </c>
      <c r="H18" s="159"/>
      <c r="I18" s="166"/>
    </row>
    <row r="19" ht="19.9" customHeight="1" spans="1:9">
      <c r="A19" s="157"/>
      <c r="B19" s="160" t="s">
        <v>130</v>
      </c>
      <c r="C19" s="159"/>
      <c r="D19" s="160" t="s">
        <v>136</v>
      </c>
      <c r="E19" s="159">
        <f t="shared" si="0"/>
        <v>0</v>
      </c>
      <c r="F19" s="159"/>
      <c r="G19" s="159"/>
      <c r="H19" s="159"/>
      <c r="I19" s="166"/>
    </row>
    <row r="20" ht="19.9" customHeight="1" spans="1:9">
      <c r="A20" s="157"/>
      <c r="B20" s="160" t="s">
        <v>130</v>
      </c>
      <c r="C20" s="159"/>
      <c r="D20" s="160" t="s">
        <v>137</v>
      </c>
      <c r="E20" s="159">
        <f t="shared" si="0"/>
        <v>0</v>
      </c>
      <c r="F20" s="159"/>
      <c r="G20" s="159"/>
      <c r="H20" s="159"/>
      <c r="I20" s="166"/>
    </row>
    <row r="21" ht="19.9" customHeight="1" spans="1:9">
      <c r="A21" s="157"/>
      <c r="B21" s="160" t="s">
        <v>130</v>
      </c>
      <c r="C21" s="159"/>
      <c r="D21" s="160" t="s">
        <v>138</v>
      </c>
      <c r="E21" s="159">
        <f t="shared" si="0"/>
        <v>0</v>
      </c>
      <c r="F21" s="159"/>
      <c r="G21" s="159"/>
      <c r="H21" s="159"/>
      <c r="I21" s="166"/>
    </row>
    <row r="22" ht="19.9" customHeight="1" spans="1:9">
      <c r="A22" s="157"/>
      <c r="B22" s="160" t="s">
        <v>130</v>
      </c>
      <c r="C22" s="159"/>
      <c r="D22" s="160" t="s">
        <v>139</v>
      </c>
      <c r="E22" s="159">
        <f t="shared" si="0"/>
        <v>0</v>
      </c>
      <c r="F22" s="159"/>
      <c r="G22" s="159"/>
      <c r="H22" s="159"/>
      <c r="I22" s="166"/>
    </row>
    <row r="23" ht="19.9" customHeight="1" spans="1:9">
      <c r="A23" s="157"/>
      <c r="B23" s="160" t="s">
        <v>130</v>
      </c>
      <c r="C23" s="159"/>
      <c r="D23" s="160" t="s">
        <v>140</v>
      </c>
      <c r="E23" s="159">
        <f t="shared" si="0"/>
        <v>0</v>
      </c>
      <c r="F23" s="159"/>
      <c r="G23" s="159"/>
      <c r="H23" s="159"/>
      <c r="I23" s="166"/>
    </row>
    <row r="24" ht="19.9" customHeight="1" spans="1:9">
      <c r="A24" s="157"/>
      <c r="B24" s="160" t="s">
        <v>130</v>
      </c>
      <c r="C24" s="159"/>
      <c r="D24" s="160" t="s">
        <v>141</v>
      </c>
      <c r="E24" s="159">
        <f t="shared" si="0"/>
        <v>0</v>
      </c>
      <c r="F24" s="159"/>
      <c r="G24" s="159"/>
      <c r="H24" s="159"/>
      <c r="I24" s="166"/>
    </row>
    <row r="25" ht="19.9" customHeight="1" spans="1:9">
      <c r="A25" s="157"/>
      <c r="B25" s="160" t="s">
        <v>130</v>
      </c>
      <c r="C25" s="159"/>
      <c r="D25" s="160" t="s">
        <v>142</v>
      </c>
      <c r="E25" s="159">
        <f t="shared" si="0"/>
        <v>0</v>
      </c>
      <c r="F25" s="159"/>
      <c r="G25" s="159"/>
      <c r="H25" s="159"/>
      <c r="I25" s="166"/>
    </row>
    <row r="26" ht="19.9" customHeight="1" spans="1:9">
      <c r="A26" s="157"/>
      <c r="B26" s="160" t="s">
        <v>130</v>
      </c>
      <c r="C26" s="159"/>
      <c r="D26" s="160" t="s">
        <v>143</v>
      </c>
      <c r="E26" s="159">
        <f t="shared" si="0"/>
        <v>278678</v>
      </c>
      <c r="F26" s="159">
        <v>278678</v>
      </c>
      <c r="G26" s="159"/>
      <c r="H26" s="159"/>
      <c r="I26" s="166"/>
    </row>
    <row r="27" ht="19.9" customHeight="1" spans="1:9">
      <c r="A27" s="157"/>
      <c r="B27" s="160" t="s">
        <v>130</v>
      </c>
      <c r="C27" s="159"/>
      <c r="D27" s="160" t="s">
        <v>144</v>
      </c>
      <c r="E27" s="159">
        <f t="shared" si="0"/>
        <v>0</v>
      </c>
      <c r="F27" s="159"/>
      <c r="G27" s="159"/>
      <c r="H27" s="159"/>
      <c r="I27" s="166"/>
    </row>
    <row r="28" ht="19.9" customHeight="1" spans="1:9">
      <c r="A28" s="157"/>
      <c r="B28" s="160" t="s">
        <v>130</v>
      </c>
      <c r="C28" s="159"/>
      <c r="D28" s="160" t="s">
        <v>145</v>
      </c>
      <c r="E28" s="159">
        <f t="shared" si="0"/>
        <v>0</v>
      </c>
      <c r="F28" s="159"/>
      <c r="G28" s="159"/>
      <c r="H28" s="159"/>
      <c r="I28" s="166"/>
    </row>
    <row r="29" ht="19.9" customHeight="1" spans="1:9">
      <c r="A29" s="157"/>
      <c r="B29" s="160" t="s">
        <v>130</v>
      </c>
      <c r="C29" s="159"/>
      <c r="D29" s="160" t="s">
        <v>146</v>
      </c>
      <c r="E29" s="159">
        <f t="shared" si="0"/>
        <v>0</v>
      </c>
      <c r="F29" s="159"/>
      <c r="G29" s="159"/>
      <c r="H29" s="159"/>
      <c r="I29" s="166"/>
    </row>
    <row r="30" ht="19.9" customHeight="1" spans="1:9">
      <c r="A30" s="157"/>
      <c r="B30" s="160" t="s">
        <v>130</v>
      </c>
      <c r="C30" s="159"/>
      <c r="D30" s="160" t="s">
        <v>147</v>
      </c>
      <c r="E30" s="159">
        <f t="shared" si="0"/>
        <v>0</v>
      </c>
      <c r="F30" s="159"/>
      <c r="G30" s="159"/>
      <c r="H30" s="159"/>
      <c r="I30" s="166"/>
    </row>
    <row r="31" ht="19.9" customHeight="1" spans="1:9">
      <c r="A31" s="157"/>
      <c r="B31" s="160" t="s">
        <v>130</v>
      </c>
      <c r="C31" s="159"/>
      <c r="D31" s="160" t="s">
        <v>148</v>
      </c>
      <c r="E31" s="159">
        <f t="shared" si="0"/>
        <v>0</v>
      </c>
      <c r="F31" s="159"/>
      <c r="G31" s="159"/>
      <c r="H31" s="159"/>
      <c r="I31" s="166"/>
    </row>
    <row r="32" ht="19.9" customHeight="1" spans="1:9">
      <c r="A32" s="157"/>
      <c r="B32" s="160" t="s">
        <v>130</v>
      </c>
      <c r="C32" s="159"/>
      <c r="D32" s="160" t="s">
        <v>149</v>
      </c>
      <c r="E32" s="159">
        <f t="shared" si="0"/>
        <v>0</v>
      </c>
      <c r="F32" s="159"/>
      <c r="G32" s="159"/>
      <c r="H32" s="159"/>
      <c r="I32" s="166"/>
    </row>
    <row r="33" ht="19.9" customHeight="1" spans="1:9">
      <c r="A33" s="157"/>
      <c r="B33" s="160" t="s">
        <v>130</v>
      </c>
      <c r="C33" s="159"/>
      <c r="D33" s="160" t="s">
        <v>150</v>
      </c>
      <c r="E33" s="159">
        <f t="shared" si="0"/>
        <v>0</v>
      </c>
      <c r="F33" s="159"/>
      <c r="G33" s="159"/>
      <c r="H33" s="159"/>
      <c r="I33" s="166"/>
    </row>
    <row r="34" ht="19.9" customHeight="1" spans="1:9">
      <c r="A34" s="157"/>
      <c r="B34" s="160" t="s">
        <v>130</v>
      </c>
      <c r="C34" s="159"/>
      <c r="D34" s="160" t="s">
        <v>151</v>
      </c>
      <c r="E34" s="159">
        <f t="shared" si="0"/>
        <v>0</v>
      </c>
      <c r="F34" s="159"/>
      <c r="G34" s="159"/>
      <c r="H34" s="159"/>
      <c r="I34" s="166"/>
    </row>
    <row r="35" ht="8.5" customHeight="1" spans="1:9">
      <c r="A35" s="161"/>
      <c r="B35" s="161"/>
      <c r="C35" s="161"/>
      <c r="D35" s="162"/>
      <c r="E35" s="161"/>
      <c r="F35" s="161"/>
      <c r="G35" s="161"/>
      <c r="H35" s="161"/>
      <c r="I35" s="16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8"/>
  <sheetViews>
    <sheetView workbookViewId="0">
      <pane ySplit="6" topLeftCell="A32" activePane="bottomLeft" state="frozen"/>
      <selection/>
      <selection pane="bottomLeft" activeCell="D7" sqref="D7"/>
    </sheetView>
  </sheetViews>
  <sheetFormatPr defaultColWidth="10" defaultRowHeight="13.5"/>
  <cols>
    <col min="1" max="1" width="1.54166666666667" style="92" customWidth="1"/>
    <col min="2" max="3" width="5.90833333333333" style="92" customWidth="1"/>
    <col min="4" max="4" width="11.6333333333333" style="92" customWidth="1"/>
    <col min="5" max="5" width="23.45" style="92" customWidth="1"/>
    <col min="6" max="11" width="14" style="92" customWidth="1"/>
    <col min="12" max="13" width="12.5" style="92" customWidth="1"/>
    <col min="14" max="16" width="7.26666666666667" style="92" customWidth="1"/>
    <col min="17" max="23" width="5.90833333333333" style="92" customWidth="1"/>
    <col min="24" max="26" width="7.26666666666667" style="92" customWidth="1"/>
    <col min="27" max="33" width="5.90833333333333" style="92" customWidth="1"/>
    <col min="34" max="39" width="7.26666666666667" style="92" customWidth="1"/>
    <col min="40" max="40" width="1.54166666666667" style="92" customWidth="1"/>
    <col min="41" max="42" width="9.725" style="92" customWidth="1"/>
    <col min="43" max="16384" width="10" style="92"/>
  </cols>
  <sheetData>
    <row r="1" ht="25" customHeight="1" spans="1:40">
      <c r="A1" s="127"/>
      <c r="B1" s="128"/>
      <c r="C1" s="128"/>
      <c r="D1" s="129"/>
      <c r="E1" s="129"/>
      <c r="F1" s="40"/>
      <c r="G1" s="40"/>
      <c r="H1" s="40"/>
      <c r="I1" s="129"/>
      <c r="J1" s="129"/>
      <c r="K1" s="40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39" t="s">
        <v>152</v>
      </c>
      <c r="AN1" s="140"/>
    </row>
    <row r="2" ht="22.75" customHeight="1" spans="1:40">
      <c r="A2" s="40"/>
      <c r="B2" s="3" t="s">
        <v>153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40"/>
    </row>
    <row r="3" ht="19.5" customHeight="1" spans="1:40">
      <c r="A3" s="43"/>
      <c r="B3" s="44" t="s">
        <v>5</v>
      </c>
      <c r="C3" s="44"/>
      <c r="D3" s="44"/>
      <c r="E3" s="44"/>
      <c r="F3" s="130"/>
      <c r="G3" s="43"/>
      <c r="H3" s="131"/>
      <c r="I3" s="130"/>
      <c r="J3" s="130"/>
      <c r="K3" s="138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1" t="s">
        <v>6</v>
      </c>
      <c r="AM3" s="131"/>
      <c r="AN3" s="141"/>
    </row>
    <row r="4" ht="24.4" customHeight="1" spans="1:40">
      <c r="A4" s="45"/>
      <c r="B4" s="132" t="s">
        <v>9</v>
      </c>
      <c r="C4" s="132"/>
      <c r="D4" s="132"/>
      <c r="E4" s="132"/>
      <c r="F4" s="132" t="s">
        <v>154</v>
      </c>
      <c r="G4" s="132" t="s">
        <v>155</v>
      </c>
      <c r="H4" s="132"/>
      <c r="I4" s="132"/>
      <c r="J4" s="132"/>
      <c r="K4" s="132"/>
      <c r="L4" s="132"/>
      <c r="M4" s="132"/>
      <c r="N4" s="132"/>
      <c r="O4" s="132"/>
      <c r="P4" s="132"/>
      <c r="Q4" s="132" t="s">
        <v>156</v>
      </c>
      <c r="R4" s="132"/>
      <c r="S4" s="132"/>
      <c r="T4" s="132"/>
      <c r="U4" s="132"/>
      <c r="V4" s="132"/>
      <c r="W4" s="132"/>
      <c r="X4" s="132"/>
      <c r="Y4" s="132"/>
      <c r="Z4" s="132"/>
      <c r="AA4" s="132" t="s">
        <v>157</v>
      </c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42"/>
    </row>
    <row r="5" ht="24.4" customHeight="1" spans="1:40">
      <c r="A5" s="45"/>
      <c r="B5" s="132" t="s">
        <v>79</v>
      </c>
      <c r="C5" s="132"/>
      <c r="D5" s="132" t="s">
        <v>70</v>
      </c>
      <c r="E5" s="132" t="s">
        <v>71</v>
      </c>
      <c r="F5" s="132"/>
      <c r="G5" s="132" t="s">
        <v>59</v>
      </c>
      <c r="H5" s="132" t="s">
        <v>158</v>
      </c>
      <c r="I5" s="132"/>
      <c r="J5" s="132"/>
      <c r="K5" s="132" t="s">
        <v>159</v>
      </c>
      <c r="L5" s="132"/>
      <c r="M5" s="132"/>
      <c r="N5" s="132" t="s">
        <v>160</v>
      </c>
      <c r="O5" s="132"/>
      <c r="P5" s="132"/>
      <c r="Q5" s="132" t="s">
        <v>59</v>
      </c>
      <c r="R5" s="132" t="s">
        <v>158</v>
      </c>
      <c r="S5" s="132"/>
      <c r="T5" s="132"/>
      <c r="U5" s="132" t="s">
        <v>159</v>
      </c>
      <c r="V5" s="132"/>
      <c r="W5" s="132"/>
      <c r="X5" s="132" t="s">
        <v>160</v>
      </c>
      <c r="Y5" s="132"/>
      <c r="Z5" s="132"/>
      <c r="AA5" s="132" t="s">
        <v>59</v>
      </c>
      <c r="AB5" s="132" t="s">
        <v>158</v>
      </c>
      <c r="AC5" s="132"/>
      <c r="AD5" s="132"/>
      <c r="AE5" s="132" t="s">
        <v>159</v>
      </c>
      <c r="AF5" s="132"/>
      <c r="AG5" s="132"/>
      <c r="AH5" s="132" t="s">
        <v>160</v>
      </c>
      <c r="AI5" s="132"/>
      <c r="AJ5" s="132"/>
      <c r="AK5" s="132" t="s">
        <v>161</v>
      </c>
      <c r="AL5" s="132"/>
      <c r="AM5" s="132"/>
      <c r="AN5" s="142"/>
    </row>
    <row r="6" ht="39" customHeight="1" spans="1:40">
      <c r="A6" s="133"/>
      <c r="B6" s="132" t="s">
        <v>80</v>
      </c>
      <c r="C6" s="132" t="s">
        <v>81</v>
      </c>
      <c r="D6" s="132"/>
      <c r="E6" s="132"/>
      <c r="F6" s="132"/>
      <c r="G6" s="132"/>
      <c r="H6" s="132" t="s">
        <v>162</v>
      </c>
      <c r="I6" s="132" t="s">
        <v>75</v>
      </c>
      <c r="J6" s="132" t="s">
        <v>76</v>
      </c>
      <c r="K6" s="132" t="s">
        <v>162</v>
      </c>
      <c r="L6" s="132" t="s">
        <v>75</v>
      </c>
      <c r="M6" s="132" t="s">
        <v>76</v>
      </c>
      <c r="N6" s="132" t="s">
        <v>162</v>
      </c>
      <c r="O6" s="132" t="s">
        <v>163</v>
      </c>
      <c r="P6" s="132" t="s">
        <v>164</v>
      </c>
      <c r="Q6" s="132"/>
      <c r="R6" s="132" t="s">
        <v>162</v>
      </c>
      <c r="S6" s="132" t="s">
        <v>75</v>
      </c>
      <c r="T6" s="132" t="s">
        <v>76</v>
      </c>
      <c r="U6" s="132" t="s">
        <v>162</v>
      </c>
      <c r="V6" s="132" t="s">
        <v>75</v>
      </c>
      <c r="W6" s="132" t="s">
        <v>76</v>
      </c>
      <c r="X6" s="132" t="s">
        <v>162</v>
      </c>
      <c r="Y6" s="132" t="s">
        <v>163</v>
      </c>
      <c r="Z6" s="132" t="s">
        <v>164</v>
      </c>
      <c r="AA6" s="132"/>
      <c r="AB6" s="132" t="s">
        <v>162</v>
      </c>
      <c r="AC6" s="132" t="s">
        <v>75</v>
      </c>
      <c r="AD6" s="132" t="s">
        <v>76</v>
      </c>
      <c r="AE6" s="132" t="s">
        <v>162</v>
      </c>
      <c r="AF6" s="132" t="s">
        <v>75</v>
      </c>
      <c r="AG6" s="132" t="s">
        <v>76</v>
      </c>
      <c r="AH6" s="132" t="s">
        <v>162</v>
      </c>
      <c r="AI6" s="132" t="s">
        <v>163</v>
      </c>
      <c r="AJ6" s="132" t="s">
        <v>164</v>
      </c>
      <c r="AK6" s="132" t="s">
        <v>162</v>
      </c>
      <c r="AL6" s="132" t="s">
        <v>163</v>
      </c>
      <c r="AM6" s="132" t="s">
        <v>164</v>
      </c>
      <c r="AN6" s="142"/>
    </row>
    <row r="7" ht="22.75" customHeight="1" spans="1:40">
      <c r="A7" s="45"/>
      <c r="B7" s="67"/>
      <c r="C7" s="67"/>
      <c r="D7" s="46">
        <v>109001</v>
      </c>
      <c r="E7" s="67" t="s">
        <v>72</v>
      </c>
      <c r="F7" s="134">
        <f t="shared" ref="F7:K7" si="0">F8+F26+F44</f>
        <v>5195890.68</v>
      </c>
      <c r="G7" s="134">
        <f t="shared" si="0"/>
        <v>5195890.68</v>
      </c>
      <c r="H7" s="134">
        <f t="shared" si="0"/>
        <v>4695890.68</v>
      </c>
      <c r="I7" s="134">
        <f t="shared" si="0"/>
        <v>3698890.68</v>
      </c>
      <c r="J7" s="134">
        <f t="shared" si="0"/>
        <v>997000</v>
      </c>
      <c r="K7" s="134">
        <f t="shared" si="0"/>
        <v>500000</v>
      </c>
      <c r="L7" s="134"/>
      <c r="M7" s="134">
        <f>M8+M26+M44</f>
        <v>500000</v>
      </c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42"/>
    </row>
    <row r="8" ht="32.5" customHeight="1" spans="1:40">
      <c r="A8" s="45"/>
      <c r="B8" s="67">
        <v>301</v>
      </c>
      <c r="C8" s="67"/>
      <c r="D8" s="88"/>
      <c r="E8" s="135" t="s">
        <v>165</v>
      </c>
      <c r="F8" s="134">
        <f t="shared" ref="F8:F15" si="1">G8+Q8</f>
        <v>3319024.68</v>
      </c>
      <c r="G8" s="134">
        <f>SUM(G9:G25)</f>
        <v>3319024.68</v>
      </c>
      <c r="H8" s="134">
        <f>SUM(H9:H25)</f>
        <v>3319024.68</v>
      </c>
      <c r="I8" s="134">
        <f>SUM(I9:I25)</f>
        <v>3319024.68</v>
      </c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42"/>
    </row>
    <row r="9" ht="32.5" customHeight="1" spans="1:40">
      <c r="A9" s="45"/>
      <c r="B9" s="67">
        <v>301</v>
      </c>
      <c r="C9" s="68" t="s">
        <v>85</v>
      </c>
      <c r="D9" s="88"/>
      <c r="E9" s="136" t="s">
        <v>166</v>
      </c>
      <c r="F9" s="134">
        <f t="shared" si="1"/>
        <v>249192</v>
      </c>
      <c r="G9" s="134">
        <f t="shared" ref="G9:G15" si="2">H9+K9+N9</f>
        <v>249192</v>
      </c>
      <c r="H9" s="134">
        <f t="shared" ref="H9:H15" si="3">I9+J9</f>
        <v>249192</v>
      </c>
      <c r="I9" s="134">
        <v>249192</v>
      </c>
      <c r="J9" s="134"/>
      <c r="K9" s="134">
        <f t="shared" ref="K9:K15" si="4">L9+M9</f>
        <v>0</v>
      </c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42"/>
    </row>
    <row r="10" ht="32.5" customHeight="1" spans="1:40">
      <c r="A10" s="45"/>
      <c r="B10" s="67">
        <v>301</v>
      </c>
      <c r="C10" s="68" t="s">
        <v>85</v>
      </c>
      <c r="D10" s="88"/>
      <c r="E10" s="136" t="s">
        <v>166</v>
      </c>
      <c r="F10" s="134">
        <f t="shared" si="1"/>
        <v>478632</v>
      </c>
      <c r="G10" s="134">
        <f t="shared" si="2"/>
        <v>478632</v>
      </c>
      <c r="H10" s="134">
        <f t="shared" si="3"/>
        <v>478632</v>
      </c>
      <c r="I10" s="134">
        <v>478632</v>
      </c>
      <c r="J10" s="134"/>
      <c r="K10" s="134">
        <f t="shared" si="4"/>
        <v>0</v>
      </c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42"/>
    </row>
    <row r="11" ht="32.5" customHeight="1" spans="1:40">
      <c r="A11" s="45"/>
      <c r="B11" s="67">
        <v>301</v>
      </c>
      <c r="C11" s="68" t="s">
        <v>87</v>
      </c>
      <c r="D11" s="88"/>
      <c r="E11" s="136" t="s">
        <v>167</v>
      </c>
      <c r="F11" s="134">
        <f t="shared" si="1"/>
        <v>260213.76</v>
      </c>
      <c r="G11" s="134">
        <f t="shared" si="2"/>
        <v>260213.76</v>
      </c>
      <c r="H11" s="134">
        <f t="shared" si="3"/>
        <v>260213.76</v>
      </c>
      <c r="I11" s="134">
        <v>260213.76</v>
      </c>
      <c r="J11" s="134"/>
      <c r="K11" s="134">
        <f t="shared" si="4"/>
        <v>0</v>
      </c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42"/>
    </row>
    <row r="12" ht="32.5" customHeight="1" spans="1:40">
      <c r="A12" s="45"/>
      <c r="B12" s="67">
        <v>301</v>
      </c>
      <c r="C12" s="68" t="s">
        <v>87</v>
      </c>
      <c r="D12" s="88"/>
      <c r="E12" s="136" t="s">
        <v>167</v>
      </c>
      <c r="F12" s="134">
        <f t="shared" si="1"/>
        <v>69744</v>
      </c>
      <c r="G12" s="134">
        <f t="shared" si="2"/>
        <v>69744</v>
      </c>
      <c r="H12" s="134">
        <f t="shared" si="3"/>
        <v>69744</v>
      </c>
      <c r="I12" s="134">
        <v>69744</v>
      </c>
      <c r="J12" s="134"/>
      <c r="K12" s="134">
        <f t="shared" si="4"/>
        <v>0</v>
      </c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42"/>
    </row>
    <row r="13" ht="32.5" customHeight="1" spans="1:40">
      <c r="A13" s="45"/>
      <c r="B13" s="67">
        <v>301</v>
      </c>
      <c r="C13" s="68" t="s">
        <v>102</v>
      </c>
      <c r="D13" s="88"/>
      <c r="E13" s="136" t="s">
        <v>168</v>
      </c>
      <c r="F13" s="134">
        <f t="shared" si="1"/>
        <v>312537</v>
      </c>
      <c r="G13" s="134">
        <f t="shared" si="2"/>
        <v>312537</v>
      </c>
      <c r="H13" s="134">
        <f t="shared" si="3"/>
        <v>312537</v>
      </c>
      <c r="I13" s="134">
        <v>312537</v>
      </c>
      <c r="J13" s="134"/>
      <c r="K13" s="134">
        <f t="shared" si="4"/>
        <v>0</v>
      </c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42"/>
    </row>
    <row r="14" ht="32.5" customHeight="1" spans="1:40">
      <c r="A14" s="45"/>
      <c r="B14" s="67">
        <v>301</v>
      </c>
      <c r="C14" s="68" t="s">
        <v>169</v>
      </c>
      <c r="D14" s="88"/>
      <c r="E14" s="136" t="s">
        <v>170</v>
      </c>
      <c r="F14" s="134">
        <f t="shared" si="1"/>
        <v>951863</v>
      </c>
      <c r="G14" s="134">
        <f t="shared" si="2"/>
        <v>951863</v>
      </c>
      <c r="H14" s="134">
        <f t="shared" si="3"/>
        <v>951863</v>
      </c>
      <c r="I14" s="134">
        <v>951863</v>
      </c>
      <c r="J14" s="134"/>
      <c r="K14" s="134">
        <f t="shared" si="4"/>
        <v>0</v>
      </c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42"/>
    </row>
    <row r="15" ht="32.5" customHeight="1" spans="1:40">
      <c r="A15" s="45"/>
      <c r="B15" s="67">
        <v>301</v>
      </c>
      <c r="C15" s="68" t="s">
        <v>106</v>
      </c>
      <c r="D15" s="88"/>
      <c r="E15" s="136" t="s">
        <v>171</v>
      </c>
      <c r="F15" s="134">
        <f t="shared" si="1"/>
        <v>117288.92</v>
      </c>
      <c r="G15" s="134">
        <f t="shared" si="2"/>
        <v>117288.92</v>
      </c>
      <c r="H15" s="134">
        <f t="shared" si="3"/>
        <v>117288.92</v>
      </c>
      <c r="I15" s="134">
        <v>117288.92</v>
      </c>
      <c r="J15" s="134"/>
      <c r="K15" s="134">
        <f t="shared" si="4"/>
        <v>0</v>
      </c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42"/>
    </row>
    <row r="16" ht="32.5" customHeight="1" spans="1:40">
      <c r="A16" s="45"/>
      <c r="B16" s="67">
        <v>301</v>
      </c>
      <c r="C16" s="68" t="s">
        <v>106</v>
      </c>
      <c r="D16" s="88"/>
      <c r="E16" s="136" t="s">
        <v>171</v>
      </c>
      <c r="F16" s="134">
        <f t="shared" ref="F15:F23" si="5">G16+Q16</f>
        <v>240057.44</v>
      </c>
      <c r="G16" s="134">
        <f t="shared" ref="G15:G23" si="6">H16+K16+N16</f>
        <v>240057.44</v>
      </c>
      <c r="H16" s="134">
        <f t="shared" ref="H15:H23" si="7">I16+J16</f>
        <v>240057.44</v>
      </c>
      <c r="I16" s="134">
        <v>240057.44</v>
      </c>
      <c r="J16" s="134"/>
      <c r="K16" s="134">
        <f t="shared" ref="K15:K23" si="8">L16+M16</f>
        <v>0</v>
      </c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42"/>
    </row>
    <row r="17" ht="32.5" customHeight="1" spans="1:40">
      <c r="A17" s="45"/>
      <c r="B17" s="67">
        <v>301</v>
      </c>
      <c r="C17" s="68" t="s">
        <v>172</v>
      </c>
      <c r="D17" s="88"/>
      <c r="E17" s="136" t="s">
        <v>173</v>
      </c>
      <c r="F17" s="134">
        <f t="shared" si="5"/>
        <v>63289.6</v>
      </c>
      <c r="G17" s="134">
        <f t="shared" si="6"/>
        <v>63289.6</v>
      </c>
      <c r="H17" s="134">
        <f t="shared" si="7"/>
        <v>63289.6</v>
      </c>
      <c r="I17" s="134">
        <v>63289.6</v>
      </c>
      <c r="J17" s="134"/>
      <c r="K17" s="134">
        <f t="shared" si="8"/>
        <v>0</v>
      </c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42"/>
    </row>
    <row r="18" ht="32.5" customHeight="1" spans="1:40">
      <c r="A18" s="45"/>
      <c r="B18" s="67">
        <v>301</v>
      </c>
      <c r="C18" s="68" t="s">
        <v>172</v>
      </c>
      <c r="D18" s="88"/>
      <c r="E18" s="136" t="s">
        <v>173</v>
      </c>
      <c r="F18" s="134">
        <f t="shared" si="5"/>
        <v>115527.66</v>
      </c>
      <c r="G18" s="134">
        <f t="shared" si="6"/>
        <v>115527.66</v>
      </c>
      <c r="H18" s="134">
        <f t="shared" si="7"/>
        <v>115527.66</v>
      </c>
      <c r="I18" s="134">
        <v>115527.66</v>
      </c>
      <c r="J18" s="134"/>
      <c r="K18" s="134">
        <f t="shared" si="8"/>
        <v>0</v>
      </c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42"/>
    </row>
    <row r="19" ht="32.5" customHeight="1" spans="1:40">
      <c r="A19" s="45"/>
      <c r="B19" s="67">
        <v>301</v>
      </c>
      <c r="C19" s="68" t="s">
        <v>98</v>
      </c>
      <c r="D19" s="88"/>
      <c r="E19" s="136" t="s">
        <v>174</v>
      </c>
      <c r="F19" s="134">
        <f t="shared" si="5"/>
        <v>6000</v>
      </c>
      <c r="G19" s="134">
        <f t="shared" si="6"/>
        <v>6000</v>
      </c>
      <c r="H19" s="134">
        <f t="shared" si="7"/>
        <v>6000</v>
      </c>
      <c r="I19" s="134">
        <v>6000</v>
      </c>
      <c r="J19" s="134"/>
      <c r="K19" s="134">
        <f t="shared" si="8"/>
        <v>0</v>
      </c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42"/>
    </row>
    <row r="20" ht="32.5" customHeight="1" spans="1:40">
      <c r="A20" s="45"/>
      <c r="B20" s="67">
        <v>301</v>
      </c>
      <c r="C20" s="68" t="s">
        <v>98</v>
      </c>
      <c r="D20" s="88"/>
      <c r="E20" s="136" t="s">
        <v>174</v>
      </c>
      <c r="F20" s="134">
        <f t="shared" si="5"/>
        <v>15600</v>
      </c>
      <c r="G20" s="134">
        <f t="shared" si="6"/>
        <v>15600</v>
      </c>
      <c r="H20" s="134">
        <f t="shared" si="7"/>
        <v>15600</v>
      </c>
      <c r="I20" s="134">
        <v>15600</v>
      </c>
      <c r="J20" s="134"/>
      <c r="K20" s="134">
        <f t="shared" si="8"/>
        <v>0</v>
      </c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42"/>
    </row>
    <row r="21" ht="32.5" customHeight="1" spans="1:40">
      <c r="A21" s="45"/>
      <c r="B21" s="67">
        <v>301</v>
      </c>
      <c r="C21" s="68" t="s">
        <v>175</v>
      </c>
      <c r="D21" s="88"/>
      <c r="E21" s="136" t="s">
        <v>176</v>
      </c>
      <c r="F21" s="134">
        <f t="shared" si="5"/>
        <v>1643.89</v>
      </c>
      <c r="G21" s="134">
        <f t="shared" si="6"/>
        <v>1643.89</v>
      </c>
      <c r="H21" s="134">
        <f t="shared" si="7"/>
        <v>1643.89</v>
      </c>
      <c r="I21" s="134">
        <v>1643.89</v>
      </c>
      <c r="J21" s="134"/>
      <c r="K21" s="134">
        <f t="shared" si="8"/>
        <v>0</v>
      </c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42"/>
    </row>
    <row r="22" ht="32.5" customHeight="1" spans="1:40">
      <c r="A22" s="45"/>
      <c r="B22" s="67">
        <v>301</v>
      </c>
      <c r="C22" s="68" t="s">
        <v>175</v>
      </c>
      <c r="D22" s="88"/>
      <c r="E22" s="136" t="s">
        <v>176</v>
      </c>
      <c r="F22" s="134">
        <f t="shared" si="5"/>
        <v>21005.01</v>
      </c>
      <c r="G22" s="134">
        <f t="shared" si="6"/>
        <v>21005.01</v>
      </c>
      <c r="H22" s="134">
        <f t="shared" si="7"/>
        <v>21005.01</v>
      </c>
      <c r="I22" s="134">
        <v>21005.01</v>
      </c>
      <c r="J22" s="134"/>
      <c r="K22" s="134">
        <f t="shared" si="8"/>
        <v>0</v>
      </c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42"/>
    </row>
    <row r="23" ht="32.5" customHeight="1" spans="1:40">
      <c r="A23" s="45"/>
      <c r="B23" s="67">
        <v>301</v>
      </c>
      <c r="C23" s="68" t="s">
        <v>177</v>
      </c>
      <c r="D23" s="88"/>
      <c r="E23" s="136" t="s">
        <v>178</v>
      </c>
      <c r="F23" s="134">
        <f t="shared" si="5"/>
        <v>98634</v>
      </c>
      <c r="G23" s="134">
        <f t="shared" si="6"/>
        <v>98634</v>
      </c>
      <c r="H23" s="134">
        <f t="shared" si="7"/>
        <v>98634</v>
      </c>
      <c r="I23" s="134">
        <v>98634</v>
      </c>
      <c r="J23" s="134"/>
      <c r="K23" s="134">
        <f t="shared" si="8"/>
        <v>0</v>
      </c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42"/>
    </row>
    <row r="24" ht="32.5" customHeight="1" spans="1:40">
      <c r="A24" s="45"/>
      <c r="B24" s="67">
        <v>301</v>
      </c>
      <c r="C24" s="68" t="s">
        <v>177</v>
      </c>
      <c r="D24" s="67"/>
      <c r="E24" s="136" t="s">
        <v>178</v>
      </c>
      <c r="F24" s="134">
        <f t="shared" ref="F24:F50" si="9">G24+Q24</f>
        <v>180044</v>
      </c>
      <c r="G24" s="134">
        <f t="shared" ref="G24:G50" si="10">H24+K24+N24</f>
        <v>180044</v>
      </c>
      <c r="H24" s="134">
        <f t="shared" ref="H24:H50" si="11">I24+J24</f>
        <v>180044</v>
      </c>
      <c r="I24" s="134">
        <v>180044</v>
      </c>
      <c r="J24" s="134"/>
      <c r="K24" s="134">
        <f t="shared" ref="K24:K50" si="12">L24+M24</f>
        <v>0</v>
      </c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42"/>
    </row>
    <row r="25" ht="32.5" customHeight="1" spans="1:40">
      <c r="A25" s="45"/>
      <c r="B25" s="67">
        <v>301</v>
      </c>
      <c r="C25" s="68" t="s">
        <v>179</v>
      </c>
      <c r="D25" s="67"/>
      <c r="E25" s="136" t="s">
        <v>180</v>
      </c>
      <c r="F25" s="134">
        <f t="shared" si="9"/>
        <v>137752.4</v>
      </c>
      <c r="G25" s="134">
        <f t="shared" si="10"/>
        <v>137752.4</v>
      </c>
      <c r="H25" s="134">
        <f t="shared" si="11"/>
        <v>137752.4</v>
      </c>
      <c r="I25" s="134">
        <v>137752.4</v>
      </c>
      <c r="J25" s="134"/>
      <c r="K25" s="134">
        <f t="shared" si="12"/>
        <v>0</v>
      </c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42"/>
    </row>
    <row r="26" ht="32.5" customHeight="1" spans="1:40">
      <c r="A26" s="45"/>
      <c r="B26" s="67">
        <v>302</v>
      </c>
      <c r="C26" s="68"/>
      <c r="D26" s="67"/>
      <c r="E26" s="67" t="s">
        <v>181</v>
      </c>
      <c r="F26" s="134">
        <f t="shared" si="9"/>
        <v>1842710.16</v>
      </c>
      <c r="G26" s="134">
        <f>SUM(G27:G43)</f>
        <v>1842710.16</v>
      </c>
      <c r="H26" s="134">
        <f>SUM(H27:H43)</f>
        <v>1342710.16</v>
      </c>
      <c r="I26" s="134">
        <f>SUM(I27:I43)</f>
        <v>345710.16</v>
      </c>
      <c r="J26" s="134">
        <f>SUM(J27:J43)</f>
        <v>997000</v>
      </c>
      <c r="K26" s="134">
        <f>SUM(K27:K43)</f>
        <v>500000</v>
      </c>
      <c r="L26" s="134"/>
      <c r="M26" s="134">
        <f>SUM(M27:M43)</f>
        <v>500000</v>
      </c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42"/>
    </row>
    <row r="27" ht="32.5" customHeight="1" spans="1:40">
      <c r="A27" s="45"/>
      <c r="B27" s="67">
        <v>302</v>
      </c>
      <c r="C27" s="68" t="s">
        <v>85</v>
      </c>
      <c r="D27" s="67"/>
      <c r="E27" s="136" t="s">
        <v>182</v>
      </c>
      <c r="F27" s="134">
        <f t="shared" si="9"/>
        <v>710000</v>
      </c>
      <c r="G27" s="134">
        <f t="shared" si="10"/>
        <v>710000</v>
      </c>
      <c r="H27" s="134">
        <f t="shared" si="11"/>
        <v>260000</v>
      </c>
      <c r="I27" s="134">
        <v>50000</v>
      </c>
      <c r="J27" s="134">
        <v>210000</v>
      </c>
      <c r="K27" s="134">
        <f t="shared" si="12"/>
        <v>450000</v>
      </c>
      <c r="L27" s="134"/>
      <c r="M27" s="134">
        <v>450000</v>
      </c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42"/>
    </row>
    <row r="28" ht="32.5" customHeight="1" spans="1:40">
      <c r="A28" s="45"/>
      <c r="B28" s="67">
        <v>302</v>
      </c>
      <c r="C28" s="68" t="s">
        <v>85</v>
      </c>
      <c r="D28" s="67"/>
      <c r="E28" s="136" t="s">
        <v>182</v>
      </c>
      <c r="F28" s="134">
        <f t="shared" ref="F28:F36" si="13">G28+Q28</f>
        <v>106000</v>
      </c>
      <c r="G28" s="134">
        <f t="shared" ref="G28:G36" si="14">H28+K28+N28</f>
        <v>106000</v>
      </c>
      <c r="H28" s="134">
        <f t="shared" ref="H28:H36" si="15">I28+J28</f>
        <v>106000</v>
      </c>
      <c r="I28" s="134">
        <v>106000</v>
      </c>
      <c r="J28" s="134"/>
      <c r="K28" s="134">
        <f t="shared" ref="K28:K36" si="16">L28+M28</f>
        <v>0</v>
      </c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42"/>
    </row>
    <row r="29" ht="32.5" customHeight="1" spans="1:40">
      <c r="A29" s="45"/>
      <c r="B29" s="67">
        <v>302</v>
      </c>
      <c r="C29" s="68" t="s">
        <v>92</v>
      </c>
      <c r="D29" s="67"/>
      <c r="E29" s="136" t="s">
        <v>183</v>
      </c>
      <c r="F29" s="134">
        <f t="shared" si="13"/>
        <v>2000</v>
      </c>
      <c r="G29" s="134">
        <f t="shared" si="14"/>
        <v>2000</v>
      </c>
      <c r="H29" s="134">
        <f t="shared" si="15"/>
        <v>2000</v>
      </c>
      <c r="I29" s="134">
        <v>2000</v>
      </c>
      <c r="J29" s="134"/>
      <c r="K29" s="134">
        <f t="shared" si="16"/>
        <v>0</v>
      </c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42"/>
    </row>
    <row r="30" ht="32.5" customHeight="1" spans="1:40">
      <c r="A30" s="45"/>
      <c r="B30" s="67">
        <v>302</v>
      </c>
      <c r="C30" s="68" t="s">
        <v>92</v>
      </c>
      <c r="D30" s="67"/>
      <c r="E30" s="136" t="s">
        <v>183</v>
      </c>
      <c r="F30" s="134">
        <f t="shared" si="13"/>
        <v>5200</v>
      </c>
      <c r="G30" s="134">
        <f t="shared" si="14"/>
        <v>5200</v>
      </c>
      <c r="H30" s="134">
        <f t="shared" si="15"/>
        <v>5200</v>
      </c>
      <c r="I30" s="134">
        <v>5200</v>
      </c>
      <c r="J30" s="134"/>
      <c r="K30" s="134">
        <f t="shared" si="16"/>
        <v>0</v>
      </c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42"/>
    </row>
    <row r="31" ht="32.5" customHeight="1" spans="1:40">
      <c r="A31" s="45"/>
      <c r="B31" s="67">
        <v>302</v>
      </c>
      <c r="C31" s="68" t="s">
        <v>184</v>
      </c>
      <c r="D31" s="67"/>
      <c r="E31" s="136" t="s">
        <v>185</v>
      </c>
      <c r="F31" s="134">
        <f t="shared" si="13"/>
        <v>4000</v>
      </c>
      <c r="G31" s="134">
        <f t="shared" si="14"/>
        <v>4000</v>
      </c>
      <c r="H31" s="134">
        <f t="shared" si="15"/>
        <v>4000</v>
      </c>
      <c r="I31" s="134">
        <v>4000</v>
      </c>
      <c r="J31" s="134"/>
      <c r="K31" s="134">
        <f t="shared" si="16"/>
        <v>0</v>
      </c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42"/>
    </row>
    <row r="32" ht="32.5" customHeight="1" spans="1:40">
      <c r="A32" s="45"/>
      <c r="B32" s="67">
        <v>302</v>
      </c>
      <c r="C32" s="68" t="s">
        <v>184</v>
      </c>
      <c r="D32" s="67"/>
      <c r="E32" s="136" t="s">
        <v>185</v>
      </c>
      <c r="F32" s="134">
        <f t="shared" si="13"/>
        <v>10400</v>
      </c>
      <c r="G32" s="134">
        <f t="shared" si="14"/>
        <v>10400</v>
      </c>
      <c r="H32" s="134">
        <f t="shared" si="15"/>
        <v>10400</v>
      </c>
      <c r="I32" s="134">
        <v>10400</v>
      </c>
      <c r="J32" s="134"/>
      <c r="K32" s="134">
        <f t="shared" si="16"/>
        <v>0</v>
      </c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42"/>
    </row>
    <row r="33" ht="32.5" customHeight="1" spans="1:40">
      <c r="A33" s="45"/>
      <c r="B33" s="67">
        <v>302</v>
      </c>
      <c r="C33" s="68" t="s">
        <v>169</v>
      </c>
      <c r="D33" s="67"/>
      <c r="E33" s="136" t="s">
        <v>186</v>
      </c>
      <c r="F33" s="134">
        <f t="shared" si="13"/>
        <v>797000</v>
      </c>
      <c r="G33" s="134">
        <f t="shared" si="14"/>
        <v>797000</v>
      </c>
      <c r="H33" s="134">
        <f t="shared" si="15"/>
        <v>797000</v>
      </c>
      <c r="I33" s="134">
        <v>10000</v>
      </c>
      <c r="J33" s="134">
        <v>787000</v>
      </c>
      <c r="K33" s="134">
        <f t="shared" si="16"/>
        <v>0</v>
      </c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42"/>
    </row>
    <row r="34" ht="32.5" customHeight="1" spans="1:40">
      <c r="A34" s="45"/>
      <c r="B34" s="67">
        <v>302</v>
      </c>
      <c r="C34" s="68" t="s">
        <v>98</v>
      </c>
      <c r="D34" s="67"/>
      <c r="E34" s="136" t="s">
        <v>187</v>
      </c>
      <c r="F34" s="134">
        <f t="shared" si="13"/>
        <v>50000</v>
      </c>
      <c r="G34" s="134">
        <f t="shared" si="14"/>
        <v>50000</v>
      </c>
      <c r="H34" s="134">
        <f t="shared" si="15"/>
        <v>0</v>
      </c>
      <c r="I34" s="134"/>
      <c r="J34" s="134"/>
      <c r="K34" s="134">
        <f t="shared" si="16"/>
        <v>50000</v>
      </c>
      <c r="L34" s="134"/>
      <c r="M34" s="134">
        <v>50000</v>
      </c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42"/>
    </row>
    <row r="35" ht="32.5" customHeight="1" spans="1:40">
      <c r="A35" s="45"/>
      <c r="B35" s="67">
        <v>302</v>
      </c>
      <c r="C35" s="68" t="s">
        <v>98</v>
      </c>
      <c r="D35" s="67"/>
      <c r="E35" s="136" t="s">
        <v>187</v>
      </c>
      <c r="F35" s="134">
        <f t="shared" si="13"/>
        <v>50000</v>
      </c>
      <c r="G35" s="134">
        <f t="shared" si="14"/>
        <v>50000</v>
      </c>
      <c r="H35" s="134">
        <f t="shared" si="15"/>
        <v>50000</v>
      </c>
      <c r="I35" s="134">
        <v>50000</v>
      </c>
      <c r="J35" s="134"/>
      <c r="K35" s="134">
        <f t="shared" si="16"/>
        <v>0</v>
      </c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42"/>
    </row>
    <row r="36" ht="32.5" customHeight="1" spans="1:40">
      <c r="A36" s="45"/>
      <c r="B36" s="67">
        <v>302</v>
      </c>
      <c r="C36" s="68" t="s">
        <v>188</v>
      </c>
      <c r="D36" s="67"/>
      <c r="E36" s="136" t="s">
        <v>189</v>
      </c>
      <c r="F36" s="134">
        <f t="shared" si="13"/>
        <v>2600</v>
      </c>
      <c r="G36" s="134">
        <f t="shared" si="14"/>
        <v>2600</v>
      </c>
      <c r="H36" s="134">
        <f t="shared" si="15"/>
        <v>2600</v>
      </c>
      <c r="I36" s="134">
        <v>2600</v>
      </c>
      <c r="J36" s="134"/>
      <c r="K36" s="134">
        <f t="shared" si="16"/>
        <v>0</v>
      </c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42"/>
    </row>
    <row r="37" ht="32.5" customHeight="1" spans="1:40">
      <c r="A37" s="45"/>
      <c r="B37" s="67">
        <v>302</v>
      </c>
      <c r="C37" s="68" t="s">
        <v>190</v>
      </c>
      <c r="D37" s="67"/>
      <c r="E37" s="136" t="s">
        <v>191</v>
      </c>
      <c r="F37" s="134">
        <f t="shared" si="9"/>
        <v>13180.4</v>
      </c>
      <c r="G37" s="134">
        <f t="shared" si="10"/>
        <v>13180.4</v>
      </c>
      <c r="H37" s="134">
        <f t="shared" si="11"/>
        <v>13180.4</v>
      </c>
      <c r="I37" s="134">
        <v>13180.4</v>
      </c>
      <c r="J37" s="134"/>
      <c r="K37" s="134">
        <f t="shared" si="12"/>
        <v>0</v>
      </c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42"/>
    </row>
    <row r="38" ht="32.5" customHeight="1" spans="1:40">
      <c r="A38" s="45"/>
      <c r="B38" s="67">
        <v>302</v>
      </c>
      <c r="C38" s="68" t="s">
        <v>190</v>
      </c>
      <c r="D38" s="67"/>
      <c r="E38" s="136" t="s">
        <v>191</v>
      </c>
      <c r="F38" s="134">
        <f t="shared" si="9"/>
        <v>21755.21</v>
      </c>
      <c r="G38" s="134">
        <f t="shared" si="10"/>
        <v>21755.21</v>
      </c>
      <c r="H38" s="134">
        <f t="shared" si="11"/>
        <v>21755.21</v>
      </c>
      <c r="I38" s="134">
        <v>21755.21</v>
      </c>
      <c r="J38" s="134"/>
      <c r="K38" s="134">
        <f t="shared" si="12"/>
        <v>0</v>
      </c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42"/>
    </row>
    <row r="39" ht="32.5" customHeight="1" spans="1:40">
      <c r="A39" s="45"/>
      <c r="B39" s="67">
        <v>302</v>
      </c>
      <c r="C39" s="68" t="s">
        <v>192</v>
      </c>
      <c r="D39" s="67"/>
      <c r="E39" s="136" t="s">
        <v>193</v>
      </c>
      <c r="F39" s="134">
        <f t="shared" si="9"/>
        <v>6718.98</v>
      </c>
      <c r="G39" s="134">
        <f t="shared" si="10"/>
        <v>6718.98</v>
      </c>
      <c r="H39" s="134">
        <f t="shared" si="11"/>
        <v>6718.98</v>
      </c>
      <c r="I39" s="134">
        <v>6718.98</v>
      </c>
      <c r="J39" s="134"/>
      <c r="K39" s="134">
        <f t="shared" si="12"/>
        <v>0</v>
      </c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42"/>
    </row>
    <row r="40" ht="32.5" customHeight="1" spans="1:40">
      <c r="A40" s="45"/>
      <c r="B40" s="67">
        <v>302</v>
      </c>
      <c r="C40" s="68" t="s">
        <v>192</v>
      </c>
      <c r="D40" s="67"/>
      <c r="E40" s="136" t="s">
        <v>193</v>
      </c>
      <c r="F40" s="134">
        <f t="shared" si="9"/>
        <v>8411.93</v>
      </c>
      <c r="G40" s="134">
        <f t="shared" si="10"/>
        <v>8411.93</v>
      </c>
      <c r="H40" s="134">
        <f t="shared" si="11"/>
        <v>8411.93</v>
      </c>
      <c r="I40" s="134">
        <v>8411.93</v>
      </c>
      <c r="J40" s="134"/>
      <c r="K40" s="134">
        <f t="shared" si="12"/>
        <v>0</v>
      </c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42"/>
    </row>
    <row r="41" ht="32.5" customHeight="1" spans="1:40">
      <c r="A41" s="45"/>
      <c r="B41" s="67">
        <v>302</v>
      </c>
      <c r="C41" s="68" t="s">
        <v>194</v>
      </c>
      <c r="D41" s="67"/>
      <c r="E41" s="136" t="s">
        <v>195</v>
      </c>
      <c r="F41" s="134">
        <f t="shared" si="9"/>
        <v>47400</v>
      </c>
      <c r="G41" s="134">
        <f t="shared" si="10"/>
        <v>47400</v>
      </c>
      <c r="H41" s="134">
        <f t="shared" si="11"/>
        <v>47400</v>
      </c>
      <c r="I41" s="134">
        <v>47400</v>
      </c>
      <c r="J41" s="134"/>
      <c r="K41" s="134">
        <f t="shared" si="12"/>
        <v>0</v>
      </c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42"/>
    </row>
    <row r="42" ht="32.5" customHeight="1" spans="1:40">
      <c r="A42" s="45"/>
      <c r="B42" s="67">
        <v>302</v>
      </c>
      <c r="C42" s="68" t="s">
        <v>179</v>
      </c>
      <c r="D42" s="67"/>
      <c r="E42" s="136" t="s">
        <v>196</v>
      </c>
      <c r="F42" s="134">
        <f t="shared" si="9"/>
        <v>4839.66</v>
      </c>
      <c r="G42" s="134">
        <f t="shared" si="10"/>
        <v>4839.66</v>
      </c>
      <c r="H42" s="134">
        <f t="shared" si="11"/>
        <v>4839.66</v>
      </c>
      <c r="I42" s="134">
        <v>4839.66</v>
      </c>
      <c r="J42" s="134"/>
      <c r="K42" s="134">
        <f t="shared" si="12"/>
        <v>0</v>
      </c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42"/>
    </row>
    <row r="43" ht="32.5" customHeight="1" spans="1:40">
      <c r="A43" s="45"/>
      <c r="B43" s="67">
        <v>302</v>
      </c>
      <c r="C43" s="68" t="s">
        <v>179</v>
      </c>
      <c r="D43" s="67"/>
      <c r="E43" s="136" t="s">
        <v>196</v>
      </c>
      <c r="F43" s="134">
        <f t="shared" si="9"/>
        <v>3203.98</v>
      </c>
      <c r="G43" s="134">
        <f t="shared" si="10"/>
        <v>3203.98</v>
      </c>
      <c r="H43" s="134">
        <f t="shared" si="11"/>
        <v>3203.98</v>
      </c>
      <c r="I43" s="134">
        <v>3203.98</v>
      </c>
      <c r="J43" s="134"/>
      <c r="K43" s="134">
        <f t="shared" si="12"/>
        <v>0</v>
      </c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42"/>
    </row>
    <row r="44" ht="32.5" customHeight="1" spans="1:40">
      <c r="A44" s="45"/>
      <c r="B44" s="67">
        <v>303</v>
      </c>
      <c r="C44" s="68"/>
      <c r="D44" s="67"/>
      <c r="E44" s="67" t="s">
        <v>197</v>
      </c>
      <c r="F44" s="134">
        <f t="shared" si="9"/>
        <v>34155.84</v>
      </c>
      <c r="G44" s="134">
        <f>SUM(G45:G47)</f>
        <v>34155.84</v>
      </c>
      <c r="H44" s="134">
        <f t="shared" ref="H44:R44" si="17">SUM(H45:H47)</f>
        <v>34155.84</v>
      </c>
      <c r="I44" s="134">
        <f t="shared" si="17"/>
        <v>34155.84</v>
      </c>
      <c r="J44" s="134">
        <f t="shared" si="17"/>
        <v>0</v>
      </c>
      <c r="K44" s="134">
        <f t="shared" si="17"/>
        <v>0</v>
      </c>
      <c r="L44" s="134">
        <f t="shared" si="17"/>
        <v>0</v>
      </c>
      <c r="M44" s="134">
        <f t="shared" si="17"/>
        <v>0</v>
      </c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42"/>
    </row>
    <row r="45" ht="32.5" customHeight="1" spans="1:40">
      <c r="A45" s="45"/>
      <c r="B45" s="67">
        <v>303</v>
      </c>
      <c r="C45" s="68" t="s">
        <v>92</v>
      </c>
      <c r="D45" s="67"/>
      <c r="E45" s="136" t="s">
        <v>198</v>
      </c>
      <c r="F45" s="134">
        <f t="shared" si="9"/>
        <v>30435.84</v>
      </c>
      <c r="G45" s="134">
        <f>H45+K45+N45</f>
        <v>30435.84</v>
      </c>
      <c r="H45" s="134">
        <f>I45+J45</f>
        <v>30435.84</v>
      </c>
      <c r="I45" s="134">
        <v>30435.84</v>
      </c>
      <c r="J45" s="134"/>
      <c r="K45" s="134">
        <f>L45+M45</f>
        <v>0</v>
      </c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42"/>
    </row>
    <row r="46" ht="32.5" customHeight="1" spans="1:40">
      <c r="A46" s="45"/>
      <c r="B46" s="67">
        <v>303</v>
      </c>
      <c r="C46" s="68" t="s">
        <v>169</v>
      </c>
      <c r="D46" s="67"/>
      <c r="E46" s="136" t="s">
        <v>199</v>
      </c>
      <c r="F46" s="134">
        <f t="shared" si="9"/>
        <v>3600</v>
      </c>
      <c r="G46" s="134">
        <f>H46+K46+N46</f>
        <v>3600</v>
      </c>
      <c r="H46" s="134">
        <f>I46+J46</f>
        <v>3600</v>
      </c>
      <c r="I46" s="134">
        <v>3600</v>
      </c>
      <c r="J46" s="134"/>
      <c r="K46" s="134">
        <f>L46+M46</f>
        <v>0</v>
      </c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42"/>
    </row>
    <row r="47" ht="32.5" customHeight="1" spans="1:40">
      <c r="A47" s="45"/>
      <c r="B47" s="67">
        <v>303</v>
      </c>
      <c r="C47" s="68" t="s">
        <v>200</v>
      </c>
      <c r="D47" s="67"/>
      <c r="E47" s="136" t="s">
        <v>201</v>
      </c>
      <c r="F47" s="134">
        <f t="shared" si="9"/>
        <v>120</v>
      </c>
      <c r="G47" s="134">
        <f>H47+K47+N47</f>
        <v>120</v>
      </c>
      <c r="H47" s="134">
        <f>I47+J47</f>
        <v>120</v>
      </c>
      <c r="I47" s="134">
        <v>120</v>
      </c>
      <c r="J47" s="134"/>
      <c r="K47" s="134">
        <f>L47+M47</f>
        <v>0</v>
      </c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42"/>
    </row>
    <row r="48" ht="9.75" customHeight="1" spans="1:40">
      <c r="A48" s="55"/>
      <c r="B48" s="55"/>
      <c r="C48" s="55"/>
      <c r="D48" s="137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14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E7" sqref="E7"/>
    </sheetView>
  </sheetViews>
  <sheetFormatPr defaultColWidth="10" defaultRowHeight="13.5"/>
  <cols>
    <col min="1" max="1" width="1.54166666666667" style="92" customWidth="1"/>
    <col min="2" max="4" width="6.18333333333333" style="92" customWidth="1"/>
    <col min="5" max="5" width="16.8166666666667" style="92" customWidth="1"/>
    <col min="6" max="6" width="41" style="92" customWidth="1"/>
    <col min="7" max="7" width="16.3666666666667" style="92" customWidth="1"/>
    <col min="8" max="8" width="16.6333333333333" style="92" customWidth="1"/>
    <col min="9" max="9" width="16.3666666666667" style="92" customWidth="1"/>
    <col min="10" max="10" width="1.54166666666667" style="92" customWidth="1"/>
    <col min="11" max="11" width="9.725" style="92" customWidth="1"/>
    <col min="12" max="16384" width="10" style="92"/>
  </cols>
  <sheetData>
    <row r="1" ht="14.25" customHeight="1" spans="1:10">
      <c r="A1" s="95"/>
      <c r="B1" s="93"/>
      <c r="C1" s="93"/>
      <c r="D1" s="93"/>
      <c r="E1" s="94"/>
      <c r="F1" s="94"/>
      <c r="G1" s="118" t="s">
        <v>202</v>
      </c>
      <c r="H1" s="118"/>
      <c r="I1" s="118"/>
      <c r="J1" s="124"/>
    </row>
    <row r="2" ht="19.9" customHeight="1" spans="1:10">
      <c r="A2" s="95"/>
      <c r="B2" s="97" t="s">
        <v>203</v>
      </c>
      <c r="C2" s="97"/>
      <c r="D2" s="97"/>
      <c r="E2" s="97"/>
      <c r="F2" s="97"/>
      <c r="G2" s="97"/>
      <c r="H2" s="97"/>
      <c r="I2" s="97"/>
      <c r="J2" s="124" t="s">
        <v>3</v>
      </c>
    </row>
    <row r="3" ht="17" customHeight="1" spans="1:10">
      <c r="A3" s="98"/>
      <c r="B3" s="99" t="s">
        <v>5</v>
      </c>
      <c r="C3" s="99"/>
      <c r="D3" s="99"/>
      <c r="E3" s="99"/>
      <c r="F3" s="99"/>
      <c r="G3" s="98"/>
      <c r="H3" s="119"/>
      <c r="I3" s="100" t="s">
        <v>6</v>
      </c>
      <c r="J3" s="124"/>
    </row>
    <row r="4" ht="21.4" customHeight="1" spans="1:10">
      <c r="A4" s="103"/>
      <c r="B4" s="102" t="s">
        <v>9</v>
      </c>
      <c r="C4" s="102"/>
      <c r="D4" s="102"/>
      <c r="E4" s="102"/>
      <c r="F4" s="102"/>
      <c r="G4" s="102" t="s">
        <v>59</v>
      </c>
      <c r="H4" s="120" t="s">
        <v>204</v>
      </c>
      <c r="I4" s="120" t="s">
        <v>157</v>
      </c>
      <c r="J4" s="116"/>
    </row>
    <row r="5" ht="21.4" customHeight="1" spans="1:10">
      <c r="A5" s="103"/>
      <c r="B5" s="102" t="s">
        <v>79</v>
      </c>
      <c r="C5" s="102"/>
      <c r="D5" s="102"/>
      <c r="E5" s="102" t="s">
        <v>70</v>
      </c>
      <c r="F5" s="102" t="s">
        <v>71</v>
      </c>
      <c r="G5" s="102"/>
      <c r="H5" s="120"/>
      <c r="I5" s="120"/>
      <c r="J5" s="116"/>
    </row>
    <row r="6" ht="21.4" customHeight="1" spans="1:10">
      <c r="A6" s="121"/>
      <c r="B6" s="102" t="s">
        <v>80</v>
      </c>
      <c r="C6" s="102" t="s">
        <v>81</v>
      </c>
      <c r="D6" s="102" t="s">
        <v>82</v>
      </c>
      <c r="E6" s="102"/>
      <c r="F6" s="102"/>
      <c r="G6" s="102"/>
      <c r="H6" s="120"/>
      <c r="I6" s="120"/>
      <c r="J6" s="125"/>
    </row>
    <row r="7" ht="22" customHeight="1" spans="1:10">
      <c r="A7" s="122"/>
      <c r="B7" s="102"/>
      <c r="C7" s="102"/>
      <c r="D7" s="102"/>
      <c r="E7" s="46">
        <v>109001</v>
      </c>
      <c r="F7" s="102" t="s">
        <v>72</v>
      </c>
      <c r="G7" s="104">
        <f>G8+G13+G18+G24</f>
        <v>4695890.68</v>
      </c>
      <c r="H7" s="104">
        <f>H8+H13+H18+H24</f>
        <v>4695890.68</v>
      </c>
      <c r="I7" s="104"/>
      <c r="J7" s="126"/>
    </row>
    <row r="8" ht="22" customHeight="1" spans="1:10">
      <c r="A8" s="121"/>
      <c r="B8" s="67">
        <v>201</v>
      </c>
      <c r="C8" s="67"/>
      <c r="D8" s="67"/>
      <c r="E8" s="88"/>
      <c r="F8" s="67" t="s">
        <v>83</v>
      </c>
      <c r="G8" s="110">
        <f>G9</f>
        <v>3825413.22</v>
      </c>
      <c r="H8" s="110">
        <f>H9</f>
        <v>3825413.22</v>
      </c>
      <c r="I8" s="110"/>
      <c r="J8" s="124"/>
    </row>
    <row r="9" ht="22" customHeight="1" spans="1:10">
      <c r="A9" s="121"/>
      <c r="B9" s="67">
        <v>201</v>
      </c>
      <c r="C9" s="67">
        <v>36</v>
      </c>
      <c r="D9" s="67"/>
      <c r="E9" s="67"/>
      <c r="F9" s="67" t="s">
        <v>84</v>
      </c>
      <c r="G9" s="110">
        <f>SUM(G10:G12)</f>
        <v>3825413.22</v>
      </c>
      <c r="H9" s="110">
        <f>SUM(H10:H12)</f>
        <v>3825413.22</v>
      </c>
      <c r="I9" s="110"/>
      <c r="J9" s="124"/>
    </row>
    <row r="10" ht="22" customHeight="1" spans="1:10">
      <c r="A10" s="121"/>
      <c r="B10" s="67">
        <v>201</v>
      </c>
      <c r="C10" s="67">
        <v>36</v>
      </c>
      <c r="D10" s="68" t="s">
        <v>85</v>
      </c>
      <c r="E10" s="67"/>
      <c r="F10" s="67" t="s">
        <v>86</v>
      </c>
      <c r="G10" s="110">
        <f>SUM(H10)</f>
        <v>1102078.09</v>
      </c>
      <c r="H10" s="110">
        <v>1102078.09</v>
      </c>
      <c r="I10" s="110"/>
      <c r="J10" s="125"/>
    </row>
    <row r="11" ht="22" customHeight="1" spans="1:10">
      <c r="A11" s="121"/>
      <c r="B11" s="67">
        <v>201</v>
      </c>
      <c r="C11" s="67">
        <v>36</v>
      </c>
      <c r="D11" s="68" t="s">
        <v>87</v>
      </c>
      <c r="E11" s="67"/>
      <c r="F11" s="67" t="s">
        <v>88</v>
      </c>
      <c r="G11" s="110">
        <f>SUM(H11)</f>
        <v>997000</v>
      </c>
      <c r="H11" s="110">
        <v>997000</v>
      </c>
      <c r="I11" s="110"/>
      <c r="J11" s="125"/>
    </row>
    <row r="12" ht="22" customHeight="1" spans="1:10">
      <c r="A12" s="121"/>
      <c r="B12" s="67">
        <v>201</v>
      </c>
      <c r="C12" s="67">
        <v>36</v>
      </c>
      <c r="D12" s="68" t="s">
        <v>89</v>
      </c>
      <c r="E12" s="67"/>
      <c r="F12" s="67" t="s">
        <v>90</v>
      </c>
      <c r="G12" s="110">
        <f>SUM(H12)</f>
        <v>1726335.13</v>
      </c>
      <c r="H12" s="110">
        <v>1726335.13</v>
      </c>
      <c r="I12" s="110"/>
      <c r="J12" s="125"/>
    </row>
    <row r="13" ht="22" customHeight="1" spans="1:10">
      <c r="A13" s="121"/>
      <c r="B13" s="67">
        <v>208</v>
      </c>
      <c r="C13" s="67"/>
      <c r="D13" s="67"/>
      <c r="E13" s="67"/>
      <c r="F13" s="67" t="s">
        <v>91</v>
      </c>
      <c r="G13" s="110">
        <f>G14</f>
        <v>387782.2</v>
      </c>
      <c r="H13" s="110">
        <f>H14</f>
        <v>387782.2</v>
      </c>
      <c r="I13" s="110"/>
      <c r="J13" s="125"/>
    </row>
    <row r="14" ht="22" customHeight="1" spans="1:10">
      <c r="A14" s="121"/>
      <c r="B14" s="67">
        <v>208</v>
      </c>
      <c r="C14" s="68" t="s">
        <v>92</v>
      </c>
      <c r="D14" s="67"/>
      <c r="E14" s="67"/>
      <c r="F14" s="67" t="s">
        <v>93</v>
      </c>
      <c r="G14" s="110">
        <f>SUM(G15:G17)</f>
        <v>387782.2</v>
      </c>
      <c r="H14" s="110">
        <f>SUM(H15:H17)</f>
        <v>387782.2</v>
      </c>
      <c r="I14" s="110"/>
      <c r="J14" s="125"/>
    </row>
    <row r="15" ht="22" customHeight="1" spans="1:10">
      <c r="A15" s="121"/>
      <c r="B15" s="67">
        <v>208</v>
      </c>
      <c r="C15" s="68" t="s">
        <v>92</v>
      </c>
      <c r="D15" s="68" t="s">
        <v>85</v>
      </c>
      <c r="E15" s="67"/>
      <c r="F15" s="67" t="s">
        <v>94</v>
      </c>
      <c r="G15" s="110">
        <f>SUM(H15)</f>
        <v>20351.84</v>
      </c>
      <c r="H15" s="110">
        <v>20351.84</v>
      </c>
      <c r="I15" s="110"/>
      <c r="J15" s="125"/>
    </row>
    <row r="16" ht="22" customHeight="1" spans="1:10">
      <c r="A16" s="121"/>
      <c r="B16" s="67">
        <v>208</v>
      </c>
      <c r="C16" s="68" t="s">
        <v>92</v>
      </c>
      <c r="D16" s="68" t="s">
        <v>85</v>
      </c>
      <c r="E16" s="67"/>
      <c r="F16" s="67" t="s">
        <v>95</v>
      </c>
      <c r="G16" s="110">
        <f>SUM(H16)</f>
        <v>10084</v>
      </c>
      <c r="H16" s="110">
        <v>10084</v>
      </c>
      <c r="I16" s="110"/>
      <c r="J16" s="125"/>
    </row>
    <row r="17" ht="22" customHeight="1" spans="1:10">
      <c r="A17" s="121"/>
      <c r="B17" s="67">
        <v>208</v>
      </c>
      <c r="C17" s="68" t="s">
        <v>92</v>
      </c>
      <c r="D17" s="68" t="s">
        <v>92</v>
      </c>
      <c r="E17" s="67"/>
      <c r="F17" s="67" t="s">
        <v>96</v>
      </c>
      <c r="G17" s="110">
        <f>SUM(H17)</f>
        <v>357346.36</v>
      </c>
      <c r="H17" s="110">
        <v>357346.36</v>
      </c>
      <c r="I17" s="110"/>
      <c r="J17" s="125"/>
    </row>
    <row r="18" ht="22" customHeight="1" spans="1:10">
      <c r="A18" s="121"/>
      <c r="B18" s="67">
        <v>210</v>
      </c>
      <c r="C18" s="67"/>
      <c r="D18" s="67"/>
      <c r="E18" s="123"/>
      <c r="F18" s="67" t="s">
        <v>97</v>
      </c>
      <c r="G18" s="110">
        <f>G19</f>
        <v>204017.26</v>
      </c>
      <c r="H18" s="110">
        <f>H19</f>
        <v>204017.26</v>
      </c>
      <c r="I18" s="110"/>
      <c r="J18" s="125"/>
    </row>
    <row r="19" ht="22" customHeight="1" spans="1:10">
      <c r="A19" s="121"/>
      <c r="B19" s="67">
        <v>210</v>
      </c>
      <c r="C19" s="68" t="s">
        <v>98</v>
      </c>
      <c r="D19" s="68"/>
      <c r="E19" s="123"/>
      <c r="F19" s="67" t="s">
        <v>99</v>
      </c>
      <c r="G19" s="110">
        <f>SUM(G20:G23)</f>
        <v>204017.26</v>
      </c>
      <c r="H19" s="110">
        <f>SUM(H20:H23)</f>
        <v>204017.26</v>
      </c>
      <c r="I19" s="110"/>
      <c r="J19" s="125"/>
    </row>
    <row r="20" ht="22" customHeight="1" spans="1:10">
      <c r="A20" s="121"/>
      <c r="B20" s="67">
        <v>210</v>
      </c>
      <c r="C20" s="68" t="s">
        <v>98</v>
      </c>
      <c r="D20" s="68" t="s">
        <v>85</v>
      </c>
      <c r="E20" s="123"/>
      <c r="F20" s="67" t="s">
        <v>100</v>
      </c>
      <c r="G20" s="110">
        <f t="shared" ref="G17:G26" si="0">SUM(H20)</f>
        <v>63289.6</v>
      </c>
      <c r="H20" s="110">
        <v>63289.6</v>
      </c>
      <c r="I20" s="110"/>
      <c r="J20" s="125"/>
    </row>
    <row r="21" ht="22" customHeight="1" spans="1:10">
      <c r="A21" s="121"/>
      <c r="B21" s="67">
        <v>210</v>
      </c>
      <c r="C21" s="68" t="s">
        <v>98</v>
      </c>
      <c r="D21" s="68" t="s">
        <v>87</v>
      </c>
      <c r="E21" s="123"/>
      <c r="F21" s="67" t="s">
        <v>101</v>
      </c>
      <c r="G21" s="110">
        <f t="shared" si="0"/>
        <v>115527.66</v>
      </c>
      <c r="H21" s="110">
        <v>115527.66</v>
      </c>
      <c r="I21" s="110"/>
      <c r="J21" s="125"/>
    </row>
    <row r="22" ht="22" customHeight="1" spans="1:10">
      <c r="A22" s="121"/>
      <c r="B22" s="67">
        <v>210</v>
      </c>
      <c r="C22" s="68" t="s">
        <v>98</v>
      </c>
      <c r="D22" s="68" t="s">
        <v>102</v>
      </c>
      <c r="E22" s="123"/>
      <c r="F22" s="67" t="s">
        <v>103</v>
      </c>
      <c r="G22" s="110">
        <f t="shared" si="0"/>
        <v>8400</v>
      </c>
      <c r="H22" s="110">
        <v>8400</v>
      </c>
      <c r="I22" s="110"/>
      <c r="J22" s="125"/>
    </row>
    <row r="23" ht="22" customHeight="1" spans="1:10">
      <c r="A23" s="121"/>
      <c r="B23" s="67">
        <v>210</v>
      </c>
      <c r="C23" s="68" t="s">
        <v>98</v>
      </c>
      <c r="D23" s="67">
        <v>99</v>
      </c>
      <c r="E23" s="123"/>
      <c r="F23" s="67" t="s">
        <v>104</v>
      </c>
      <c r="G23" s="110">
        <f t="shared" si="0"/>
        <v>16800</v>
      </c>
      <c r="H23" s="110">
        <v>16800</v>
      </c>
      <c r="I23" s="110"/>
      <c r="J23" s="125"/>
    </row>
    <row r="24" ht="22" customHeight="1" spans="1:10">
      <c r="A24" s="121"/>
      <c r="B24" s="67">
        <v>221</v>
      </c>
      <c r="C24" s="67"/>
      <c r="D24" s="67"/>
      <c r="E24" s="123"/>
      <c r="F24" s="67" t="s">
        <v>109</v>
      </c>
      <c r="G24" s="110">
        <f>G25</f>
        <v>278678</v>
      </c>
      <c r="H24" s="110">
        <f>H25</f>
        <v>278678</v>
      </c>
      <c r="I24" s="110"/>
      <c r="J24" s="125"/>
    </row>
    <row r="25" ht="22" customHeight="1" spans="1:10">
      <c r="A25" s="121"/>
      <c r="B25" s="67">
        <v>221</v>
      </c>
      <c r="C25" s="68" t="s">
        <v>85</v>
      </c>
      <c r="D25" s="67"/>
      <c r="E25" s="123"/>
      <c r="F25" s="67" t="s">
        <v>110</v>
      </c>
      <c r="G25" s="110">
        <f>G26</f>
        <v>278678</v>
      </c>
      <c r="H25" s="110">
        <f>H26</f>
        <v>278678</v>
      </c>
      <c r="I25" s="110"/>
      <c r="J25" s="125"/>
    </row>
    <row r="26" ht="22" customHeight="1" spans="1:10">
      <c r="A26" s="121"/>
      <c r="B26" s="67">
        <v>221</v>
      </c>
      <c r="C26" s="68" t="s">
        <v>85</v>
      </c>
      <c r="D26" s="68" t="s">
        <v>87</v>
      </c>
      <c r="E26" s="123"/>
      <c r="F26" s="67" t="s">
        <v>111</v>
      </c>
      <c r="G26" s="110">
        <f t="shared" si="0"/>
        <v>278678</v>
      </c>
      <c r="H26" s="110">
        <v>278678</v>
      </c>
      <c r="I26" s="110"/>
      <c r="J26" s="125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workbookViewId="0">
      <selection activeCell="D7" sqref="D7"/>
    </sheetView>
  </sheetViews>
  <sheetFormatPr defaultColWidth="10" defaultRowHeight="13.5"/>
  <cols>
    <col min="1" max="1" width="1.54166666666667" style="92" customWidth="1"/>
    <col min="2" max="3" width="6.18333333333333" style="92" customWidth="1"/>
    <col min="4" max="4" width="16.3666666666667" style="92" customWidth="1"/>
    <col min="5" max="5" width="41" style="92" customWidth="1"/>
    <col min="6" max="8" width="16.3666666666667" style="92" customWidth="1"/>
    <col min="9" max="9" width="1.54166666666667" style="92" customWidth="1"/>
    <col min="10" max="16384" width="10" style="92"/>
  </cols>
  <sheetData>
    <row r="1" ht="14.25" customHeight="1" spans="1:9">
      <c r="A1" s="93"/>
      <c r="B1" s="93"/>
      <c r="C1" s="93"/>
      <c r="D1" s="94"/>
      <c r="E1" s="94"/>
      <c r="F1" s="95"/>
      <c r="G1" s="95"/>
      <c r="H1" s="96" t="s">
        <v>205</v>
      </c>
      <c r="I1" s="116"/>
    </row>
    <row r="2" ht="19.9" customHeight="1" spans="1:9">
      <c r="A2" s="95"/>
      <c r="B2" s="97" t="s">
        <v>206</v>
      </c>
      <c r="C2" s="97"/>
      <c r="D2" s="97"/>
      <c r="E2" s="97"/>
      <c r="F2" s="97"/>
      <c r="G2" s="97"/>
      <c r="H2" s="97"/>
      <c r="I2" s="116"/>
    </row>
    <row r="3" ht="17" customHeight="1" spans="1:9">
      <c r="A3" s="98"/>
      <c r="B3" s="99" t="s">
        <v>5</v>
      </c>
      <c r="C3" s="99"/>
      <c r="D3" s="99"/>
      <c r="E3" s="99"/>
      <c r="G3" s="98"/>
      <c r="H3" s="100" t="s">
        <v>6</v>
      </c>
      <c r="I3" s="116"/>
    </row>
    <row r="4" ht="21.4" customHeight="1" spans="1:9">
      <c r="A4" s="101"/>
      <c r="B4" s="102" t="s">
        <v>9</v>
      </c>
      <c r="C4" s="102"/>
      <c r="D4" s="102"/>
      <c r="E4" s="102"/>
      <c r="F4" s="102" t="s">
        <v>75</v>
      </c>
      <c r="G4" s="102"/>
      <c r="H4" s="102"/>
      <c r="I4" s="116"/>
    </row>
    <row r="5" ht="21.4" customHeight="1" spans="1:9">
      <c r="A5" s="101"/>
      <c r="B5" s="102" t="s">
        <v>79</v>
      </c>
      <c r="C5" s="102"/>
      <c r="D5" s="102" t="s">
        <v>70</v>
      </c>
      <c r="E5" s="102" t="s">
        <v>71</v>
      </c>
      <c r="F5" s="102" t="s">
        <v>59</v>
      </c>
      <c r="G5" s="102" t="s">
        <v>207</v>
      </c>
      <c r="H5" s="102" t="s">
        <v>208</v>
      </c>
      <c r="I5" s="116"/>
    </row>
    <row r="6" ht="21.4" customHeight="1" spans="1:9">
      <c r="A6" s="103"/>
      <c r="B6" s="102" t="s">
        <v>80</v>
      </c>
      <c r="C6" s="102" t="s">
        <v>81</v>
      </c>
      <c r="D6" s="102"/>
      <c r="E6" s="102"/>
      <c r="F6" s="102"/>
      <c r="G6" s="102"/>
      <c r="H6" s="102"/>
      <c r="I6" s="116"/>
    </row>
    <row r="7" ht="30" customHeight="1" spans="1:9">
      <c r="A7" s="101"/>
      <c r="B7" s="102"/>
      <c r="C7" s="102"/>
      <c r="D7" s="46">
        <v>109001</v>
      </c>
      <c r="E7" s="102" t="s">
        <v>72</v>
      </c>
      <c r="F7" s="104">
        <f>SUM(G7:H7)</f>
        <v>3698890.68</v>
      </c>
      <c r="G7" s="104">
        <f>SUM(G8:G43)</f>
        <v>3353180.52</v>
      </c>
      <c r="H7" s="104">
        <f>SUM(H8:H43)</f>
        <v>345710.16</v>
      </c>
      <c r="I7" s="116"/>
    </row>
    <row r="8" ht="30" customHeight="1" spans="1:9">
      <c r="A8" s="101"/>
      <c r="B8" s="105">
        <v>501</v>
      </c>
      <c r="C8" s="106" t="s">
        <v>85</v>
      </c>
      <c r="D8" s="107"/>
      <c r="E8" s="108" t="s">
        <v>209</v>
      </c>
      <c r="F8" s="109">
        <f>SUM(G8:H8)</f>
        <v>249192</v>
      </c>
      <c r="G8" s="110">
        <v>249192</v>
      </c>
      <c r="H8" s="110"/>
      <c r="I8" s="116"/>
    </row>
    <row r="9" ht="30" customHeight="1" spans="1:9">
      <c r="A9" s="101"/>
      <c r="B9" s="105">
        <v>505</v>
      </c>
      <c r="C9" s="106" t="s">
        <v>85</v>
      </c>
      <c r="D9" s="107"/>
      <c r="E9" s="108" t="s">
        <v>210</v>
      </c>
      <c r="F9" s="109">
        <f t="shared" ref="F9:F43" si="0">SUM(G9:H9)</f>
        <v>478632</v>
      </c>
      <c r="G9" s="110">
        <v>478632</v>
      </c>
      <c r="H9" s="110"/>
      <c r="I9" s="116"/>
    </row>
    <row r="10" ht="30" customHeight="1" spans="1:9">
      <c r="A10" s="101"/>
      <c r="B10" s="105">
        <v>501</v>
      </c>
      <c r="C10" s="106" t="s">
        <v>85</v>
      </c>
      <c r="D10" s="107"/>
      <c r="E10" s="108" t="s">
        <v>209</v>
      </c>
      <c r="F10" s="109">
        <f t="shared" si="0"/>
        <v>260213.76</v>
      </c>
      <c r="G10" s="110">
        <v>260213.76</v>
      </c>
      <c r="H10" s="110"/>
      <c r="I10" s="116"/>
    </row>
    <row r="11" ht="30" customHeight="1" spans="1:9">
      <c r="A11" s="101"/>
      <c r="B11" s="105">
        <v>505</v>
      </c>
      <c r="C11" s="106" t="s">
        <v>85</v>
      </c>
      <c r="D11" s="107"/>
      <c r="E11" s="108" t="s">
        <v>210</v>
      </c>
      <c r="F11" s="109">
        <f t="shared" si="0"/>
        <v>69744</v>
      </c>
      <c r="G11" s="110">
        <v>69744</v>
      </c>
      <c r="H11" s="110"/>
      <c r="I11" s="116"/>
    </row>
    <row r="12" ht="30" customHeight="1" spans="2:9">
      <c r="B12" s="105">
        <v>501</v>
      </c>
      <c r="C12" s="106" t="s">
        <v>85</v>
      </c>
      <c r="D12" s="107"/>
      <c r="E12" s="108" t="s">
        <v>209</v>
      </c>
      <c r="F12" s="109">
        <f t="shared" si="0"/>
        <v>312537</v>
      </c>
      <c r="G12" s="110">
        <v>312537</v>
      </c>
      <c r="H12" s="110"/>
      <c r="I12" s="116"/>
    </row>
    <row r="13" ht="30" customHeight="1" spans="2:9">
      <c r="B13" s="105">
        <v>505</v>
      </c>
      <c r="C13" s="106" t="s">
        <v>85</v>
      </c>
      <c r="D13" s="107"/>
      <c r="E13" s="108" t="s">
        <v>210</v>
      </c>
      <c r="F13" s="109">
        <f t="shared" si="0"/>
        <v>951863</v>
      </c>
      <c r="G13" s="110">
        <v>951863</v>
      </c>
      <c r="H13" s="110"/>
      <c r="I13" s="116"/>
    </row>
    <row r="14" ht="30" customHeight="1" spans="2:9">
      <c r="B14" s="105">
        <v>501</v>
      </c>
      <c r="C14" s="106" t="s">
        <v>87</v>
      </c>
      <c r="D14" s="107"/>
      <c r="E14" s="108" t="s">
        <v>211</v>
      </c>
      <c r="F14" s="109">
        <f t="shared" si="0"/>
        <v>117288.92</v>
      </c>
      <c r="G14" s="110">
        <v>117288.92</v>
      </c>
      <c r="H14" s="110"/>
      <c r="I14" s="116"/>
    </row>
    <row r="15" ht="30" customHeight="1" spans="2:9">
      <c r="B15" s="105">
        <v>505</v>
      </c>
      <c r="C15" s="106" t="s">
        <v>85</v>
      </c>
      <c r="D15" s="107"/>
      <c r="E15" s="108" t="s">
        <v>210</v>
      </c>
      <c r="F15" s="109">
        <f t="shared" si="0"/>
        <v>240057.44</v>
      </c>
      <c r="G15" s="110">
        <v>240057.44</v>
      </c>
      <c r="H15" s="110"/>
      <c r="I15" s="116"/>
    </row>
    <row r="16" ht="30" customHeight="1" spans="2:9">
      <c r="B16" s="105">
        <v>501</v>
      </c>
      <c r="C16" s="106" t="s">
        <v>87</v>
      </c>
      <c r="D16" s="107"/>
      <c r="E16" s="108" t="s">
        <v>211</v>
      </c>
      <c r="F16" s="109">
        <f t="shared" si="0"/>
        <v>63289.6</v>
      </c>
      <c r="G16" s="110">
        <v>63289.6</v>
      </c>
      <c r="H16" s="110"/>
      <c r="I16" s="116"/>
    </row>
    <row r="17" ht="30" customHeight="1" spans="2:9">
      <c r="B17" s="105">
        <v>505</v>
      </c>
      <c r="C17" s="106" t="s">
        <v>85</v>
      </c>
      <c r="D17" s="107"/>
      <c r="E17" s="108" t="s">
        <v>210</v>
      </c>
      <c r="F17" s="109">
        <f t="shared" si="0"/>
        <v>115527.66</v>
      </c>
      <c r="G17" s="110">
        <v>115527.66</v>
      </c>
      <c r="H17" s="110"/>
      <c r="I17" s="116"/>
    </row>
    <row r="18" ht="30" customHeight="1" spans="2:9">
      <c r="B18" s="105">
        <v>501</v>
      </c>
      <c r="C18" s="106" t="s">
        <v>87</v>
      </c>
      <c r="D18" s="107"/>
      <c r="E18" s="108" t="s">
        <v>211</v>
      </c>
      <c r="F18" s="109">
        <f t="shared" si="0"/>
        <v>6000</v>
      </c>
      <c r="G18" s="110">
        <v>6000</v>
      </c>
      <c r="H18" s="110"/>
      <c r="I18" s="116"/>
    </row>
    <row r="19" ht="30" customHeight="1" spans="2:9">
      <c r="B19" s="105">
        <v>505</v>
      </c>
      <c r="C19" s="106" t="s">
        <v>85</v>
      </c>
      <c r="D19" s="107"/>
      <c r="E19" s="108" t="s">
        <v>210</v>
      </c>
      <c r="F19" s="109">
        <f t="shared" si="0"/>
        <v>15600</v>
      </c>
      <c r="G19" s="110">
        <v>15600</v>
      </c>
      <c r="H19" s="110"/>
      <c r="I19" s="116"/>
    </row>
    <row r="20" ht="30" customHeight="1" spans="1:9">
      <c r="A20" s="101"/>
      <c r="B20" s="105">
        <v>501</v>
      </c>
      <c r="C20" s="106" t="s">
        <v>87</v>
      </c>
      <c r="D20" s="107"/>
      <c r="E20" s="108" t="s">
        <v>211</v>
      </c>
      <c r="F20" s="109">
        <f t="shared" si="0"/>
        <v>1643.89</v>
      </c>
      <c r="G20" s="110">
        <v>1643.89</v>
      </c>
      <c r="H20" s="110"/>
      <c r="I20" s="116"/>
    </row>
    <row r="21" ht="30" customHeight="1" spans="2:9">
      <c r="B21" s="105">
        <v>505</v>
      </c>
      <c r="C21" s="106" t="s">
        <v>85</v>
      </c>
      <c r="D21" s="107"/>
      <c r="E21" s="108" t="s">
        <v>210</v>
      </c>
      <c r="F21" s="109">
        <f t="shared" si="0"/>
        <v>21005.01</v>
      </c>
      <c r="G21" s="110">
        <v>21005.01</v>
      </c>
      <c r="H21" s="110"/>
      <c r="I21" s="116"/>
    </row>
    <row r="22" ht="30" customHeight="1" spans="2:9">
      <c r="B22" s="105">
        <v>501</v>
      </c>
      <c r="C22" s="106" t="s">
        <v>102</v>
      </c>
      <c r="D22" s="107"/>
      <c r="E22" s="108" t="s">
        <v>212</v>
      </c>
      <c r="F22" s="109">
        <f t="shared" si="0"/>
        <v>98634</v>
      </c>
      <c r="G22" s="110">
        <v>98634</v>
      </c>
      <c r="H22" s="110"/>
      <c r="I22" s="116"/>
    </row>
    <row r="23" ht="30" customHeight="1" spans="2:9">
      <c r="B23" s="105">
        <v>505</v>
      </c>
      <c r="C23" s="106" t="s">
        <v>85</v>
      </c>
      <c r="D23" s="107"/>
      <c r="E23" s="108" t="s">
        <v>210</v>
      </c>
      <c r="F23" s="109">
        <f t="shared" si="0"/>
        <v>180044</v>
      </c>
      <c r="G23" s="110">
        <v>180044</v>
      </c>
      <c r="H23" s="110"/>
      <c r="I23" s="116"/>
    </row>
    <row r="24" ht="30" customHeight="1" spans="2:9">
      <c r="B24" s="105">
        <v>501</v>
      </c>
      <c r="C24" s="106" t="s">
        <v>85</v>
      </c>
      <c r="D24" s="107"/>
      <c r="E24" s="108" t="s">
        <v>213</v>
      </c>
      <c r="F24" s="109">
        <f t="shared" si="0"/>
        <v>137752.4</v>
      </c>
      <c r="G24" s="110">
        <v>137752.4</v>
      </c>
      <c r="H24" s="110"/>
      <c r="I24" s="116"/>
    </row>
    <row r="25" ht="30" customHeight="1" spans="2:9">
      <c r="B25" s="105">
        <v>502</v>
      </c>
      <c r="C25" s="106" t="s">
        <v>85</v>
      </c>
      <c r="D25" s="107"/>
      <c r="E25" s="108" t="s">
        <v>214</v>
      </c>
      <c r="F25" s="109">
        <f t="shared" si="0"/>
        <v>50000</v>
      </c>
      <c r="G25" s="110"/>
      <c r="H25" s="110">
        <v>50000</v>
      </c>
      <c r="I25" s="116"/>
    </row>
    <row r="26" ht="30" customHeight="1" spans="2:9">
      <c r="B26" s="105">
        <v>505</v>
      </c>
      <c r="C26" s="106" t="s">
        <v>87</v>
      </c>
      <c r="D26" s="107"/>
      <c r="E26" s="108" t="s">
        <v>215</v>
      </c>
      <c r="F26" s="109">
        <f t="shared" si="0"/>
        <v>106000</v>
      </c>
      <c r="G26" s="110"/>
      <c r="H26" s="110">
        <v>106000</v>
      </c>
      <c r="I26" s="116"/>
    </row>
    <row r="27" ht="30" customHeight="1" spans="2:9">
      <c r="B27" s="105">
        <v>502</v>
      </c>
      <c r="C27" s="106" t="s">
        <v>87</v>
      </c>
      <c r="D27" s="107"/>
      <c r="E27" s="108" t="s">
        <v>214</v>
      </c>
      <c r="F27" s="109">
        <f t="shared" si="0"/>
        <v>2000</v>
      </c>
      <c r="G27" s="110"/>
      <c r="H27" s="110">
        <v>2000</v>
      </c>
      <c r="I27" s="116"/>
    </row>
    <row r="28" ht="30" customHeight="1" spans="2:9">
      <c r="B28" s="105">
        <v>505</v>
      </c>
      <c r="C28" s="106" t="s">
        <v>85</v>
      </c>
      <c r="D28" s="107"/>
      <c r="E28" s="108" t="s">
        <v>215</v>
      </c>
      <c r="F28" s="109">
        <f t="shared" si="0"/>
        <v>5200</v>
      </c>
      <c r="G28" s="110"/>
      <c r="H28" s="110">
        <v>5200</v>
      </c>
      <c r="I28" s="116"/>
    </row>
    <row r="29" ht="30" customHeight="1" spans="2:9">
      <c r="B29" s="105">
        <v>502</v>
      </c>
      <c r="C29" s="106" t="s">
        <v>87</v>
      </c>
      <c r="D29" s="107"/>
      <c r="E29" s="108" t="s">
        <v>214</v>
      </c>
      <c r="F29" s="109">
        <f t="shared" si="0"/>
        <v>4000</v>
      </c>
      <c r="G29" s="110"/>
      <c r="H29" s="110">
        <v>4000</v>
      </c>
      <c r="I29" s="116"/>
    </row>
    <row r="30" ht="30" customHeight="1" spans="2:9">
      <c r="B30" s="105">
        <v>505</v>
      </c>
      <c r="C30" s="106" t="s">
        <v>184</v>
      </c>
      <c r="D30" s="111"/>
      <c r="E30" s="108" t="s">
        <v>215</v>
      </c>
      <c r="F30" s="109">
        <f t="shared" si="0"/>
        <v>10400</v>
      </c>
      <c r="G30" s="110"/>
      <c r="H30" s="110">
        <v>10400</v>
      </c>
      <c r="I30" s="116"/>
    </row>
    <row r="31" ht="30" customHeight="1" spans="1:9">
      <c r="A31" s="112"/>
      <c r="B31" s="105">
        <v>502</v>
      </c>
      <c r="C31" s="106" t="s">
        <v>92</v>
      </c>
      <c r="D31" s="113"/>
      <c r="E31" s="108" t="s">
        <v>214</v>
      </c>
      <c r="F31" s="109">
        <f t="shared" si="0"/>
        <v>10000</v>
      </c>
      <c r="G31" s="110"/>
      <c r="H31" s="110">
        <v>10000</v>
      </c>
      <c r="I31" s="117"/>
    </row>
    <row r="32" ht="30" customHeight="1" spans="2:8">
      <c r="B32" s="105">
        <v>505</v>
      </c>
      <c r="C32" s="106" t="s">
        <v>85</v>
      </c>
      <c r="D32" s="114"/>
      <c r="E32" s="108" t="s">
        <v>215</v>
      </c>
      <c r="F32" s="109">
        <f t="shared" si="0"/>
        <v>50000</v>
      </c>
      <c r="G32" s="110"/>
      <c r="H32" s="110">
        <v>50000</v>
      </c>
    </row>
    <row r="33" ht="30" customHeight="1" spans="2:8">
      <c r="B33" s="105">
        <v>502</v>
      </c>
      <c r="C33" s="106" t="s">
        <v>87</v>
      </c>
      <c r="D33" s="114"/>
      <c r="E33" s="108" t="s">
        <v>216</v>
      </c>
      <c r="F33" s="109">
        <f t="shared" si="0"/>
        <v>2600</v>
      </c>
      <c r="G33" s="110"/>
      <c r="H33" s="110">
        <v>2600</v>
      </c>
    </row>
    <row r="34" ht="30" customHeight="1" spans="2:8">
      <c r="B34" s="105">
        <v>502</v>
      </c>
      <c r="C34" s="106" t="s">
        <v>85</v>
      </c>
      <c r="D34" s="114"/>
      <c r="E34" s="108" t="s">
        <v>214</v>
      </c>
      <c r="F34" s="109">
        <f t="shared" si="0"/>
        <v>13180.4</v>
      </c>
      <c r="G34" s="110"/>
      <c r="H34" s="110">
        <v>13180.4</v>
      </c>
    </row>
    <row r="35" ht="30" customHeight="1" spans="2:8">
      <c r="B35" s="105">
        <v>505</v>
      </c>
      <c r="C35" s="106" t="s">
        <v>87</v>
      </c>
      <c r="D35" s="114"/>
      <c r="E35" s="108" t="s">
        <v>215</v>
      </c>
      <c r="F35" s="109">
        <f t="shared" si="0"/>
        <v>21755.21</v>
      </c>
      <c r="G35" s="110"/>
      <c r="H35" s="110">
        <v>21755.21</v>
      </c>
    </row>
    <row r="36" ht="30" customHeight="1" spans="2:8">
      <c r="B36" s="105">
        <v>502</v>
      </c>
      <c r="C36" s="106" t="s">
        <v>85</v>
      </c>
      <c r="D36" s="114"/>
      <c r="E36" s="108" t="s">
        <v>214</v>
      </c>
      <c r="F36" s="109">
        <f t="shared" si="0"/>
        <v>6718.98</v>
      </c>
      <c r="G36" s="110"/>
      <c r="H36" s="110">
        <v>6718.98</v>
      </c>
    </row>
    <row r="37" ht="30" customHeight="1" spans="2:8">
      <c r="B37" s="105">
        <v>505</v>
      </c>
      <c r="C37" s="106" t="s">
        <v>179</v>
      </c>
      <c r="D37" s="114"/>
      <c r="E37" s="108" t="s">
        <v>215</v>
      </c>
      <c r="F37" s="109">
        <f t="shared" si="0"/>
        <v>8411.93</v>
      </c>
      <c r="G37" s="110"/>
      <c r="H37" s="110">
        <v>8411.93</v>
      </c>
    </row>
    <row r="38" ht="30" customHeight="1" spans="2:8">
      <c r="B38" s="105">
        <v>502</v>
      </c>
      <c r="C38" s="106" t="s">
        <v>87</v>
      </c>
      <c r="D38" s="114"/>
      <c r="E38" s="108" t="s">
        <v>214</v>
      </c>
      <c r="F38" s="109">
        <f t="shared" si="0"/>
        <v>47400</v>
      </c>
      <c r="G38" s="110"/>
      <c r="H38" s="110">
        <v>47400</v>
      </c>
    </row>
    <row r="39" ht="30" customHeight="1" spans="2:8">
      <c r="B39" s="105">
        <v>502</v>
      </c>
      <c r="C39" s="106" t="s">
        <v>85</v>
      </c>
      <c r="D39" s="114"/>
      <c r="E39" s="108" t="s">
        <v>217</v>
      </c>
      <c r="F39" s="109">
        <f t="shared" si="0"/>
        <v>4839.66</v>
      </c>
      <c r="G39" s="110"/>
      <c r="H39" s="110">
        <v>4839.66</v>
      </c>
    </row>
    <row r="40" ht="30" customHeight="1" spans="2:8">
      <c r="B40" s="105">
        <v>505</v>
      </c>
      <c r="C40" s="106" t="s">
        <v>85</v>
      </c>
      <c r="D40" s="114"/>
      <c r="E40" s="108" t="s">
        <v>215</v>
      </c>
      <c r="F40" s="109">
        <f t="shared" si="0"/>
        <v>3203.98</v>
      </c>
      <c r="G40" s="110"/>
      <c r="H40" s="110">
        <v>3203.98</v>
      </c>
    </row>
    <row r="41" ht="30" customHeight="1" spans="2:8">
      <c r="B41" s="105">
        <v>509</v>
      </c>
      <c r="C41" s="106" t="s">
        <v>85</v>
      </c>
      <c r="D41" s="114"/>
      <c r="E41" s="108" t="s">
        <v>218</v>
      </c>
      <c r="F41" s="109">
        <f t="shared" si="0"/>
        <v>30435.84</v>
      </c>
      <c r="G41" s="110">
        <v>30435.84</v>
      </c>
      <c r="H41" s="115"/>
    </row>
    <row r="42" ht="30" customHeight="1" spans="2:8">
      <c r="B42" s="105">
        <v>509</v>
      </c>
      <c r="C42" s="115"/>
      <c r="D42" s="115"/>
      <c r="E42" s="108" t="s">
        <v>218</v>
      </c>
      <c r="F42" s="109">
        <f t="shared" si="0"/>
        <v>3600</v>
      </c>
      <c r="G42" s="110">
        <v>3600</v>
      </c>
      <c r="H42" s="115"/>
    </row>
    <row r="43" ht="30" customHeight="1" spans="2:8">
      <c r="B43" s="105">
        <v>509</v>
      </c>
      <c r="C43" s="115"/>
      <c r="D43" s="115"/>
      <c r="E43" s="108" t="s">
        <v>218</v>
      </c>
      <c r="F43" s="109">
        <f t="shared" si="0"/>
        <v>120</v>
      </c>
      <c r="G43" s="110">
        <v>120</v>
      </c>
      <c r="H43" s="11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E6" sqref="E6"/>
    </sheetView>
  </sheetViews>
  <sheetFormatPr defaultColWidth="10" defaultRowHeight="13.5" outlineLevelCol="7"/>
  <cols>
    <col min="1" max="1" width="1.54166666666667" style="74" customWidth="1"/>
    <col min="2" max="4" width="6.63333333333333" style="74" customWidth="1"/>
    <col min="5" max="5" width="26.6333333333333" style="74" customWidth="1"/>
    <col min="6" max="6" width="48.6333333333333" style="74" customWidth="1"/>
    <col min="7" max="7" width="26.6333333333333" style="74" customWidth="1"/>
    <col min="8" max="8" width="1.54166666666667" style="74" customWidth="1"/>
    <col min="9" max="10" width="9.725" style="74" customWidth="1"/>
    <col min="11" max="16384" width="10" style="74"/>
  </cols>
  <sheetData>
    <row r="1" ht="25" customHeight="1" spans="1:8">
      <c r="A1" s="75"/>
      <c r="B1" s="2"/>
      <c r="C1" s="2"/>
      <c r="D1" s="2"/>
      <c r="E1" s="14"/>
      <c r="F1" s="14"/>
      <c r="G1" s="76" t="s">
        <v>219</v>
      </c>
      <c r="H1" s="77"/>
    </row>
    <row r="2" ht="22.75" customHeight="1" spans="1:8">
      <c r="A2" s="75"/>
      <c r="B2" s="78" t="s">
        <v>220</v>
      </c>
      <c r="C2" s="78"/>
      <c r="D2" s="78"/>
      <c r="E2" s="78"/>
      <c r="F2" s="78"/>
      <c r="G2" s="78"/>
      <c r="H2" s="77" t="s">
        <v>3</v>
      </c>
    </row>
    <row r="3" ht="19.5" customHeight="1" spans="1:8">
      <c r="A3" s="79"/>
      <c r="B3" s="80" t="s">
        <v>5</v>
      </c>
      <c r="C3" s="80"/>
      <c r="D3" s="80"/>
      <c r="E3" s="80"/>
      <c r="F3" s="80"/>
      <c r="G3" s="81" t="s">
        <v>6</v>
      </c>
      <c r="H3" s="82"/>
    </row>
    <row r="4" ht="24.4" customHeight="1" spans="1:8">
      <c r="A4" s="83"/>
      <c r="B4" s="46" t="s">
        <v>79</v>
      </c>
      <c r="C4" s="46"/>
      <c r="D4" s="46"/>
      <c r="E4" s="46" t="s">
        <v>70</v>
      </c>
      <c r="F4" s="46" t="s">
        <v>71</v>
      </c>
      <c r="G4" s="46" t="s">
        <v>221</v>
      </c>
      <c r="H4" s="84"/>
    </row>
    <row r="5" ht="24" customHeight="1" spans="1:8">
      <c r="A5" s="83"/>
      <c r="B5" s="46" t="s">
        <v>80</v>
      </c>
      <c r="C5" s="46" t="s">
        <v>81</v>
      </c>
      <c r="D5" s="46" t="s">
        <v>82</v>
      </c>
      <c r="E5" s="46"/>
      <c r="F5" s="46"/>
      <c r="G5" s="46"/>
      <c r="H5" s="85"/>
    </row>
    <row r="6" ht="28" customHeight="1" spans="1:8">
      <c r="A6" s="86"/>
      <c r="B6" s="46"/>
      <c r="C6" s="46"/>
      <c r="D6" s="46"/>
      <c r="E6" s="46">
        <v>109001</v>
      </c>
      <c r="F6" s="46" t="s">
        <v>72</v>
      </c>
      <c r="G6" s="49">
        <f>G7</f>
        <v>997000</v>
      </c>
      <c r="H6" s="87"/>
    </row>
    <row r="7" ht="31" customHeight="1" spans="1:8">
      <c r="A7" s="86"/>
      <c r="B7" s="67">
        <v>201</v>
      </c>
      <c r="C7" s="67"/>
      <c r="D7" s="67"/>
      <c r="E7" s="88"/>
      <c r="F7" s="67" t="s">
        <v>83</v>
      </c>
      <c r="G7" s="49">
        <v>997000</v>
      </c>
      <c r="H7" s="87"/>
    </row>
    <row r="8" ht="22.75" customHeight="1" spans="1:8">
      <c r="A8" s="86"/>
      <c r="B8" s="67">
        <v>201</v>
      </c>
      <c r="C8" s="67">
        <v>36</v>
      </c>
      <c r="D8" s="67"/>
      <c r="E8" s="67"/>
      <c r="F8" s="67" t="s">
        <v>84</v>
      </c>
      <c r="G8" s="49">
        <v>997000</v>
      </c>
      <c r="H8" s="87"/>
    </row>
    <row r="9" ht="22.75" customHeight="1" spans="1:8">
      <c r="A9" s="86"/>
      <c r="B9" s="67">
        <v>201</v>
      </c>
      <c r="C9" s="67">
        <v>36</v>
      </c>
      <c r="D9" s="68" t="s">
        <v>87</v>
      </c>
      <c r="E9" s="67"/>
      <c r="F9" s="67" t="s">
        <v>88</v>
      </c>
      <c r="G9" s="49">
        <v>997000</v>
      </c>
      <c r="H9" s="87"/>
    </row>
    <row r="10" ht="22.75" customHeight="1" spans="1:8">
      <c r="A10" s="86"/>
      <c r="B10" s="46"/>
      <c r="C10" s="46"/>
      <c r="D10" s="46"/>
      <c r="E10" s="46"/>
      <c r="F10" s="46"/>
      <c r="G10" s="49"/>
      <c r="H10" s="87"/>
    </row>
    <row r="11" ht="22.75" customHeight="1" spans="1:8">
      <c r="A11" s="86"/>
      <c r="B11" s="46"/>
      <c r="C11" s="46"/>
      <c r="D11" s="46"/>
      <c r="E11" s="46"/>
      <c r="F11" s="46"/>
      <c r="G11" s="49"/>
      <c r="H11" s="87"/>
    </row>
    <row r="12" ht="22.75" customHeight="1" spans="1:8">
      <c r="A12" s="86"/>
      <c r="B12" s="46"/>
      <c r="C12" s="46"/>
      <c r="D12" s="46"/>
      <c r="E12" s="46"/>
      <c r="F12" s="46"/>
      <c r="G12" s="49"/>
      <c r="H12" s="87"/>
    </row>
    <row r="13" ht="22.75" customHeight="1" spans="1:8">
      <c r="A13" s="86"/>
      <c r="B13" s="46"/>
      <c r="C13" s="46"/>
      <c r="D13" s="46"/>
      <c r="E13" s="46"/>
      <c r="F13" s="46"/>
      <c r="G13" s="49"/>
      <c r="H13" s="87"/>
    </row>
    <row r="14" ht="22.75" customHeight="1" spans="1:8">
      <c r="A14" s="86"/>
      <c r="B14" s="46"/>
      <c r="C14" s="46"/>
      <c r="D14" s="46"/>
      <c r="E14" s="46"/>
      <c r="F14" s="46"/>
      <c r="G14" s="49"/>
      <c r="H14" s="87"/>
    </row>
    <row r="15" ht="22.75" customHeight="1" spans="1:8">
      <c r="A15" s="83"/>
      <c r="B15" s="53"/>
      <c r="C15" s="53"/>
      <c r="D15" s="53"/>
      <c r="E15" s="53"/>
      <c r="F15" s="53" t="s">
        <v>23</v>
      </c>
      <c r="G15" s="54"/>
      <c r="H15" s="84"/>
    </row>
    <row r="16" ht="22.75" customHeight="1" spans="1:8">
      <c r="A16" s="83"/>
      <c r="B16" s="53"/>
      <c r="C16" s="53"/>
      <c r="D16" s="53"/>
      <c r="E16" s="53"/>
      <c r="F16" s="53" t="s">
        <v>23</v>
      </c>
      <c r="G16" s="54"/>
      <c r="H16" s="84"/>
    </row>
    <row r="17" ht="28" customHeight="1" spans="1:8">
      <c r="A17" s="83"/>
      <c r="B17" s="53"/>
      <c r="C17" s="53"/>
      <c r="D17" s="53"/>
      <c r="E17" s="53"/>
      <c r="F17" s="53"/>
      <c r="G17" s="54"/>
      <c r="H17" s="85"/>
    </row>
    <row r="18" ht="28" customHeight="1" spans="1:8">
      <c r="A18" s="83"/>
      <c r="B18" s="53"/>
      <c r="C18" s="53"/>
      <c r="D18" s="53"/>
      <c r="E18" s="53"/>
      <c r="F18" s="53"/>
      <c r="G18" s="54"/>
      <c r="H18" s="85"/>
    </row>
    <row r="19" ht="9.75" customHeight="1" spans="1:8">
      <c r="A19" s="89"/>
      <c r="B19" s="90"/>
      <c r="C19" s="90"/>
      <c r="D19" s="90"/>
      <c r="E19" s="90"/>
      <c r="F19" s="89"/>
      <c r="G19" s="89"/>
      <c r="H19" s="91"/>
    </row>
    <row r="20" spans="2:7">
      <c r="B20" s="57"/>
      <c r="C20" s="57"/>
      <c r="D20" s="57"/>
      <c r="E20" s="57"/>
      <c r="F20" s="57"/>
      <c r="G20" s="57"/>
    </row>
  </sheetData>
  <mergeCells count="7">
    <mergeCell ref="B2:G2"/>
    <mergeCell ref="B3:F3"/>
    <mergeCell ref="B4:D4"/>
    <mergeCell ref="B20:G20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2025-03-14T02:32:33Z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422CF58CD2994F81BC52B452034DEC3F_12</vt:lpwstr>
  </property>
</Properties>
</file>