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'1-2'!$B$1:$K$20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<sst xmlns="http://schemas.openxmlformats.org/spreadsheetml/2006/main" count="881" uniqueCount="374">
  <si>
    <t>四川攀枝花格里坪特色产业园区管理委员会</t>
  </si>
  <si>
    <t>2025年部门预算</t>
  </si>
  <si>
    <t xml:space="preserve">
表1</t>
  </si>
  <si>
    <t xml:space="preserve"> </t>
  </si>
  <si>
    <t>部门收支总表</t>
  </si>
  <si>
    <t>部门：四川攀枝花格里坪特色产业园区管理委员会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</si>
  <si>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</si>
  <si>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</si>
  <si>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</si>
  <si>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</si>
  <si>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</si>
  <si>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</si>
  <si>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</si>
  <si>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</si>
  <si>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</si>
  <si>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</si>
  <si>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</si>
  <si>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</si>
  <si>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</si>
  <si>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</si>
  <si>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</si>
  <si>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</si>
  <si>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</si>
  <si>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</si>
  <si>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</si>
  <si>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</si>
  <si>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</si>
  <si>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</si>
  <si>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</si>
  <si>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t>十二、城乡社区支出</t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</si>
  <si>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</si>
  <si>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</si>
  <si>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</si>
  <si>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</si>
  <si>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</si>
  <si>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</si>
  <si>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</si>
  <si>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</si>
  <si>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</si>
  <si>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</si>
  <si>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</si>
  <si>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</si>
  <si>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</si>
  <si>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</si>
  <si>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</si>
  <si>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</si>
  <si>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</si>
  <si>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</si>
  <si>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</si>
  <si>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</si>
  <si>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</si>
  <si>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</si>
  <si>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</si>
  <si>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</si>
  <si>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</si>
  <si>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</si>
  <si>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</si>
  <si>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</si>
  <si>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</si>
  <si>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</si>
  <si>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</si>
  <si>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</si>
  <si>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</si>
  <si>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</si>
  <si>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</si>
  <si>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</si>
  <si>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</si>
  <si>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</si>
  <si>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</si>
  <si>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</si>
  <si>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</si>
  <si>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</si>
  <si>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</si>
  <si>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</si>
  <si>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</si>
  <si>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</si>
  <si>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</si>
  <si>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</si>
  <si>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</si>
  <si>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</si>
  <si>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</si>
  <si>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</si>
  <si>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</si>
  <si>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</si>
  <si>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03</t>
  </si>
  <si>
    <t>政府办公厅（室）及相关机构事务</t>
  </si>
  <si>
    <t>01</t>
  </si>
  <si>
    <t>行政运行</t>
  </si>
  <si>
    <t>50</t>
  </si>
  <si>
    <t>事业运行</t>
  </si>
  <si>
    <t>社会保障和就业支出</t>
  </si>
  <si>
    <t>05</t>
  </si>
  <si>
    <t>行政事业单位养老支出</t>
  </si>
  <si>
    <t>02</t>
  </si>
  <si>
    <t>事业单位离退休</t>
  </si>
  <si>
    <t>机关事业单位基本养老保险缴费支出</t>
  </si>
  <si>
    <t>卫生健康支出</t>
  </si>
  <si>
    <t>11</t>
  </si>
  <si>
    <t>行政事业单位医疗</t>
  </si>
  <si>
    <t>行政单位医疗</t>
  </si>
  <si>
    <t>事业单位医疗</t>
  </si>
  <si>
    <t>公务员医疗补助</t>
  </si>
  <si>
    <t>其他行政事业单位医疗支出</t>
  </si>
  <si>
    <t>城乡社区支出</t>
  </si>
  <si>
    <t>城乡社区公共设施</t>
  </si>
  <si>
    <t>其他城乡社区公共设施支出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</si>
  <si>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</si>
  <si>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</si>
  <si>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</si>
  <si>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</si>
  <si>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</si>
  <si>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</si>
  <si>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</si>
  <si>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</si>
  <si>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</si>
  <si>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</si>
  <si>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</si>
  <si>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</si>
  <si>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</si>
  <si>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</si>
  <si>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</si>
  <si>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</si>
  <si>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</si>
  <si>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</si>
  <si>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</si>
  <si>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</si>
  <si>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</si>
  <si>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</si>
  <si>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</si>
  <si>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</si>
  <si>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</si>
  <si>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</si>
  <si>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</si>
  <si>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</si>
  <si>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</si>
  <si>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</si>
  <si>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</si>
  <si>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</si>
  <si>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</si>
  <si>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</si>
  <si>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</si>
  <si>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</si>
  <si>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</si>
  <si>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</si>
  <si>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</si>
  <si>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</si>
  <si>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</si>
  <si>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</si>
  <si>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</si>
  <si>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</si>
  <si>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</si>
  <si>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</si>
  <si>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</si>
  <si>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</si>
  <si>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</si>
  <si>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</si>
  <si>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</si>
  <si>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</si>
  <si>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</si>
  <si>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</si>
  <si>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</si>
  <si>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</si>
  <si>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</si>
  <si>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r>
      <rPr>
        <sz val="11"/>
        <color rgb="FF000000"/>
        <rFont val="Dialog.plain"/>
        <charset val="134"/>
      </rPr>
      <t>30101-基本工资</t>
    </r>
  </si>
  <si>
    <r>
      <rPr>
        <sz val="11"/>
        <color rgb="FF000000"/>
        <rFont val="Dialog.plain"/>
        <charset val="134"/>
      </rPr>
      <t>30102-津贴补贴</t>
    </r>
  </si>
  <si>
    <r>
      <rPr>
        <sz val="11"/>
        <color rgb="FF000000"/>
        <rFont val="Dialog.plain"/>
        <charset val="134"/>
      </rPr>
      <t>30103-奖金</t>
    </r>
  </si>
  <si>
    <t>07</t>
  </si>
  <si>
    <r>
      <rPr>
        <sz val="11"/>
        <color rgb="FF000000"/>
        <rFont val="Dialog.plain"/>
        <charset val="134"/>
      </rPr>
      <t>30107-</t>
    </r>
    <r>
      <rPr>
        <sz val="11"/>
        <color rgb="FF000000"/>
        <rFont val="宋体"/>
        <charset val="134"/>
      </rPr>
      <t>绩效工资</t>
    </r>
  </si>
  <si>
    <t>08</t>
  </si>
  <si>
    <r>
      <rPr>
        <sz val="11"/>
        <color rgb="FF000000"/>
        <rFont val="宋体"/>
        <charset val="134"/>
      </rPr>
      <t>30108-</t>
    </r>
    <r>
      <rPr>
        <sz val="11"/>
        <color rgb="FF000000"/>
        <rFont val="宋体"/>
        <charset val="134"/>
      </rPr>
      <t>机关事业单位基本养老保险缴费</t>
    </r>
  </si>
  <si>
    <r>
      <rPr>
        <sz val="11"/>
        <color rgb="FF000000"/>
        <rFont val="Dialog.plain"/>
        <charset val="134"/>
      </rPr>
      <t>30108-</t>
    </r>
    <r>
      <rPr>
        <sz val="11"/>
        <color rgb="FF000000"/>
        <rFont val="宋体"/>
        <charset val="134"/>
      </rPr>
      <t>机关事业单位基本养老保险缴费</t>
    </r>
  </si>
  <si>
    <t>10</t>
  </si>
  <si>
    <r>
      <rPr>
        <sz val="11"/>
        <color rgb="FF000000"/>
        <rFont val="Dialog.plain"/>
        <charset val="134"/>
      </rPr>
      <t>30110-</t>
    </r>
    <r>
      <rPr>
        <sz val="11"/>
        <color rgb="FF000000"/>
        <rFont val="宋体"/>
        <charset val="134"/>
      </rPr>
      <t>职工基本医疗保险缴费</t>
    </r>
  </si>
  <si>
    <r>
      <rPr>
        <sz val="11"/>
        <color rgb="FF000000"/>
        <rFont val="Dialog.plain"/>
        <charset val="134"/>
      </rPr>
      <t>30110-职工基本医疗保险缴费</t>
    </r>
  </si>
  <si>
    <r>
      <rPr>
        <sz val="11"/>
        <color rgb="FF000000"/>
        <rFont val="Dialog.plain"/>
        <charset val="134"/>
      </rPr>
      <t>30111-</t>
    </r>
    <r>
      <rPr>
        <sz val="11"/>
        <color rgb="FF000000"/>
        <rFont val="宋体"/>
        <charset val="134"/>
      </rPr>
      <t>公务员医疗补助缴费</t>
    </r>
  </si>
  <si>
    <r>
      <rPr>
        <sz val="11"/>
        <color rgb="FF000000"/>
        <rFont val="Dialog.plain"/>
        <charset val="134"/>
      </rPr>
      <t>30111-公务员医疗补助缴费</t>
    </r>
  </si>
  <si>
    <t>12</t>
  </si>
  <si>
    <r>
      <rPr>
        <sz val="11"/>
        <color rgb="FF000000"/>
        <rFont val="Dialog.plain"/>
        <charset val="134"/>
      </rPr>
      <t>30112-</t>
    </r>
    <r>
      <rPr>
        <sz val="11"/>
        <color rgb="FF000000"/>
        <rFont val="宋体"/>
        <charset val="134"/>
      </rPr>
      <t>其他社会保障缴费</t>
    </r>
  </si>
  <si>
    <r>
      <rPr>
        <sz val="11"/>
        <color rgb="FF000000"/>
        <rFont val="Dialog.plain"/>
        <charset val="134"/>
      </rPr>
      <t>30112-其他社会保障缴费</t>
    </r>
  </si>
  <si>
    <t>13</t>
  </si>
  <si>
    <r>
      <rPr>
        <sz val="11"/>
        <color rgb="FF000000"/>
        <rFont val="Dialog.plain"/>
        <charset val="134"/>
      </rPr>
      <t>30113-</t>
    </r>
    <r>
      <rPr>
        <sz val="11"/>
        <color rgb="FF000000"/>
        <rFont val="宋体"/>
        <charset val="134"/>
      </rPr>
      <t>住房公积金</t>
    </r>
  </si>
  <si>
    <r>
      <rPr>
        <sz val="11"/>
        <color rgb="FF000000"/>
        <rFont val="Dialog.plain"/>
        <charset val="134"/>
      </rPr>
      <t>30113-住房公积金</t>
    </r>
  </si>
  <si>
    <t>99</t>
  </si>
  <si>
    <r>
      <rPr>
        <sz val="11"/>
        <color rgb="FF000000"/>
        <rFont val="Dialog.plain"/>
        <charset val="134"/>
      </rPr>
      <t>30199-</t>
    </r>
    <r>
      <rPr>
        <sz val="11"/>
        <color rgb="FF000000"/>
        <rFont val="宋体"/>
        <charset val="134"/>
      </rPr>
      <t>其他工资福利支出</t>
    </r>
  </si>
  <si>
    <t>商品和服务支出</t>
  </si>
  <si>
    <r>
      <rPr>
        <sz val="11"/>
        <color rgb="FF000000"/>
        <rFont val="Dialog.plain"/>
        <charset val="134"/>
      </rPr>
      <t>30201-办公费</t>
    </r>
  </si>
  <si>
    <r>
      <rPr>
        <sz val="11"/>
        <color rgb="FF000000"/>
        <rFont val="Dialog.plain"/>
        <charset val="134"/>
      </rPr>
      <t>30205-</t>
    </r>
    <r>
      <rPr>
        <sz val="11"/>
        <color rgb="FF000000"/>
        <rFont val="宋体"/>
        <charset val="134"/>
      </rPr>
      <t>水费</t>
    </r>
  </si>
  <si>
    <r>
      <rPr>
        <sz val="11"/>
        <color rgb="FF000000"/>
        <rFont val="Dialog.plain"/>
        <charset val="134"/>
      </rPr>
      <t>30205-水费</t>
    </r>
  </si>
  <si>
    <t>06</t>
  </si>
  <si>
    <r>
      <rPr>
        <sz val="11"/>
        <color rgb="FF000000"/>
        <rFont val="Dialog.plain"/>
        <charset val="134"/>
      </rPr>
      <t>30206-</t>
    </r>
    <r>
      <rPr>
        <sz val="11"/>
        <color rgb="FF000000"/>
        <rFont val="宋体"/>
        <charset val="134"/>
      </rPr>
      <t>电费</t>
    </r>
  </si>
  <si>
    <r>
      <rPr>
        <sz val="11"/>
        <color rgb="FF000000"/>
        <rFont val="Dialog.plain"/>
        <charset val="134"/>
      </rPr>
      <t>30206-电费</t>
    </r>
  </si>
  <si>
    <r>
      <rPr>
        <sz val="11"/>
        <color rgb="FF000000"/>
        <rFont val="Dialog.plain"/>
        <charset val="134"/>
      </rPr>
      <t>30211-</t>
    </r>
    <r>
      <rPr>
        <sz val="11"/>
        <color rgb="FF000000"/>
        <rFont val="宋体"/>
        <charset val="134"/>
      </rPr>
      <t>差旅费</t>
    </r>
  </si>
  <si>
    <t>28</t>
  </si>
  <si>
    <r>
      <rPr>
        <sz val="11"/>
        <color rgb="FF000000"/>
        <rFont val="Dialog.plain"/>
        <charset val="134"/>
      </rPr>
      <t>30228-</t>
    </r>
    <r>
      <rPr>
        <sz val="11"/>
        <color rgb="FF000000"/>
        <rFont val="宋体"/>
        <charset val="134"/>
      </rPr>
      <t>工会经费</t>
    </r>
  </si>
  <si>
    <r>
      <rPr>
        <sz val="11"/>
        <color rgb="FF000000"/>
        <rFont val="Dialog.plain"/>
        <charset val="134"/>
      </rPr>
      <t>30228-工会经费</t>
    </r>
  </si>
  <si>
    <t>29</t>
  </si>
  <si>
    <r>
      <rPr>
        <sz val="11"/>
        <color rgb="FF000000"/>
        <rFont val="Dialog.plain"/>
        <charset val="134"/>
      </rPr>
      <t>30229-</t>
    </r>
    <r>
      <rPr>
        <sz val="11"/>
        <color rgb="FF000000"/>
        <rFont val="宋体"/>
        <charset val="134"/>
      </rPr>
      <t>福利费</t>
    </r>
  </si>
  <si>
    <r>
      <rPr>
        <sz val="11"/>
        <color rgb="FF000000"/>
        <rFont val="Dialog.plain"/>
        <charset val="134"/>
      </rPr>
      <t>30229-福利费</t>
    </r>
  </si>
  <si>
    <t>31</t>
  </si>
  <si>
    <r>
      <rPr>
        <sz val="11"/>
        <color rgb="FF000000"/>
        <rFont val="Dialog.plain"/>
        <charset val="134"/>
      </rPr>
      <t>30231-</t>
    </r>
    <r>
      <rPr>
        <sz val="11"/>
        <color rgb="FF000000"/>
        <rFont val="宋体"/>
        <charset val="134"/>
      </rPr>
      <t>公务用车运行维护费</t>
    </r>
  </si>
  <si>
    <t>39</t>
  </si>
  <si>
    <r>
      <rPr>
        <sz val="11"/>
        <color rgb="FF000000"/>
        <rFont val="Dialog.plain"/>
        <charset val="134"/>
      </rPr>
      <t>30239-</t>
    </r>
    <r>
      <rPr>
        <sz val="11"/>
        <color rgb="FF000000"/>
        <rFont val="宋体"/>
        <charset val="134"/>
      </rPr>
      <t>其他交通费用</t>
    </r>
  </si>
  <si>
    <r>
      <rPr>
        <sz val="11"/>
        <color rgb="FF000000"/>
        <rFont val="Dialog.plain"/>
        <charset val="134"/>
      </rPr>
      <t>30299-</t>
    </r>
    <r>
      <rPr>
        <sz val="11"/>
        <color rgb="FF000000"/>
        <rFont val="宋体"/>
        <charset val="134"/>
      </rPr>
      <t>其他商品和服务支出</t>
    </r>
  </si>
  <si>
    <r>
      <rPr>
        <sz val="11"/>
        <color rgb="FF000000"/>
        <rFont val="Dialog.plain"/>
        <charset val="134"/>
      </rPr>
      <t>30299-其他商品和服务支出</t>
    </r>
  </si>
  <si>
    <t>对个人和家庭的补助</t>
  </si>
  <si>
    <r>
      <rPr>
        <sz val="11"/>
        <color rgb="FF000000"/>
        <rFont val="Dialog.plain"/>
        <charset val="134"/>
      </rPr>
      <t>30305-</t>
    </r>
    <r>
      <rPr>
        <sz val="11"/>
        <color rgb="FF000000"/>
        <rFont val="宋体"/>
        <charset val="134"/>
      </rPr>
      <t>生活补助</t>
    </r>
  </si>
  <si>
    <r>
      <rPr>
        <sz val="11"/>
        <color rgb="FF000000"/>
        <rFont val="Dialog.plain"/>
        <charset val="134"/>
      </rPr>
      <t>30307-</t>
    </r>
    <r>
      <rPr>
        <sz val="11"/>
        <color rgb="FF000000"/>
        <rFont val="宋体"/>
        <charset val="134"/>
      </rPr>
      <t>医疗费补助</t>
    </r>
  </si>
  <si>
    <t>09</t>
  </si>
  <si>
    <r>
      <rPr>
        <sz val="11"/>
        <color rgb="FF000000"/>
        <rFont val="Dialog.plain"/>
        <charset val="134"/>
      </rPr>
      <t>30309-</t>
    </r>
    <r>
      <rPr>
        <sz val="11"/>
        <color rgb="FF000000"/>
        <rFont val="宋体"/>
        <charset val="134"/>
      </rPr>
      <t>奖励金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</si>
  <si>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</si>
  <si>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</si>
  <si>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</si>
  <si>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</si>
  <si>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</si>
  <si>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</si>
  <si>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</si>
  <si>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50101-工资奖金津补贴</t>
    </r>
  </si>
  <si>
    <r>
      <rPr>
        <sz val="11"/>
        <color rgb="FF000000"/>
        <rFont val="Dialog.plain"/>
        <charset val="134"/>
      </rPr>
      <t>50501-工资福利支出</t>
    </r>
  </si>
  <si>
    <r>
      <rPr>
        <sz val="11"/>
        <color rgb="FF000000"/>
        <rFont val="Dialog.plain"/>
        <charset val="134"/>
      </rPr>
      <t>50102-社会保障缴费</t>
    </r>
  </si>
  <si>
    <r>
      <rPr>
        <sz val="11"/>
        <color rgb="FF000000"/>
        <rFont val="Dialog.plain"/>
        <charset val="134"/>
      </rPr>
      <t>50103-住房公积金</t>
    </r>
  </si>
  <si>
    <r>
      <rPr>
        <sz val="11"/>
        <color rgb="FF000000"/>
        <rFont val="Dialog.plain"/>
        <charset val="134"/>
      </rPr>
      <t>50199-其他工资福利支出</t>
    </r>
  </si>
  <si>
    <r>
      <rPr>
        <sz val="11"/>
        <color rgb="FF000000"/>
        <rFont val="Dialog.plain"/>
        <charset val="134"/>
      </rPr>
      <t>50201-办公经费</t>
    </r>
  </si>
  <si>
    <r>
      <rPr>
        <sz val="11"/>
        <color rgb="FF000000"/>
        <rFont val="Dialog.plain"/>
        <charset val="134"/>
      </rPr>
      <t>50502-商品和服务支出</t>
    </r>
  </si>
  <si>
    <r>
      <rPr>
        <sz val="11"/>
        <color rgb="FF000000"/>
        <rFont val="Dialog.plain"/>
        <charset val="134"/>
      </rPr>
      <t>50208-公务用车运行维护费</t>
    </r>
  </si>
  <si>
    <r>
      <rPr>
        <sz val="11"/>
        <color rgb="FF000000"/>
        <rFont val="Dialog.plain"/>
        <charset val="134"/>
      </rPr>
      <t>50299-其他商品和服务支出</t>
    </r>
  </si>
  <si>
    <r>
      <rPr>
        <sz val="11"/>
        <color rgb="FF000000"/>
        <rFont val="Dialog.plain"/>
        <charset val="134"/>
      </rPr>
      <t>50901-社会福利和救助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</si>
  <si>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</si>
  <si>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</si>
  <si>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</si>
  <si>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</si>
  <si>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</si>
  <si>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</si>
  <si>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</si>
  <si>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</si>
  <si>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</si>
  <si>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</si>
  <si>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</si>
  <si>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</si>
  <si>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</si>
  <si>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</si>
  <si>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</si>
  <si>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</si>
  <si>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注：此表无数据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</si>
  <si>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</si>
  <si>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</si>
  <si>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</si>
  <si>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</si>
  <si>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</si>
  <si>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</si>
  <si>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</si>
  <si>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</si>
  <si>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</si>
  <si>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</si>
  <si>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园区土地集约评价项目经费</t>
  </si>
  <si>
    <t>部门（单位）</t>
  </si>
  <si>
    <t>项目资金
（元）</t>
  </si>
  <si>
    <t>年度资金总额</t>
  </si>
  <si>
    <t>财政拨款</t>
  </si>
  <si>
    <t>其他资金</t>
  </si>
  <si>
    <t>总体目标</t>
  </si>
  <si>
    <t>按照四川省自然资源厅的统一部署，对园区的土地利用状况、用地效益、管理绩效和低效用地等有关指标和数据调查，动态掌握其土地集约利用状况，促进其土地节约集约利用，为加强园区用地精细化管理等提供数据支撑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</si>
  <si>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</si>
  <si>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</si>
  <si>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</si>
  <si>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</si>
  <si>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</si>
  <si>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</si>
  <si>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</si>
  <si>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评价面积</t>
  </si>
  <si>
    <r>
      <rPr>
        <sz val="9"/>
        <rFont val="宋体"/>
        <charset val="134"/>
      </rPr>
      <t>省级开发区</t>
    </r>
    <r>
      <rPr>
        <sz val="9"/>
        <rFont val="Times New Roman"/>
        <charset val="134"/>
      </rPr>
      <t>125.9</t>
    </r>
    <r>
      <rPr>
        <sz val="9"/>
        <rFont val="宋体"/>
        <charset val="134"/>
      </rPr>
      <t>公顷，化工园区</t>
    </r>
    <r>
      <rPr>
        <sz val="9"/>
        <rFont val="Times New Roman"/>
        <charset val="134"/>
      </rPr>
      <t>262</t>
    </r>
    <r>
      <rPr>
        <sz val="9"/>
        <rFont val="宋体"/>
        <charset val="134"/>
      </rPr>
      <t>公顷</t>
    </r>
  </si>
  <si>
    <t>质量指标</t>
  </si>
  <si>
    <t>对园区内土地利用现状、社会经济状况、建筑工程等数据收集，分析，计算指标现状值</t>
  </si>
  <si>
    <t>取得省自然资源厅批复</t>
  </si>
  <si>
    <t>时效指标</t>
  </si>
  <si>
    <t>本年度内完成</t>
  </si>
  <si>
    <r>
      <rPr>
        <sz val="9"/>
        <rFont val="Cambria Math"/>
        <charset val="134"/>
      </rPr>
      <t>≤</t>
    </r>
    <r>
      <rPr>
        <sz val="9"/>
        <rFont val="Times New Roman"/>
        <charset val="134"/>
      </rPr>
      <t>365</t>
    </r>
    <r>
      <rPr>
        <sz val="9"/>
        <rFont val="宋体"/>
        <charset val="134"/>
      </rPr>
      <t>天</t>
    </r>
  </si>
  <si>
    <t>成本指标</t>
  </si>
  <si>
    <t>经费控制</t>
  </si>
  <si>
    <t>≤8万</t>
  </si>
  <si>
    <t>项目效益</t>
  </si>
  <si>
    <t>社会效益指标</t>
  </si>
  <si>
    <t>保障园区建设不破坏生态环境</t>
  </si>
  <si>
    <t>全面掌握园区土地开发水平，充分发挥园区土地效益</t>
  </si>
  <si>
    <t>经济效益指标</t>
  </si>
  <si>
    <t>分析园区经济状况两个健康</t>
  </si>
  <si>
    <t>充分了解园区土地情况，更好开发园区土地</t>
  </si>
  <si>
    <t>满意度指标</t>
  </si>
  <si>
    <t>服务对象满意度指标</t>
  </si>
  <si>
    <t>业主满意度</t>
  </si>
  <si>
    <t>抽样调查满意度达到满意</t>
  </si>
  <si>
    <t>表6-2</t>
  </si>
  <si>
    <t>园区道路绿化保洁经费</t>
  </si>
  <si>
    <t>保障园区道路、绿化干净整洁。</t>
  </si>
  <si>
    <t>作业范围</t>
  </si>
  <si>
    <r>
      <rPr>
        <sz val="9"/>
        <rFont val="宋体"/>
        <charset val="134"/>
      </rPr>
      <t>对</t>
    </r>
    <r>
      <rPr>
        <sz val="9"/>
        <rFont val="Times New Roman"/>
        <charset val="134"/>
      </rPr>
      <t>18.14</t>
    </r>
    <r>
      <rPr>
        <sz val="9"/>
        <rFont val="宋体"/>
        <charset val="134"/>
      </rPr>
      <t>公里及</t>
    </r>
    <r>
      <rPr>
        <sz val="9"/>
        <rFont val="Times New Roman"/>
        <charset val="134"/>
      </rPr>
      <t>51244</t>
    </r>
    <r>
      <rPr>
        <sz val="9"/>
        <rFont val="宋体"/>
        <charset val="134"/>
      </rPr>
      <t>平方米路面及绿化清扫</t>
    </r>
  </si>
  <si>
    <t>园区定期巡检，确保保质保量完成，保障园区道路干净整洁</t>
  </si>
  <si>
    <t>园区三条道路绿化、美观</t>
  </si>
  <si>
    <t>≤25万</t>
  </si>
  <si>
    <t>提升园区形象，助力对外宣传及招商引资</t>
  </si>
  <si>
    <t>促进园区经济发展</t>
  </si>
  <si>
    <t>生态效益指标</t>
  </si>
  <si>
    <t>每天洒水降尘，改善园区空气质量</t>
  </si>
  <si>
    <t>园区企业满意</t>
  </si>
  <si>
    <t>表6-3</t>
  </si>
  <si>
    <t>园区发展服务中心运行经费</t>
  </si>
  <si>
    <t>保障发展服务中心各项设备正常运行，更好服务园区企业，及保证企业（项目）入驻园区发展服务中心后能正常办公。</t>
  </si>
  <si>
    <t>保障人员运行经费</t>
  </si>
  <si>
    <r>
      <rPr>
        <sz val="9"/>
        <rFont val="宋体"/>
        <charset val="134"/>
      </rPr>
      <t>保洁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名、保安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名、厨师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名人员运行经费</t>
    </r>
  </si>
  <si>
    <t>保障大楼运行费用</t>
  </si>
  <si>
    <t>保障发展服务中心6层楼干净卫生</t>
  </si>
  <si>
    <t>≤10万</t>
  </si>
  <si>
    <t>园区发展服务中心7000平米运行经费，包含食堂运行，党群服务中心、创业孵化中心、展示中心、行政审批中心、后勤保障中心等日常运行费用及周边绿化管护等费用</t>
  </si>
  <si>
    <t>工作人员满意度</t>
  </si>
  <si>
    <t>抽样调查满意度达到满意95%以上</t>
  </si>
  <si>
    <t>表6-4</t>
  </si>
  <si>
    <t>争取上级资金支持的工作经费、包装项目</t>
  </si>
  <si>
    <t>预计2025年包装项目25个，争取资金项目2-4个，招商引资项目2-5个，项目入园落地开工建设2-3个，获得项目资金支持1-2个。</t>
  </si>
  <si>
    <t>包装项目个</t>
  </si>
  <si>
    <r>
      <rPr>
        <sz val="9"/>
        <rFont val="Times New Roman"/>
        <charset val="134"/>
      </rPr>
      <t>25</t>
    </r>
    <r>
      <rPr>
        <sz val="9"/>
        <rFont val="宋体"/>
        <charset val="134"/>
      </rPr>
      <t>个包装项目</t>
    </r>
  </si>
  <si>
    <t>招商引资项目个数</t>
  </si>
  <si>
    <r>
      <rPr>
        <sz val="9"/>
        <rFont val="宋体"/>
        <charset val="134"/>
      </rPr>
      <t>至少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个项目入园落地</t>
    </r>
  </si>
  <si>
    <t>争取资金项目个数</t>
  </si>
  <si>
    <r>
      <rPr>
        <sz val="9"/>
        <rFont val="宋体"/>
        <charset val="134"/>
      </rPr>
      <t>至少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个资金支持项目</t>
    </r>
  </si>
  <si>
    <t>项目入园开工建设</t>
  </si>
  <si>
    <t>2-3 个项目开工建设</t>
  </si>
  <si>
    <t>≤5万</t>
  </si>
  <si>
    <t>优化园区产业结构</t>
  </si>
  <si>
    <t>根据园区的产业发展规划，引进优质的企业及项目，进一步完善园区的产业结构</t>
  </si>
  <si>
    <t>资金扶持投入效果及项目建设期间</t>
  </si>
  <si>
    <t>&gt;2年</t>
  </si>
  <si>
    <t>抽样调查达到基本满意及以上</t>
  </si>
  <si>
    <t>表6-5</t>
  </si>
  <si>
    <t>格里坪特色产业园区政务服务中心政务窗口服务费用项目</t>
  </si>
  <si>
    <t>综合窗口服务人员</t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</si>
  <si>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人</t>
    </r>
  </si>
  <si>
    <t>达到“三全服务”要求，设置窗口服务岗位</t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</si>
  <si>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个</t>
    </r>
  </si>
  <si>
    <t>保障格里坪特色产业园区政务服务中心正常运行</t>
  </si>
  <si>
    <t>实施“保姆式”代办帮办服务，采取“一个窗口受理、一次性告知、全程跟踪代办服务”，对园区入驻企业一般日常政务服务提供协办、帮办服务，确保办理事项“就近办”</t>
  </si>
  <si>
    <t>服务企业</t>
  </si>
  <si>
    <t>园区及企业职工满意度达到95%以上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</si>
  <si>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</si>
  <si>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</si>
  <si>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</si>
  <si>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</si>
  <si>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</si>
  <si>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</si>
  <si>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</si>
  <si>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保证机构正常运转，完成日常工作任务而发生的人员和公用支出</t>
  </si>
  <si>
    <t>年度单位整体支出预算</t>
  </si>
  <si>
    <t>资金总额</t>
  </si>
  <si>
    <t>年度总体目标</t>
  </si>
  <si>
    <t>保障单位供养人员的经费支出及围绕服务园区企业，促进园区发展开展相关工作,完善园区基础设施建设，提升园区承载能力，对园区范围四条主要道路进行清扫保洁及绿化管护，提升园区整体环境水平，促进园区和谐发展。</t>
  </si>
  <si>
    <t>年度绩效指标</t>
  </si>
  <si>
    <t>指标值
（包含数字及文字描述）</t>
  </si>
  <si>
    <t>产出指标</t>
  </si>
  <si>
    <t>财政供养人数</t>
  </si>
  <si>
    <t>公务员5人，事业10人。</t>
  </si>
  <si>
    <t>项目包装、招商引资资金到位</t>
  </si>
  <si>
    <t>15个包装项目，2-4个资金支持项目，2-5个项目入园落地；四条道路绿化保洁。</t>
  </si>
  <si>
    <t>完成时间</t>
  </si>
  <si>
    <t>2025年1月-12月</t>
  </si>
  <si>
    <t>成本控制额</t>
  </si>
  <si>
    <t>3933118.65元</t>
  </si>
  <si>
    <t>效益指标</t>
  </si>
  <si>
    <t>提升企业形象，促进就业</t>
  </si>
  <si>
    <t>通过优化产业结构，繁荣园区，园区基础设施更完善，促进就业</t>
  </si>
  <si>
    <t>严把生态效益关</t>
  </si>
  <si>
    <t>维护园区良好环境</t>
  </si>
  <si>
    <t>可持续影响指标</t>
  </si>
  <si>
    <t>推动园区高质量发展，可持续发展</t>
  </si>
  <si>
    <t>促进更多符合园区发展战略定位和项目落地</t>
  </si>
  <si>
    <t>园区内居民及企业满意度</t>
  </si>
  <si>
    <t>达到基本满意及以上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</si>
</sst>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9"/>
      <name val="Cambria Math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rgb="FFC2C3C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2" borderId="2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3" borderId="25" applyNumberFormat="0" applyAlignment="0" applyProtection="0">
      <alignment vertical="center"/>
    </xf>
    <xf numFmtId="0" fontId="42" fillId="4" borderId="26" applyNumberFormat="0" applyAlignment="0" applyProtection="0">
      <alignment vertical="center"/>
    </xf>
    <xf numFmtId="0" fontId="43" fillId="4" borderId="25" applyNumberFormat="0" applyAlignment="0" applyProtection="0">
      <alignment vertical="center"/>
    </xf>
    <xf numFmtId="0" fontId="44" fillId="5" borderId="27" applyNumberFormat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" fillId="0" borderId="0"/>
  </cellStyleXfs>
  <cellXfs count="19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9" fontId="6" fillId="0" borderId="4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9" fontId="13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0" xfId="0" applyFont="1" applyBorder="1">
      <alignment vertical="center"/>
    </xf>
    <xf numFmtId="0" fontId="9" fillId="0" borderId="10" xfId="0" applyFont="1" applyBorder="1" applyAlignment="1">
      <alignment horizontal="left" vertical="center"/>
    </xf>
    <xf numFmtId="0" fontId="13" fillId="0" borderId="5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3" fillId="0" borderId="11" xfId="0" applyFont="1" applyBorder="1">
      <alignment vertical="center"/>
    </xf>
    <xf numFmtId="0" fontId="13" fillId="0" borderId="11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3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0" xfId="0" applyFont="1" applyFill="1" applyBorder="1">
      <alignment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13" fillId="0" borderId="12" xfId="0" applyFont="1" applyFill="1" applyBorder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13" fillId="0" borderId="11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0" fillId="0" borderId="0" xfId="0">
      <alignment vertical="center"/>
    </xf>
    <xf numFmtId="0" fontId="17" fillId="0" borderId="1" xfId="0" applyFont="1" applyBorder="1">
      <alignment vertical="center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>
      <alignment vertical="center"/>
    </xf>
    <xf numFmtId="0" fontId="20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17" fillId="0" borderId="10" xfId="0" applyFont="1" applyBorder="1" applyAlignment="1">
      <alignment horizontal="left" vertical="center"/>
    </xf>
    <xf numFmtId="0" fontId="17" fillId="0" borderId="10" xfId="0" applyFont="1" applyBorder="1" applyAlignment="1">
      <alignment horizontal="right" vertical="center"/>
    </xf>
    <xf numFmtId="0" fontId="19" fillId="0" borderId="5" xfId="0" applyFont="1" applyBorder="1">
      <alignment vertical="center"/>
    </xf>
    <xf numFmtId="0" fontId="22" fillId="0" borderId="4" xfId="0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4" fontId="22" fillId="0" borderId="4" xfId="0" applyNumberFormat="1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4" fontId="17" fillId="0" borderId="4" xfId="0" applyNumberFormat="1" applyFont="1" applyBorder="1" applyAlignment="1">
      <alignment horizontal="right" vertical="center"/>
    </xf>
    <xf numFmtId="4" fontId="20" fillId="0" borderId="4" xfId="0" applyNumberFormat="1" applyFont="1" applyBorder="1" applyAlignment="1">
      <alignment horizontal="right" vertical="center"/>
    </xf>
    <xf numFmtId="0" fontId="17" fillId="0" borderId="15" xfId="0" applyFont="1" applyBorder="1" applyAlignment="1">
      <alignment horizontal="left" vertical="center"/>
    </xf>
    <xf numFmtId="0" fontId="19" fillId="0" borderId="13" xfId="0" applyFont="1" applyBorder="1">
      <alignment vertical="center"/>
    </xf>
    <xf numFmtId="0" fontId="18" fillId="0" borderId="4" xfId="0" applyFont="1" applyBorder="1" applyAlignment="1">
      <alignment vertical="center" wrapText="1"/>
    </xf>
    <xf numFmtId="0" fontId="0" fillId="0" borderId="4" xfId="0" applyBorder="1">
      <alignment vertical="center"/>
    </xf>
    <xf numFmtId="0" fontId="18" fillId="0" borderId="6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7" fillId="0" borderId="1" xfId="0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24" fillId="0" borderId="5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4" fontId="25" fillId="0" borderId="4" xfId="0" applyNumberFormat="1" applyFont="1" applyBorder="1" applyAlignment="1">
      <alignment horizontal="right" vertical="center"/>
    </xf>
    <xf numFmtId="4" fontId="16" fillId="0" borderId="4" xfId="0" applyNumberFormat="1" applyFont="1" applyBorder="1" applyAlignment="1">
      <alignment horizontal="right" vertical="center"/>
    </xf>
    <xf numFmtId="0" fontId="19" fillId="0" borderId="6" xfId="0" applyFont="1" applyBorder="1">
      <alignment vertical="center"/>
    </xf>
    <xf numFmtId="0" fontId="19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3" fillId="0" borderId="1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49" fontId="16" fillId="0" borderId="4" xfId="0" applyNumberFormat="1" applyFont="1" applyBorder="1" applyAlignment="1">
      <alignment vertical="center" wrapText="1"/>
    </xf>
    <xf numFmtId="49" fontId="9" fillId="0" borderId="4" xfId="0" applyNumberFormat="1" applyFont="1" applyBorder="1" applyAlignment="1">
      <alignment vertical="center" wrapText="1"/>
    </xf>
    <xf numFmtId="49" fontId="26" fillId="0" borderId="4" xfId="0" applyNumberFormat="1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27" fillId="0" borderId="1" xfId="0" applyFont="1" applyBorder="1" applyAlignment="1">
      <alignment horizontal="right" vertical="center" wrapText="1"/>
    </xf>
    <xf numFmtId="0" fontId="23" fillId="0" borderId="5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/>
    </xf>
    <xf numFmtId="4" fontId="17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4" fontId="25" fillId="0" borderId="16" xfId="0" applyNumberFormat="1" applyFont="1" applyBorder="1" applyAlignment="1">
      <alignment horizontal="right" vertical="center"/>
    </xf>
    <xf numFmtId="4" fontId="25" fillId="0" borderId="17" xfId="0" applyNumberFormat="1" applyFont="1" applyBorder="1" applyAlignment="1">
      <alignment horizontal="right" vertical="center"/>
    </xf>
    <xf numFmtId="4" fontId="25" fillId="0" borderId="18" xfId="0" applyNumberFormat="1" applyFont="1" applyBorder="1" applyAlignment="1">
      <alignment horizontal="right" vertical="center"/>
    </xf>
    <xf numFmtId="4" fontId="25" fillId="0" borderId="19" xfId="0" applyNumberFormat="1" applyFont="1" applyBorder="1" applyAlignment="1">
      <alignment horizontal="right" vertical="center"/>
    </xf>
    <xf numFmtId="0" fontId="13" fillId="0" borderId="1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22" fillId="0" borderId="20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 wrapText="1"/>
    </xf>
    <xf numFmtId="4" fontId="22" fillId="0" borderId="4" xfId="0" applyNumberFormat="1" applyFont="1" applyFill="1" applyBorder="1" applyAlignment="1">
      <alignment horizontal="right" vertical="center"/>
    </xf>
    <xf numFmtId="0" fontId="24" fillId="0" borderId="6" xfId="0" applyFont="1" applyFill="1" applyBorder="1" applyAlignment="1">
      <alignment vertical="center" wrapText="1"/>
    </xf>
    <xf numFmtId="0" fontId="29" fillId="0" borderId="6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vertical="center" wrapText="1"/>
    </xf>
    <xf numFmtId="0" fontId="29" fillId="0" borderId="11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tyles" Target="styles.xml"/><Relationship Id="rId34" Type="http://schemas.openxmlformats.org/officeDocument/2006/relationships/sharedStrings" Target="sharedString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4" sqref="A4"/>
    </sheetView>
  </sheetViews>
  <sheetFormatPr defaultColWidth="9" defaultRowHeight="14.25" outlineLevelRow="2"/>
  <cols>
    <col min="1" max="1" width="123.091666666667" style="192" customWidth="1"/>
    <col min="2" max="16384" width="9" style="192"/>
  </cols>
  <sheetData>
    <row r="1" ht="137" customHeight="1" spans="1:1">
      <c r="A1" s="193" t="s">
        <v>0</v>
      </c>
    </row>
    <row r="2" ht="96" customHeight="1" spans="1:1">
      <c r="A2" s="193" t="s">
        <v>1</v>
      </c>
    </row>
    <row r="3" ht="60" customHeight="1" spans="1:1">
      <c r="A3" s="194">
        <v>45726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1.9083333333333" customWidth="1"/>
    <col min="3" max="3" width="28.9083333333333" customWidth="1"/>
    <col min="4" max="9" width="14.725" customWidth="1"/>
    <col min="10" max="10" width="1.54166666666667" customWidth="1"/>
    <col min="11" max="11" width="9.725" customWidth="1"/>
  </cols>
  <sheetData>
    <row r="1" ht="25" customHeight="1" spans="1:10">
      <c r="A1" s="44"/>
      <c r="B1" s="2"/>
      <c r="C1" s="45"/>
      <c r="D1" s="46"/>
      <c r="E1" s="46"/>
      <c r="F1" s="46"/>
      <c r="G1" s="46"/>
      <c r="H1" s="46"/>
      <c r="I1" s="62" t="s">
        <v>229</v>
      </c>
      <c r="J1" s="49"/>
    </row>
    <row r="2" ht="22.75" customHeight="1" spans="1:10">
      <c r="A2" s="44"/>
      <c r="B2" s="3" t="s">
        <v>230</v>
      </c>
      <c r="C2" s="3"/>
      <c r="D2" s="3"/>
      <c r="E2" s="3"/>
      <c r="F2" s="3"/>
      <c r="G2" s="3"/>
      <c r="H2" s="3"/>
      <c r="I2" s="3"/>
      <c r="J2" s="49" t="s">
        <v>3</v>
      </c>
    </row>
    <row r="3" ht="19.5" customHeight="1" spans="1:10">
      <c r="A3" s="47"/>
      <c r="B3" s="48" t="s">
        <v>5</v>
      </c>
      <c r="C3" s="48"/>
      <c r="D3" s="63"/>
      <c r="E3" s="63"/>
      <c r="F3" s="63"/>
      <c r="G3" s="63"/>
      <c r="H3" s="63"/>
      <c r="I3" s="63" t="s">
        <v>6</v>
      </c>
      <c r="J3" s="64"/>
    </row>
    <row r="4" ht="24.4" customHeight="1" spans="1:10">
      <c r="A4" s="49"/>
      <c r="B4" s="50" t="s">
        <v>231</v>
      </c>
      <c r="C4" s="50" t="s">
        <v>71</v>
      </c>
      <c r="D4" s="50" t="s">
        <v>232</v>
      </c>
      <c r="E4" s="50"/>
      <c r="F4" s="50"/>
      <c r="G4" s="50"/>
      <c r="H4" s="50"/>
      <c r="I4" s="50"/>
      <c r="J4" s="65"/>
    </row>
    <row r="5" ht="24.4" customHeight="1" spans="1:10">
      <c r="A5" s="51"/>
      <c r="B5" s="50"/>
      <c r="C5" s="50"/>
      <c r="D5" s="50" t="s">
        <v>59</v>
      </c>
      <c r="E5" s="70" t="s">
        <v>233</v>
      </c>
      <c r="F5" s="50" t="s">
        <v>234</v>
      </c>
      <c r="G5" s="50"/>
      <c r="H5" s="50"/>
      <c r="I5" s="50" t="s">
        <v>235</v>
      </c>
      <c r="J5" s="65"/>
    </row>
    <row r="6" ht="24.4" customHeight="1" spans="1:10">
      <c r="A6" s="51"/>
      <c r="B6" s="50"/>
      <c r="C6" s="50"/>
      <c r="D6" s="50"/>
      <c r="E6" s="70"/>
      <c r="F6" s="50" t="s">
        <v>159</v>
      </c>
      <c r="G6" s="50" t="s">
        <v>236</v>
      </c>
      <c r="H6" s="50" t="s">
        <v>237</v>
      </c>
      <c r="I6" s="50"/>
      <c r="J6" s="66"/>
    </row>
    <row r="7" ht="22.75" customHeight="1" spans="1:10">
      <c r="A7" s="52"/>
      <c r="B7" s="50"/>
      <c r="C7" s="50" t="s">
        <v>72</v>
      </c>
      <c r="D7" s="53">
        <f>SUM(D8)</f>
        <v>25000</v>
      </c>
      <c r="E7" s="53">
        <f t="shared" ref="E7:I7" si="0">SUM(E8)</f>
        <v>0</v>
      </c>
      <c r="F7" s="53">
        <f t="shared" si="0"/>
        <v>25000</v>
      </c>
      <c r="G7" s="53">
        <f t="shared" si="0"/>
        <v>0</v>
      </c>
      <c r="H7" s="53">
        <f t="shared" si="0"/>
        <v>25000</v>
      </c>
      <c r="I7" s="53">
        <f t="shared" si="0"/>
        <v>0</v>
      </c>
      <c r="J7" s="67"/>
    </row>
    <row r="8" s="43" customFormat="1" ht="22.75" customHeight="1" spans="1:10">
      <c r="A8" s="72"/>
      <c r="B8" s="55">
        <v>143</v>
      </c>
      <c r="C8" s="73" t="s">
        <v>0</v>
      </c>
      <c r="D8" s="74">
        <f>E8+F8+I8</f>
        <v>25000</v>
      </c>
      <c r="E8" s="74"/>
      <c r="F8" s="74">
        <f>G8+H8</f>
        <v>25000</v>
      </c>
      <c r="G8" s="74"/>
      <c r="H8" s="74">
        <v>25000</v>
      </c>
      <c r="I8" s="74"/>
      <c r="J8" s="76"/>
    </row>
    <row r="9" ht="22.75" customHeight="1" spans="1:10">
      <c r="A9" s="52"/>
      <c r="B9" s="50"/>
      <c r="C9" s="50"/>
      <c r="D9" s="53"/>
      <c r="E9" s="53"/>
      <c r="F9" s="53"/>
      <c r="G9" s="53"/>
      <c r="H9" s="53"/>
      <c r="I9" s="53"/>
      <c r="J9" s="67"/>
    </row>
    <row r="10" ht="22.75" customHeight="1" spans="1:10">
      <c r="A10" s="52"/>
      <c r="B10" s="50"/>
      <c r="C10" s="50"/>
      <c r="D10" s="53"/>
      <c r="E10" s="53"/>
      <c r="F10" s="53"/>
      <c r="G10" s="53"/>
      <c r="H10" s="53"/>
      <c r="I10" s="53"/>
      <c r="J10" s="67"/>
    </row>
    <row r="11" ht="22.75" customHeight="1" spans="1:10">
      <c r="A11" s="52"/>
      <c r="B11" s="50"/>
      <c r="C11" s="50"/>
      <c r="D11" s="53"/>
      <c r="E11" s="53"/>
      <c r="F11" s="53"/>
      <c r="G11" s="53"/>
      <c r="H11" s="53"/>
      <c r="I11" s="53"/>
      <c r="J11" s="67"/>
    </row>
    <row r="12" ht="22.75" customHeight="1" spans="1:10">
      <c r="A12" s="52"/>
      <c r="B12" s="50"/>
      <c r="C12" s="50"/>
      <c r="D12" s="53"/>
      <c r="E12" s="53"/>
      <c r="F12" s="53"/>
      <c r="G12" s="53"/>
      <c r="H12" s="53"/>
      <c r="I12" s="53"/>
      <c r="J12" s="67"/>
    </row>
    <row r="13" ht="22.75" customHeight="1" spans="1:10">
      <c r="A13" s="52"/>
      <c r="B13" s="50"/>
      <c r="C13" s="50"/>
      <c r="D13" s="53"/>
      <c r="E13" s="53"/>
      <c r="F13" s="53"/>
      <c r="G13" s="53"/>
      <c r="H13" s="53"/>
      <c r="I13" s="53"/>
      <c r="J13" s="67"/>
    </row>
    <row r="14" ht="22.75" customHeight="1" spans="1:10">
      <c r="A14" s="52"/>
      <c r="B14" s="50"/>
      <c r="C14" s="50"/>
      <c r="D14" s="53"/>
      <c r="E14" s="53"/>
      <c r="F14" s="53"/>
      <c r="G14" s="53"/>
      <c r="H14" s="53"/>
      <c r="I14" s="53"/>
      <c r="J14" s="67"/>
    </row>
    <row r="15" ht="22.75" customHeight="1" spans="1:10">
      <c r="A15" s="52"/>
      <c r="B15" s="50"/>
      <c r="C15" s="50"/>
      <c r="D15" s="53"/>
      <c r="E15" s="53"/>
      <c r="F15" s="53"/>
      <c r="G15" s="53"/>
      <c r="H15" s="53"/>
      <c r="I15" s="53"/>
      <c r="J15" s="67"/>
    </row>
    <row r="16" ht="22.75" customHeight="1" spans="1:10">
      <c r="A16" s="52"/>
      <c r="B16" s="50"/>
      <c r="C16" s="50"/>
      <c r="D16" s="53"/>
      <c r="E16" s="53"/>
      <c r="F16" s="53"/>
      <c r="G16" s="53"/>
      <c r="H16" s="53"/>
      <c r="I16" s="53"/>
      <c r="J16" s="67"/>
    </row>
    <row r="17" spans="2:9">
      <c r="B17" s="75"/>
      <c r="C17" s="75"/>
      <c r="D17" s="75"/>
      <c r="E17" s="75"/>
      <c r="F17" s="75"/>
      <c r="G17" s="75"/>
      <c r="H17" s="75"/>
      <c r="I17" s="75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customWidth="1"/>
    <col min="2" max="4" width="6.18333333333333" customWidth="1"/>
    <col min="5" max="5" width="17" customWidth="1"/>
    <col min="6" max="6" width="40.6333333333333" customWidth="1"/>
    <col min="7" max="9" width="17" customWidth="1"/>
    <col min="10" max="10" width="1.54166666666667" customWidth="1"/>
    <col min="11" max="12" width="9.725" customWidth="1"/>
  </cols>
  <sheetData>
    <row r="1" ht="25" customHeight="1" spans="1:10">
      <c r="A1" s="44"/>
      <c r="B1" s="2"/>
      <c r="C1" s="2"/>
      <c r="D1" s="2"/>
      <c r="E1" s="45"/>
      <c r="F1" s="45"/>
      <c r="G1" s="46"/>
      <c r="H1" s="46"/>
      <c r="I1" s="62" t="s">
        <v>238</v>
      </c>
      <c r="J1" s="49"/>
    </row>
    <row r="2" ht="22.75" customHeight="1" spans="1:10">
      <c r="A2" s="44"/>
      <c r="B2" s="3" t="s">
        <v>239</v>
      </c>
      <c r="C2" s="3"/>
      <c r="D2" s="3"/>
      <c r="E2" s="3"/>
      <c r="F2" s="3"/>
      <c r="G2" s="3"/>
      <c r="H2" s="3"/>
      <c r="I2" s="3"/>
      <c r="J2" s="49"/>
    </row>
    <row r="3" ht="19.5" customHeight="1" spans="1:10">
      <c r="A3" s="47"/>
      <c r="B3" s="48" t="s">
        <v>5</v>
      </c>
      <c r="C3" s="48"/>
      <c r="D3" s="48"/>
      <c r="E3" s="48"/>
      <c r="F3" s="48"/>
      <c r="G3" s="47"/>
      <c r="H3" s="47"/>
      <c r="I3" s="63" t="s">
        <v>6</v>
      </c>
      <c r="J3" s="64"/>
    </row>
    <row r="4" ht="24.4" customHeight="1" spans="1:10">
      <c r="A4" s="49"/>
      <c r="B4" s="50" t="s">
        <v>9</v>
      </c>
      <c r="C4" s="50"/>
      <c r="D4" s="50"/>
      <c r="E4" s="50"/>
      <c r="F4" s="50"/>
      <c r="G4" s="50" t="s">
        <v>240</v>
      </c>
      <c r="H4" s="50"/>
      <c r="I4" s="50"/>
      <c r="J4" s="65"/>
    </row>
    <row r="5" ht="24.4" customHeight="1" spans="1:10">
      <c r="A5" s="51"/>
      <c r="B5" s="50" t="s">
        <v>79</v>
      </c>
      <c r="C5" s="50"/>
      <c r="D5" s="50"/>
      <c r="E5" s="50" t="s">
        <v>70</v>
      </c>
      <c r="F5" s="50" t="s">
        <v>71</v>
      </c>
      <c r="G5" s="50" t="s">
        <v>59</v>
      </c>
      <c r="H5" s="50" t="s">
        <v>75</v>
      </c>
      <c r="I5" s="50" t="s">
        <v>76</v>
      </c>
      <c r="J5" s="65"/>
    </row>
    <row r="6" ht="24.4" customHeight="1" spans="1:10">
      <c r="A6" s="51"/>
      <c r="B6" s="50" t="s">
        <v>80</v>
      </c>
      <c r="C6" s="50" t="s">
        <v>81</v>
      </c>
      <c r="D6" s="50" t="s">
        <v>82</v>
      </c>
      <c r="E6" s="50"/>
      <c r="F6" s="50"/>
      <c r="G6" s="50"/>
      <c r="H6" s="50"/>
      <c r="I6" s="50"/>
      <c r="J6" s="66"/>
    </row>
    <row r="7" ht="22.75" customHeight="1" spans="1:10">
      <c r="A7" s="52"/>
      <c r="B7" s="50"/>
      <c r="C7" s="50"/>
      <c r="D7" s="50"/>
      <c r="E7" s="50"/>
      <c r="F7" s="50" t="s">
        <v>72</v>
      </c>
      <c r="G7" s="53">
        <f>SUM(G8:G12)</f>
        <v>0</v>
      </c>
      <c r="H7" s="53"/>
      <c r="I7" s="53"/>
      <c r="J7" s="67"/>
    </row>
    <row r="8" ht="22.75" customHeight="1" spans="1:10">
      <c r="A8" s="52"/>
      <c r="B8" s="50"/>
      <c r="C8" s="50"/>
      <c r="D8" s="50"/>
      <c r="E8" s="55">
        <v>143</v>
      </c>
      <c r="F8" s="55" t="s">
        <v>241</v>
      </c>
      <c r="G8" s="53">
        <f>SUM(H8:I8)</f>
        <v>0</v>
      </c>
      <c r="H8" s="53"/>
      <c r="I8" s="53"/>
      <c r="J8" s="67"/>
    </row>
    <row r="9" ht="22.75" customHeight="1" spans="1:10">
      <c r="A9" s="52"/>
      <c r="B9" s="50"/>
      <c r="C9" s="50"/>
      <c r="D9" s="50"/>
      <c r="E9" s="55"/>
      <c r="F9" s="55"/>
      <c r="G9" s="53">
        <f t="shared" ref="G9:G14" si="0">SUM(H9:I9)</f>
        <v>0</v>
      </c>
      <c r="H9" s="53"/>
      <c r="I9" s="53"/>
      <c r="J9" s="67"/>
    </row>
    <row r="10" ht="22.75" customHeight="1" spans="1:10">
      <c r="A10" s="52"/>
      <c r="B10" s="50"/>
      <c r="C10" s="50"/>
      <c r="D10" s="50"/>
      <c r="E10" s="50"/>
      <c r="F10" s="50"/>
      <c r="G10" s="53">
        <f t="shared" si="0"/>
        <v>0</v>
      </c>
      <c r="H10" s="53"/>
      <c r="I10" s="53"/>
      <c r="J10" s="67"/>
    </row>
    <row r="11" ht="22.75" customHeight="1" spans="1:10">
      <c r="A11" s="52"/>
      <c r="B11" s="50"/>
      <c r="C11" s="50"/>
      <c r="D11" s="50"/>
      <c r="E11" s="50"/>
      <c r="F11" s="50"/>
      <c r="G11" s="53">
        <f t="shared" si="0"/>
        <v>0</v>
      </c>
      <c r="H11" s="53"/>
      <c r="I11" s="53"/>
      <c r="J11" s="67"/>
    </row>
    <row r="12" ht="22.75" customHeight="1" spans="1:10">
      <c r="A12" s="52"/>
      <c r="B12" s="50"/>
      <c r="C12" s="50"/>
      <c r="D12" s="50"/>
      <c r="E12" s="50"/>
      <c r="F12" s="50"/>
      <c r="G12" s="53">
        <f t="shared" si="0"/>
        <v>0</v>
      </c>
      <c r="H12" s="53"/>
      <c r="I12" s="53"/>
      <c r="J12" s="67"/>
    </row>
    <row r="13" ht="22.75" customHeight="1" spans="1:10">
      <c r="A13" s="52"/>
      <c r="B13" s="50"/>
      <c r="C13" s="50"/>
      <c r="D13" s="50"/>
      <c r="E13" s="50"/>
      <c r="F13" s="50"/>
      <c r="G13" s="53">
        <f t="shared" si="0"/>
        <v>0</v>
      </c>
      <c r="H13" s="53"/>
      <c r="I13" s="53"/>
      <c r="J13" s="67"/>
    </row>
    <row r="14" ht="22.75" customHeight="1" spans="1:10">
      <c r="A14" s="52"/>
      <c r="B14" s="50"/>
      <c r="C14" s="50"/>
      <c r="D14" s="50"/>
      <c r="E14" s="50"/>
      <c r="F14" s="50"/>
      <c r="G14" s="53">
        <f t="shared" si="0"/>
        <v>0</v>
      </c>
      <c r="H14" s="53"/>
      <c r="I14" s="53"/>
      <c r="J14" s="67"/>
    </row>
    <row r="15" ht="22.75" customHeight="1" spans="1:10">
      <c r="A15" s="52"/>
      <c r="B15" s="50"/>
      <c r="C15" s="50"/>
      <c r="D15" s="50"/>
      <c r="E15" s="50"/>
      <c r="F15" s="50"/>
      <c r="G15" s="53"/>
      <c r="H15" s="53"/>
      <c r="I15" s="53"/>
      <c r="J15" s="67"/>
    </row>
    <row r="16" ht="22.75" customHeight="1" spans="1:10">
      <c r="A16" s="51"/>
      <c r="B16" s="57"/>
      <c r="C16" s="57"/>
      <c r="D16" s="57"/>
      <c r="E16" s="57"/>
      <c r="F16" s="57" t="s">
        <v>23</v>
      </c>
      <c r="G16" s="58"/>
      <c r="H16" s="58"/>
      <c r="I16" s="58"/>
      <c r="J16" s="65"/>
    </row>
    <row r="17" ht="22.75" customHeight="1" spans="1:10">
      <c r="A17" s="51"/>
      <c r="B17" s="57"/>
      <c r="C17" s="57"/>
      <c r="D17" s="57"/>
      <c r="E17" s="57"/>
      <c r="F17" s="57" t="s">
        <v>23</v>
      </c>
      <c r="G17" s="58"/>
      <c r="H17" s="58"/>
      <c r="I17" s="58"/>
      <c r="J17" s="65"/>
    </row>
    <row r="19" spans="2:9">
      <c r="B19" s="61" t="s">
        <v>242</v>
      </c>
      <c r="C19" s="61"/>
      <c r="D19" s="61"/>
      <c r="E19" s="61"/>
      <c r="F19" s="61"/>
      <c r="G19" s="61"/>
      <c r="H19" s="61"/>
      <c r="I19" s="61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2.2666666666667" customWidth="1"/>
    <col min="3" max="3" width="29.725" customWidth="1"/>
    <col min="4" max="9" width="14.45" customWidth="1"/>
    <col min="10" max="10" width="1.54166666666667" customWidth="1"/>
    <col min="11" max="11" width="9.725" customWidth="1"/>
  </cols>
  <sheetData>
    <row r="1" ht="25" customHeight="1" spans="1:10">
      <c r="A1" s="44"/>
      <c r="B1" s="2"/>
      <c r="C1" s="45"/>
      <c r="D1" s="46"/>
      <c r="E1" s="46"/>
      <c r="F1" s="46"/>
      <c r="G1" s="46"/>
      <c r="H1" s="46"/>
      <c r="I1" s="62" t="s">
        <v>243</v>
      </c>
      <c r="J1" s="49"/>
    </row>
    <row r="2" ht="22.75" customHeight="1" spans="1:10">
      <c r="A2" s="44"/>
      <c r="B2" s="3" t="s">
        <v>244</v>
      </c>
      <c r="C2" s="3"/>
      <c r="D2" s="3"/>
      <c r="E2" s="3"/>
      <c r="F2" s="3"/>
      <c r="G2" s="3"/>
      <c r="H2" s="3"/>
      <c r="I2" s="3"/>
      <c r="J2" s="49" t="s">
        <v>3</v>
      </c>
    </row>
    <row r="3" ht="19.5" customHeight="1" spans="1:10">
      <c r="A3" s="47"/>
      <c r="B3" s="48" t="s">
        <v>5</v>
      </c>
      <c r="C3" s="48"/>
      <c r="D3" s="63"/>
      <c r="E3" s="63"/>
      <c r="F3" s="63"/>
      <c r="G3" s="63"/>
      <c r="H3" s="63"/>
      <c r="I3" s="63" t="s">
        <v>6</v>
      </c>
      <c r="J3" s="64"/>
    </row>
    <row r="4" ht="24.4" customHeight="1" spans="1:10">
      <c r="A4" s="49"/>
      <c r="B4" s="50" t="s">
        <v>231</v>
      </c>
      <c r="C4" s="50" t="s">
        <v>71</v>
      </c>
      <c r="D4" s="50" t="s">
        <v>232</v>
      </c>
      <c r="E4" s="50"/>
      <c r="F4" s="50"/>
      <c r="G4" s="50"/>
      <c r="H4" s="50"/>
      <c r="I4" s="50"/>
      <c r="J4" s="65"/>
    </row>
    <row r="5" ht="24.4" customHeight="1" spans="1:10">
      <c r="A5" s="51"/>
      <c r="B5" s="50"/>
      <c r="C5" s="50"/>
      <c r="D5" s="50" t="s">
        <v>59</v>
      </c>
      <c r="E5" s="70" t="s">
        <v>233</v>
      </c>
      <c r="F5" s="50" t="s">
        <v>234</v>
      </c>
      <c r="G5" s="50"/>
      <c r="H5" s="50"/>
      <c r="I5" s="50" t="s">
        <v>235</v>
      </c>
      <c r="J5" s="65"/>
    </row>
    <row r="6" ht="24.4" customHeight="1" spans="1:10">
      <c r="A6" s="51"/>
      <c r="B6" s="50"/>
      <c r="C6" s="50"/>
      <c r="D6" s="50"/>
      <c r="E6" s="70"/>
      <c r="F6" s="50" t="s">
        <v>159</v>
      </c>
      <c r="G6" s="50" t="s">
        <v>236</v>
      </c>
      <c r="H6" s="50" t="s">
        <v>237</v>
      </c>
      <c r="I6" s="50"/>
      <c r="J6" s="66"/>
    </row>
    <row r="7" ht="22.75" customHeight="1" spans="1:10">
      <c r="A7" s="52"/>
      <c r="B7" s="50"/>
      <c r="C7" s="50" t="s">
        <v>72</v>
      </c>
      <c r="D7" s="53"/>
      <c r="E7" s="53"/>
      <c r="F7" s="53"/>
      <c r="G7" s="53"/>
      <c r="H7" s="53"/>
      <c r="I7" s="53"/>
      <c r="J7" s="67"/>
    </row>
    <row r="8" ht="22.75" customHeight="1" spans="1:10">
      <c r="A8" s="52"/>
      <c r="B8" s="55">
        <v>143</v>
      </c>
      <c r="C8" s="71" t="s">
        <v>0</v>
      </c>
      <c r="D8" s="53"/>
      <c r="E8" s="53"/>
      <c r="F8" s="53"/>
      <c r="G8" s="53"/>
      <c r="H8" s="53"/>
      <c r="I8" s="53"/>
      <c r="J8" s="67"/>
    </row>
    <row r="9" ht="22.75" customHeight="1" spans="1:10">
      <c r="A9" s="52"/>
      <c r="B9" s="50"/>
      <c r="C9" s="50"/>
      <c r="D9" s="53"/>
      <c r="E9" s="53"/>
      <c r="F9" s="53"/>
      <c r="G9" s="53"/>
      <c r="H9" s="53"/>
      <c r="I9" s="53"/>
      <c r="J9" s="67"/>
    </row>
    <row r="10" ht="22.75" customHeight="1" spans="1:10">
      <c r="A10" s="52"/>
      <c r="B10" s="50"/>
      <c r="C10" s="50"/>
      <c r="D10" s="53"/>
      <c r="E10" s="53"/>
      <c r="F10" s="53"/>
      <c r="G10" s="53"/>
      <c r="H10" s="53"/>
      <c r="I10" s="53"/>
      <c r="J10" s="67"/>
    </row>
    <row r="11" ht="22.75" customHeight="1" spans="1:10">
      <c r="A11" s="52"/>
      <c r="B11" s="50"/>
      <c r="C11" s="50"/>
      <c r="D11" s="53"/>
      <c r="E11" s="53"/>
      <c r="F11" s="53"/>
      <c r="G11" s="53"/>
      <c r="H11" s="53"/>
      <c r="I11" s="53"/>
      <c r="J11" s="67"/>
    </row>
    <row r="12" ht="22.75" customHeight="1" spans="1:10">
      <c r="A12" s="52"/>
      <c r="B12" s="55"/>
      <c r="C12" s="55"/>
      <c r="D12" s="53"/>
      <c r="E12" s="53"/>
      <c r="F12" s="53"/>
      <c r="G12" s="53"/>
      <c r="H12" s="53"/>
      <c r="I12" s="53"/>
      <c r="J12" s="67"/>
    </row>
    <row r="13" ht="22.75" customHeight="1" spans="1:10">
      <c r="A13" s="52"/>
      <c r="B13" s="50"/>
      <c r="C13" s="50"/>
      <c r="D13" s="53"/>
      <c r="E13" s="53"/>
      <c r="F13" s="53"/>
      <c r="G13" s="53"/>
      <c r="H13" s="53"/>
      <c r="I13" s="53"/>
      <c r="J13" s="67"/>
    </row>
    <row r="14" ht="22.75" customHeight="1" spans="1:10">
      <c r="A14" s="52"/>
      <c r="B14" s="50"/>
      <c r="C14" s="50"/>
      <c r="D14" s="53"/>
      <c r="E14" s="53"/>
      <c r="F14" s="53"/>
      <c r="G14" s="53"/>
      <c r="H14" s="53"/>
      <c r="I14" s="53"/>
      <c r="J14" s="67"/>
    </row>
    <row r="15" ht="22.75" customHeight="1" spans="1:10">
      <c r="A15" s="52"/>
      <c r="B15" s="50"/>
      <c r="C15" s="50"/>
      <c r="D15" s="53"/>
      <c r="E15" s="53"/>
      <c r="F15" s="53"/>
      <c r="G15" s="53"/>
      <c r="H15" s="53"/>
      <c r="I15" s="53"/>
      <c r="J15" s="67"/>
    </row>
    <row r="16" ht="22.75" customHeight="1" spans="1:10">
      <c r="A16" s="52"/>
      <c r="B16" s="50"/>
      <c r="C16" s="50"/>
      <c r="D16" s="53"/>
      <c r="E16" s="53"/>
      <c r="F16" s="53"/>
      <c r="G16" s="53"/>
      <c r="H16" s="53"/>
      <c r="I16" s="53"/>
      <c r="J16" s="67"/>
    </row>
    <row r="17" ht="22.75" customHeight="1" spans="1:10">
      <c r="A17" s="52"/>
      <c r="B17" s="50"/>
      <c r="C17" s="50"/>
      <c r="D17" s="53"/>
      <c r="E17" s="53"/>
      <c r="F17" s="53"/>
      <c r="G17" s="53"/>
      <c r="H17" s="53"/>
      <c r="I17" s="53"/>
      <c r="J17" s="67"/>
    </row>
    <row r="19" spans="2:9">
      <c r="B19" s="61" t="s">
        <v>242</v>
      </c>
      <c r="C19" s="61"/>
      <c r="D19" s="61"/>
      <c r="E19" s="61"/>
      <c r="F19" s="61"/>
      <c r="G19" s="61"/>
      <c r="H19" s="61"/>
      <c r="I19" s="61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customWidth="1"/>
    <col min="2" max="4" width="6.63333333333333" customWidth="1"/>
    <col min="5" max="5" width="13.3666666666667" customWidth="1"/>
    <col min="6" max="6" width="41" customWidth="1"/>
    <col min="7" max="9" width="17.6333333333333" customWidth="1"/>
    <col min="10" max="10" width="1.54166666666667" customWidth="1"/>
    <col min="11" max="12" width="9.725" customWidth="1"/>
  </cols>
  <sheetData>
    <row r="1" ht="25" customHeight="1" spans="1:10">
      <c r="A1" s="44"/>
      <c r="B1" s="2"/>
      <c r="C1" s="2"/>
      <c r="D1" s="2"/>
      <c r="E1" s="45"/>
      <c r="F1" s="45"/>
      <c r="G1" s="46"/>
      <c r="H1" s="46"/>
      <c r="I1" s="62" t="s">
        <v>245</v>
      </c>
      <c r="J1" s="49"/>
    </row>
    <row r="2" ht="22.75" customHeight="1" spans="1:10">
      <c r="A2" s="44"/>
      <c r="B2" s="3" t="s">
        <v>246</v>
      </c>
      <c r="C2" s="3"/>
      <c r="D2" s="3"/>
      <c r="E2" s="3"/>
      <c r="F2" s="3"/>
      <c r="G2" s="3"/>
      <c r="H2" s="3"/>
      <c r="I2" s="3"/>
      <c r="J2" s="49" t="s">
        <v>3</v>
      </c>
    </row>
    <row r="3" ht="19.5" customHeight="1" spans="1:10">
      <c r="A3" s="47"/>
      <c r="B3" s="48" t="s">
        <v>5</v>
      </c>
      <c r="C3" s="48"/>
      <c r="D3" s="48"/>
      <c r="E3" s="48"/>
      <c r="F3" s="48"/>
      <c r="G3" s="47"/>
      <c r="H3" s="47"/>
      <c r="I3" s="63" t="s">
        <v>6</v>
      </c>
      <c r="J3" s="64"/>
    </row>
    <row r="4" ht="24.4" customHeight="1" spans="1:10">
      <c r="A4" s="49"/>
      <c r="B4" s="50" t="s">
        <v>9</v>
      </c>
      <c r="C4" s="50"/>
      <c r="D4" s="50"/>
      <c r="E4" s="50"/>
      <c r="F4" s="50"/>
      <c r="G4" s="50" t="s">
        <v>247</v>
      </c>
      <c r="H4" s="50"/>
      <c r="I4" s="50"/>
      <c r="J4" s="65"/>
    </row>
    <row r="5" ht="24.4" customHeight="1" spans="1:10">
      <c r="A5" s="51"/>
      <c r="B5" s="50" t="s">
        <v>79</v>
      </c>
      <c r="C5" s="50"/>
      <c r="D5" s="50"/>
      <c r="E5" s="50" t="s">
        <v>70</v>
      </c>
      <c r="F5" s="50" t="s">
        <v>71</v>
      </c>
      <c r="G5" s="50" t="s">
        <v>59</v>
      </c>
      <c r="H5" s="50" t="s">
        <v>75</v>
      </c>
      <c r="I5" s="50" t="s">
        <v>76</v>
      </c>
      <c r="J5" s="65"/>
    </row>
    <row r="6" ht="24.4" customHeight="1" spans="1:10">
      <c r="A6" s="51"/>
      <c r="B6" s="50" t="s">
        <v>80</v>
      </c>
      <c r="C6" s="50" t="s">
        <v>81</v>
      </c>
      <c r="D6" s="50" t="s">
        <v>82</v>
      </c>
      <c r="E6" s="50"/>
      <c r="F6" s="50"/>
      <c r="G6" s="50"/>
      <c r="H6" s="50"/>
      <c r="I6" s="50"/>
      <c r="J6" s="66"/>
    </row>
    <row r="7" ht="22.75" customHeight="1" spans="1:10">
      <c r="A7" s="52"/>
      <c r="B7" s="50"/>
      <c r="C7" s="50"/>
      <c r="D7" s="50"/>
      <c r="E7" s="50"/>
      <c r="F7" s="50" t="s">
        <v>72</v>
      </c>
      <c r="G7" s="53"/>
      <c r="H7" s="53"/>
      <c r="I7" s="53"/>
      <c r="J7" s="67"/>
    </row>
    <row r="8" s="43" customFormat="1" ht="22.75" customHeight="1" spans="1:10">
      <c r="A8" s="54"/>
      <c r="B8" s="55"/>
      <c r="C8" s="55"/>
      <c r="D8" s="55"/>
      <c r="E8" s="55">
        <v>143</v>
      </c>
      <c r="F8" s="55" t="s">
        <v>241</v>
      </c>
      <c r="G8" s="56"/>
      <c r="H8" s="56"/>
      <c r="I8" s="56"/>
      <c r="J8" s="68"/>
    </row>
    <row r="9" ht="22.75" customHeight="1" spans="1:10">
      <c r="A9" s="51"/>
      <c r="B9" s="57"/>
      <c r="C9" s="57"/>
      <c r="D9" s="57"/>
      <c r="E9" s="57"/>
      <c r="F9" s="57"/>
      <c r="G9" s="58"/>
      <c r="H9" s="58"/>
      <c r="I9" s="58"/>
      <c r="J9" s="65"/>
    </row>
    <row r="10" ht="22.75" customHeight="1" spans="1:10">
      <c r="A10" s="51"/>
      <c r="B10" s="57"/>
      <c r="C10" s="57"/>
      <c r="D10" s="57"/>
      <c r="E10" s="57"/>
      <c r="F10" s="57"/>
      <c r="G10" s="58"/>
      <c r="H10" s="58"/>
      <c r="I10" s="58"/>
      <c r="J10" s="65"/>
    </row>
    <row r="11" ht="22.75" customHeight="1" spans="1:10">
      <c r="A11" s="51"/>
      <c r="B11" s="57"/>
      <c r="C11" s="57"/>
      <c r="D11" s="57"/>
      <c r="E11" s="57"/>
      <c r="F11" s="57"/>
      <c r="G11" s="58"/>
      <c r="H11" s="58"/>
      <c r="I11" s="58"/>
      <c r="J11" s="65"/>
    </row>
    <row r="12" ht="22.75" customHeight="1" spans="1:10">
      <c r="A12" s="51"/>
      <c r="B12" s="57"/>
      <c r="C12" s="57"/>
      <c r="D12" s="57"/>
      <c r="E12" s="57"/>
      <c r="F12" s="57"/>
      <c r="G12" s="58"/>
      <c r="H12" s="58"/>
      <c r="I12" s="58"/>
      <c r="J12" s="65"/>
    </row>
    <row r="13" ht="22.75" customHeight="1" spans="1:10">
      <c r="A13" s="51"/>
      <c r="B13" s="57"/>
      <c r="C13" s="57"/>
      <c r="D13" s="57"/>
      <c r="E13" s="57"/>
      <c r="F13" s="57"/>
      <c r="G13" s="58"/>
      <c r="H13" s="58"/>
      <c r="I13" s="58"/>
      <c r="J13" s="65"/>
    </row>
    <row r="14" ht="22.75" customHeight="1" spans="1:10">
      <c r="A14" s="51"/>
      <c r="B14" s="57"/>
      <c r="C14" s="57"/>
      <c r="D14" s="57"/>
      <c r="E14" s="57"/>
      <c r="F14" s="57"/>
      <c r="G14" s="58"/>
      <c r="H14" s="58"/>
      <c r="I14" s="58"/>
      <c r="J14" s="65"/>
    </row>
    <row r="15" ht="22.75" customHeight="1" spans="1:10">
      <c r="A15" s="51"/>
      <c r="B15" s="57"/>
      <c r="C15" s="57"/>
      <c r="D15" s="57"/>
      <c r="E15" s="57"/>
      <c r="F15" s="57"/>
      <c r="G15" s="58"/>
      <c r="H15" s="58"/>
      <c r="I15" s="58"/>
      <c r="J15" s="65"/>
    </row>
    <row r="16" ht="22.75" customHeight="1" spans="1:10">
      <c r="A16" s="51"/>
      <c r="B16" s="57"/>
      <c r="C16" s="57"/>
      <c r="D16" s="57"/>
      <c r="E16" s="57"/>
      <c r="F16" s="57" t="s">
        <v>23</v>
      </c>
      <c r="G16" s="58"/>
      <c r="H16" s="58"/>
      <c r="I16" s="58"/>
      <c r="J16" s="65"/>
    </row>
    <row r="17" ht="22.75" customHeight="1" spans="1:10">
      <c r="A17" s="51"/>
      <c r="B17" s="57"/>
      <c r="C17" s="57"/>
      <c r="D17" s="57"/>
      <c r="E17" s="57"/>
      <c r="F17" s="57" t="s">
        <v>248</v>
      </c>
      <c r="G17" s="58"/>
      <c r="H17" s="58"/>
      <c r="I17" s="58"/>
      <c r="J17" s="66"/>
    </row>
    <row r="18" ht="9.75" customHeight="1" spans="1:10">
      <c r="A18" s="59"/>
      <c r="B18" s="60"/>
      <c r="C18" s="60"/>
      <c r="D18" s="60"/>
      <c r="E18" s="60"/>
      <c r="F18" s="59"/>
      <c r="G18" s="59"/>
      <c r="H18" s="59"/>
      <c r="I18" s="59"/>
      <c r="J18" s="69"/>
    </row>
    <row r="19" spans="2:9">
      <c r="B19" s="61" t="s">
        <v>242</v>
      </c>
      <c r="C19" s="61"/>
      <c r="D19" s="61"/>
      <c r="E19" s="61"/>
      <c r="F19" s="61"/>
      <c r="G19" s="61"/>
      <c r="H19" s="61"/>
      <c r="I19" s="61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C7" sqref="C7:E7"/>
    </sheetView>
  </sheetViews>
  <sheetFormatPr defaultColWidth="9" defaultRowHeight="13.5"/>
  <cols>
    <col min="1" max="1" width="9" style="1"/>
    <col min="2" max="2" width="12.5416666666667" style="1" customWidth="1"/>
    <col min="3" max="3" width="9" style="17"/>
    <col min="4" max="4" width="9" style="1"/>
    <col min="5" max="5" width="10.2666666666667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2:10">
      <c r="B1" s="2"/>
      <c r="J1" s="1" t="s">
        <v>249</v>
      </c>
    </row>
    <row r="2" ht="24" customHeight="1" spans="2:13">
      <c r="B2" s="18" t="s">
        <v>250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5" customHeight="1" spans="2:13">
      <c r="B3" s="20" t="s">
        <v>251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5" customHeight="1" spans="2:13">
      <c r="B4" s="21" t="s">
        <v>252</v>
      </c>
      <c r="C4" s="22" t="s">
        <v>253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5" customHeight="1" spans="2:13">
      <c r="B5" s="21" t="s">
        <v>254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5" customHeight="1" spans="2:13">
      <c r="B6" s="23" t="s">
        <v>255</v>
      </c>
      <c r="C6" s="24" t="s">
        <v>256</v>
      </c>
      <c r="D6" s="24"/>
      <c r="E6" s="24"/>
      <c r="F6" s="25">
        <v>80000</v>
      </c>
      <c r="G6" s="25"/>
      <c r="H6" s="25"/>
      <c r="I6" s="25"/>
      <c r="J6" s="25"/>
      <c r="K6" s="38"/>
      <c r="L6" s="38"/>
      <c r="M6" s="38"/>
    </row>
    <row r="7" ht="25" customHeight="1" spans="2:13">
      <c r="B7" s="26"/>
      <c r="C7" s="24" t="s">
        <v>257</v>
      </c>
      <c r="D7" s="24"/>
      <c r="E7" s="24"/>
      <c r="F7" s="25">
        <v>80000</v>
      </c>
      <c r="G7" s="25"/>
      <c r="H7" s="25"/>
      <c r="I7" s="25"/>
      <c r="J7" s="25"/>
      <c r="K7" s="38"/>
      <c r="L7" s="38"/>
      <c r="M7" s="38"/>
    </row>
    <row r="8" ht="25" customHeight="1" spans="2:13">
      <c r="B8" s="26"/>
      <c r="C8" s="24" t="s">
        <v>258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5" customHeight="1" spans="2:13">
      <c r="B9" s="23" t="s">
        <v>259</v>
      </c>
      <c r="C9" s="27" t="s">
        <v>260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5" customHeight="1" spans="2:13">
      <c r="B11" s="26" t="s">
        <v>261</v>
      </c>
      <c r="C11" s="21" t="s">
        <v>262</v>
      </c>
      <c r="D11" s="21" t="s">
        <v>263</v>
      </c>
      <c r="E11" s="24" t="s">
        <v>264</v>
      </c>
      <c r="F11" s="24"/>
      <c r="G11" s="24" t="s">
        <v>265</v>
      </c>
      <c r="H11" s="24"/>
      <c r="I11" s="24"/>
      <c r="J11" s="24"/>
      <c r="K11" s="38"/>
      <c r="L11" s="38"/>
      <c r="M11" s="38"/>
    </row>
    <row r="12" ht="52.5" customHeight="1" spans="2:13">
      <c r="B12" s="26"/>
      <c r="C12" s="26" t="s">
        <v>266</v>
      </c>
      <c r="D12" s="26" t="s">
        <v>267</v>
      </c>
      <c r="E12" s="28" t="s">
        <v>268</v>
      </c>
      <c r="F12" s="29"/>
      <c r="G12" s="29" t="s">
        <v>269</v>
      </c>
      <c r="H12" s="29"/>
      <c r="I12" s="29"/>
      <c r="J12" s="29"/>
      <c r="K12" s="38"/>
      <c r="L12" s="38"/>
      <c r="M12" s="38"/>
    </row>
    <row r="13" ht="52.5" customHeight="1" spans="2:10">
      <c r="B13" s="26"/>
      <c r="C13" s="26"/>
      <c r="D13" s="26" t="s">
        <v>270</v>
      </c>
      <c r="E13" s="28" t="s">
        <v>271</v>
      </c>
      <c r="F13" s="29"/>
      <c r="G13" s="32" t="s">
        <v>272</v>
      </c>
      <c r="H13" s="29"/>
      <c r="I13" s="29"/>
      <c r="J13" s="29"/>
    </row>
    <row r="14" ht="52.5" customHeight="1" spans="2:10">
      <c r="B14" s="26"/>
      <c r="C14" s="26"/>
      <c r="D14" s="26" t="s">
        <v>273</v>
      </c>
      <c r="E14" s="30" t="s">
        <v>274</v>
      </c>
      <c r="F14" s="31"/>
      <c r="G14" s="29" t="s">
        <v>275</v>
      </c>
      <c r="H14" s="29"/>
      <c r="I14" s="29"/>
      <c r="J14" s="29"/>
    </row>
    <row r="15" ht="52.5" customHeight="1" spans="2:10">
      <c r="B15" s="26"/>
      <c r="C15" s="26"/>
      <c r="D15" s="26" t="s">
        <v>276</v>
      </c>
      <c r="E15" s="30" t="s">
        <v>277</v>
      </c>
      <c r="F15" s="31"/>
      <c r="G15" s="32" t="s">
        <v>278</v>
      </c>
      <c r="H15" s="29"/>
      <c r="I15" s="29"/>
      <c r="J15" s="29"/>
    </row>
    <row r="16" ht="52.5" customHeight="1" spans="2:10">
      <c r="B16" s="26"/>
      <c r="C16" s="26" t="s">
        <v>279</v>
      </c>
      <c r="D16" s="23" t="s">
        <v>280</v>
      </c>
      <c r="E16" s="32" t="s">
        <v>281</v>
      </c>
      <c r="F16" s="29"/>
      <c r="G16" s="32" t="s">
        <v>282</v>
      </c>
      <c r="H16" s="29"/>
      <c r="I16" s="29"/>
      <c r="J16" s="29"/>
    </row>
    <row r="17" ht="52.5" customHeight="1" spans="2:10">
      <c r="B17" s="26"/>
      <c r="C17" s="26"/>
      <c r="D17" s="23" t="s">
        <v>283</v>
      </c>
      <c r="E17" s="32" t="s">
        <v>284</v>
      </c>
      <c r="F17" s="29"/>
      <c r="G17" s="32" t="s">
        <v>285</v>
      </c>
      <c r="H17" s="29"/>
      <c r="I17" s="29"/>
      <c r="J17" s="29"/>
    </row>
    <row r="18" ht="52.5" customHeight="1" spans="2:10">
      <c r="B18" s="26"/>
      <c r="C18" s="26" t="s">
        <v>286</v>
      </c>
      <c r="D18" s="23" t="s">
        <v>287</v>
      </c>
      <c r="E18" s="32" t="s">
        <v>288</v>
      </c>
      <c r="F18" s="29"/>
      <c r="G18" s="32" t="s">
        <v>289</v>
      </c>
      <c r="H18" s="29"/>
      <c r="I18" s="29"/>
      <c r="J18" s="29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F8" sqref="F8:J8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1:10">
      <c r="A1" s="1"/>
      <c r="B1" s="2"/>
      <c r="J1" s="1" t="s">
        <v>290</v>
      </c>
    </row>
    <row r="2" ht="24" customHeight="1" spans="1:13">
      <c r="A2" s="1"/>
      <c r="B2" s="18" t="s">
        <v>250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5" customHeight="1" spans="1:13">
      <c r="A3" s="1"/>
      <c r="B3" s="20" t="s">
        <v>251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5" customHeight="1" spans="1:13">
      <c r="A4" s="1"/>
      <c r="B4" s="21" t="s">
        <v>252</v>
      </c>
      <c r="C4" s="22" t="s">
        <v>291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5" customHeight="1" spans="1:13">
      <c r="A5" s="1"/>
      <c r="B5" s="21" t="s">
        <v>254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5" customHeight="1" spans="1:13">
      <c r="A6" s="1"/>
      <c r="B6" s="23" t="s">
        <v>255</v>
      </c>
      <c r="C6" s="24" t="s">
        <v>256</v>
      </c>
      <c r="D6" s="24"/>
      <c r="E6" s="24"/>
      <c r="F6" s="25">
        <v>250000</v>
      </c>
      <c r="G6" s="25"/>
      <c r="H6" s="25"/>
      <c r="I6" s="25"/>
      <c r="J6" s="25"/>
      <c r="K6" s="38"/>
      <c r="L6" s="38"/>
      <c r="M6" s="38"/>
    </row>
    <row r="7" ht="25" customHeight="1" spans="1:13">
      <c r="A7" s="1"/>
      <c r="B7" s="26"/>
      <c r="C7" s="24" t="s">
        <v>257</v>
      </c>
      <c r="D7" s="24"/>
      <c r="E7" s="24"/>
      <c r="F7" s="25">
        <v>250000</v>
      </c>
      <c r="G7" s="25"/>
      <c r="H7" s="25"/>
      <c r="I7" s="25"/>
      <c r="J7" s="25"/>
      <c r="K7" s="38"/>
      <c r="L7" s="38"/>
      <c r="M7" s="38"/>
    </row>
    <row r="8" ht="25" customHeight="1" spans="1:13">
      <c r="A8" s="1"/>
      <c r="B8" s="26"/>
      <c r="C8" s="24" t="s">
        <v>258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5" customHeight="1" spans="1:13">
      <c r="A9" s="1"/>
      <c r="B9" s="23" t="s">
        <v>259</v>
      </c>
      <c r="C9" s="27" t="s">
        <v>292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5" customHeight="1" spans="1:13">
      <c r="A10" s="1"/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5" customHeight="1" spans="1:13">
      <c r="A11" s="1"/>
      <c r="B11" s="26" t="s">
        <v>261</v>
      </c>
      <c r="C11" s="21" t="s">
        <v>262</v>
      </c>
      <c r="D11" s="21" t="s">
        <v>263</v>
      </c>
      <c r="E11" s="24" t="s">
        <v>264</v>
      </c>
      <c r="F11" s="24"/>
      <c r="G11" s="24" t="s">
        <v>265</v>
      </c>
      <c r="H11" s="24"/>
      <c r="I11" s="24"/>
      <c r="J11" s="24"/>
      <c r="K11" s="38"/>
      <c r="L11" s="38"/>
      <c r="M11" s="38"/>
    </row>
    <row r="12" ht="36.5" customHeight="1" spans="1:13">
      <c r="A12" s="1"/>
      <c r="B12" s="26"/>
      <c r="C12" s="26" t="s">
        <v>266</v>
      </c>
      <c r="D12" s="26" t="s">
        <v>267</v>
      </c>
      <c r="E12" s="28" t="s">
        <v>293</v>
      </c>
      <c r="F12" s="29"/>
      <c r="G12" s="29" t="s">
        <v>294</v>
      </c>
      <c r="H12" s="29"/>
      <c r="I12" s="29"/>
      <c r="J12" s="29"/>
      <c r="K12" s="38"/>
      <c r="L12" s="38"/>
      <c r="M12" s="38"/>
    </row>
    <row r="13" ht="36.5" customHeight="1" spans="1:10">
      <c r="A13" s="1"/>
      <c r="B13" s="26"/>
      <c r="C13" s="26"/>
      <c r="D13" s="26" t="s">
        <v>270</v>
      </c>
      <c r="E13" s="30" t="s">
        <v>295</v>
      </c>
      <c r="F13" s="31"/>
      <c r="G13" s="32" t="s">
        <v>296</v>
      </c>
      <c r="H13" s="29"/>
      <c r="I13" s="29"/>
      <c r="J13" s="29"/>
    </row>
    <row r="14" ht="36.5" customHeight="1" spans="1:10">
      <c r="A14" s="1"/>
      <c r="B14" s="26"/>
      <c r="C14" s="26"/>
      <c r="D14" s="26" t="s">
        <v>273</v>
      </c>
      <c r="E14" s="30" t="s">
        <v>274</v>
      </c>
      <c r="F14" s="31"/>
      <c r="G14" s="29" t="s">
        <v>275</v>
      </c>
      <c r="H14" s="29"/>
      <c r="I14" s="29"/>
      <c r="J14" s="29"/>
    </row>
    <row r="15" ht="36.5" customHeight="1" spans="1:10">
      <c r="A15" s="1"/>
      <c r="B15" s="26"/>
      <c r="C15" s="26"/>
      <c r="D15" s="26" t="s">
        <v>276</v>
      </c>
      <c r="E15" s="30" t="s">
        <v>277</v>
      </c>
      <c r="F15" s="31"/>
      <c r="G15" s="32" t="s">
        <v>297</v>
      </c>
      <c r="H15" s="29"/>
      <c r="I15" s="29"/>
      <c r="J15" s="29"/>
    </row>
    <row r="16" ht="36.5" customHeight="1" spans="1:10">
      <c r="A16" s="1"/>
      <c r="B16" s="26"/>
      <c r="C16" s="26" t="s">
        <v>279</v>
      </c>
      <c r="D16" s="23" t="s">
        <v>283</v>
      </c>
      <c r="E16" s="32" t="s">
        <v>298</v>
      </c>
      <c r="F16" s="29"/>
      <c r="G16" s="32" t="s">
        <v>299</v>
      </c>
      <c r="H16" s="29"/>
      <c r="I16" s="29"/>
      <c r="J16" s="29"/>
    </row>
    <row r="17" ht="36.5" customHeight="1" spans="1:10">
      <c r="A17" s="1"/>
      <c r="B17" s="26"/>
      <c r="C17" s="26"/>
      <c r="D17" s="23" t="s">
        <v>300</v>
      </c>
      <c r="E17" s="41" t="s">
        <v>301</v>
      </c>
      <c r="F17" s="41"/>
      <c r="G17" s="42" t="s">
        <v>302</v>
      </c>
      <c r="H17" s="42"/>
      <c r="I17" s="42"/>
      <c r="J17" s="42"/>
    </row>
    <row r="18" ht="36.5" customHeight="1" spans="1:10">
      <c r="A18" s="1"/>
      <c r="B18" s="26"/>
      <c r="C18" s="26" t="s">
        <v>286</v>
      </c>
      <c r="D18" s="23" t="s">
        <v>287</v>
      </c>
      <c r="E18" s="32" t="s">
        <v>288</v>
      </c>
      <c r="F18" s="29"/>
      <c r="G18" s="32" t="s">
        <v>289</v>
      </c>
      <c r="H18" s="29"/>
      <c r="I18" s="29"/>
      <c r="J18" s="29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F6" sqref="F6:J6"/>
    </sheetView>
  </sheetViews>
  <sheetFormatPr defaultColWidth="9" defaultRowHeight="13.5"/>
  <cols>
    <col min="1" max="1" width="9" style="1"/>
    <col min="2" max="2" width="12.5416666666667" style="1" customWidth="1"/>
    <col min="3" max="3" width="9" style="17"/>
    <col min="4" max="4" width="9" style="1"/>
    <col min="5" max="5" width="10.2666666666667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2:10">
      <c r="B1" s="2"/>
      <c r="J1" s="1" t="s">
        <v>303</v>
      </c>
    </row>
    <row r="2" ht="24" customHeight="1" spans="2:13">
      <c r="B2" s="18" t="s">
        <v>250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5" customHeight="1" spans="2:13">
      <c r="B3" s="20" t="s">
        <v>251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5" customHeight="1" spans="2:13">
      <c r="B4" s="21" t="s">
        <v>252</v>
      </c>
      <c r="C4" s="22" t="s">
        <v>304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5" customHeight="1" spans="2:13">
      <c r="B5" s="21" t="s">
        <v>254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5" customHeight="1" spans="2:13">
      <c r="B6" s="23" t="s">
        <v>255</v>
      </c>
      <c r="C6" s="24" t="s">
        <v>256</v>
      </c>
      <c r="D6" s="24"/>
      <c r="E6" s="24"/>
      <c r="F6" s="25">
        <v>100000</v>
      </c>
      <c r="G6" s="25"/>
      <c r="H6" s="25"/>
      <c r="I6" s="25"/>
      <c r="J6" s="25"/>
      <c r="K6" s="38"/>
      <c r="L6" s="38"/>
      <c r="M6" s="38"/>
    </row>
    <row r="7" ht="25" customHeight="1" spans="2:13">
      <c r="B7" s="26"/>
      <c r="C7" s="24" t="s">
        <v>257</v>
      </c>
      <c r="D7" s="24"/>
      <c r="E7" s="24"/>
      <c r="F7" s="25">
        <v>100000</v>
      </c>
      <c r="G7" s="25"/>
      <c r="H7" s="25"/>
      <c r="I7" s="25"/>
      <c r="J7" s="25"/>
      <c r="K7" s="38"/>
      <c r="L7" s="38"/>
      <c r="M7" s="38"/>
    </row>
    <row r="8" ht="25" customHeight="1" spans="2:13">
      <c r="B8" s="26"/>
      <c r="C8" s="24" t="s">
        <v>258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5" customHeight="1" spans="2:13">
      <c r="B9" s="23" t="s">
        <v>259</v>
      </c>
      <c r="C9" s="27" t="s">
        <v>305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5" customHeight="1" spans="2:13">
      <c r="B11" s="26" t="s">
        <v>261</v>
      </c>
      <c r="C11" s="21" t="s">
        <v>262</v>
      </c>
      <c r="D11" s="21" t="s">
        <v>263</v>
      </c>
      <c r="E11" s="24" t="s">
        <v>264</v>
      </c>
      <c r="F11" s="24"/>
      <c r="G11" s="24" t="s">
        <v>265</v>
      </c>
      <c r="H11" s="24"/>
      <c r="I11" s="24"/>
      <c r="J11" s="24"/>
      <c r="K11" s="38"/>
      <c r="L11" s="38"/>
      <c r="M11" s="38"/>
    </row>
    <row r="12" ht="31" customHeight="1" spans="2:13">
      <c r="B12" s="26"/>
      <c r="C12" s="26" t="s">
        <v>266</v>
      </c>
      <c r="D12" s="26" t="s">
        <v>267</v>
      </c>
      <c r="E12" s="28" t="s">
        <v>306</v>
      </c>
      <c r="F12" s="29"/>
      <c r="G12" s="29" t="s">
        <v>307</v>
      </c>
      <c r="H12" s="29"/>
      <c r="I12" s="29"/>
      <c r="J12" s="29"/>
      <c r="K12" s="38"/>
      <c r="L12" s="38"/>
      <c r="M12" s="38"/>
    </row>
    <row r="13" ht="31" customHeight="1" spans="2:10">
      <c r="B13" s="26"/>
      <c r="C13" s="26"/>
      <c r="D13" s="26" t="s">
        <v>270</v>
      </c>
      <c r="E13" s="30" t="s">
        <v>308</v>
      </c>
      <c r="F13" s="31"/>
      <c r="G13" s="32" t="s">
        <v>309</v>
      </c>
      <c r="H13" s="29"/>
      <c r="I13" s="29"/>
      <c r="J13" s="29"/>
    </row>
    <row r="14" ht="31" customHeight="1" spans="2:10">
      <c r="B14" s="26"/>
      <c r="C14" s="26"/>
      <c r="D14" s="26" t="s">
        <v>273</v>
      </c>
      <c r="E14" s="30" t="s">
        <v>274</v>
      </c>
      <c r="F14" s="31"/>
      <c r="G14" s="29" t="s">
        <v>275</v>
      </c>
      <c r="H14" s="29"/>
      <c r="I14" s="29"/>
      <c r="J14" s="29"/>
    </row>
    <row r="15" ht="31" customHeight="1" spans="2:10">
      <c r="B15" s="26"/>
      <c r="C15" s="26"/>
      <c r="D15" s="26" t="s">
        <v>276</v>
      </c>
      <c r="E15" s="30" t="s">
        <v>277</v>
      </c>
      <c r="F15" s="31"/>
      <c r="G15" s="32" t="s">
        <v>310</v>
      </c>
      <c r="H15" s="29"/>
      <c r="I15" s="29"/>
      <c r="J15" s="29"/>
    </row>
    <row r="16" ht="85" customHeight="1" spans="2:10">
      <c r="B16" s="26"/>
      <c r="C16" s="26" t="s">
        <v>279</v>
      </c>
      <c r="D16" s="23" t="s">
        <v>280</v>
      </c>
      <c r="E16" s="32" t="s">
        <v>311</v>
      </c>
      <c r="F16" s="29"/>
      <c r="G16" s="40">
        <v>1</v>
      </c>
      <c r="H16" s="29"/>
      <c r="I16" s="29"/>
      <c r="J16" s="29"/>
    </row>
    <row r="17" ht="49" customHeight="1" spans="2:10">
      <c r="B17" s="26"/>
      <c r="C17" s="26" t="s">
        <v>286</v>
      </c>
      <c r="D17" s="23" t="s">
        <v>287</v>
      </c>
      <c r="E17" s="32" t="s">
        <v>312</v>
      </c>
      <c r="F17" s="29"/>
      <c r="G17" s="32" t="s">
        <v>313</v>
      </c>
      <c r="H17" s="29"/>
      <c r="I17" s="29"/>
      <c r="J17" s="29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C9" sqref="C9:J10"/>
    </sheetView>
  </sheetViews>
  <sheetFormatPr defaultColWidth="9" defaultRowHeight="13.5"/>
  <cols>
    <col min="1" max="1" width="9" style="1"/>
    <col min="2" max="2" width="12.5416666666667" style="1" customWidth="1"/>
    <col min="3" max="3" width="9" style="17"/>
    <col min="4" max="4" width="9" style="1"/>
    <col min="5" max="5" width="10.2666666666667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2:10">
      <c r="B1" s="2"/>
      <c r="J1" s="1" t="s">
        <v>314</v>
      </c>
    </row>
    <row r="2" ht="24" customHeight="1" spans="2:13">
      <c r="B2" s="18" t="s">
        <v>250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5" customHeight="1" spans="2:13">
      <c r="B3" s="20" t="s">
        <v>251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5" customHeight="1" spans="2:13">
      <c r="B4" s="21" t="s">
        <v>252</v>
      </c>
      <c r="C4" s="22" t="s">
        <v>315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5" customHeight="1" spans="2:13">
      <c r="B5" s="21" t="s">
        <v>254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5" customHeight="1" spans="2:13">
      <c r="B6" s="23" t="s">
        <v>255</v>
      </c>
      <c r="C6" s="24" t="s">
        <v>256</v>
      </c>
      <c r="D6" s="24"/>
      <c r="E6" s="24"/>
      <c r="F6" s="25">
        <v>50000</v>
      </c>
      <c r="G6" s="25"/>
      <c r="H6" s="25"/>
      <c r="I6" s="25"/>
      <c r="J6" s="25"/>
      <c r="K6" s="38"/>
      <c r="L6" s="38"/>
      <c r="M6" s="38"/>
    </row>
    <row r="7" ht="25" customHeight="1" spans="2:13">
      <c r="B7" s="26"/>
      <c r="C7" s="24" t="s">
        <v>257</v>
      </c>
      <c r="D7" s="24"/>
      <c r="E7" s="24"/>
      <c r="F7" s="25">
        <v>50000</v>
      </c>
      <c r="G7" s="25"/>
      <c r="H7" s="25"/>
      <c r="I7" s="25"/>
      <c r="J7" s="25"/>
      <c r="K7" s="38"/>
      <c r="L7" s="38"/>
      <c r="M7" s="38"/>
    </row>
    <row r="8" ht="25" customHeight="1" spans="2:13">
      <c r="B8" s="26"/>
      <c r="C8" s="24" t="s">
        <v>258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5" customHeight="1" spans="2:13">
      <c r="B9" s="23" t="s">
        <v>259</v>
      </c>
      <c r="C9" s="27" t="s">
        <v>316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5" customHeight="1" spans="2:13">
      <c r="B11" s="26" t="s">
        <v>261</v>
      </c>
      <c r="C11" s="21" t="s">
        <v>262</v>
      </c>
      <c r="D11" s="21" t="s">
        <v>263</v>
      </c>
      <c r="E11" s="24" t="s">
        <v>264</v>
      </c>
      <c r="F11" s="24"/>
      <c r="G11" s="24" t="s">
        <v>265</v>
      </c>
      <c r="H11" s="24"/>
      <c r="I11" s="24"/>
      <c r="J11" s="24"/>
      <c r="K11" s="38"/>
      <c r="L11" s="38"/>
      <c r="M11" s="38"/>
    </row>
    <row r="12" ht="25" customHeight="1" spans="2:13">
      <c r="B12" s="26"/>
      <c r="C12" s="26" t="s">
        <v>266</v>
      </c>
      <c r="D12" s="26" t="s">
        <v>267</v>
      </c>
      <c r="E12" s="28" t="s">
        <v>317</v>
      </c>
      <c r="F12" s="29"/>
      <c r="G12" s="29" t="s">
        <v>318</v>
      </c>
      <c r="H12" s="29"/>
      <c r="I12" s="29"/>
      <c r="J12" s="29"/>
      <c r="K12" s="38"/>
      <c r="L12" s="38"/>
      <c r="M12" s="38"/>
    </row>
    <row r="13" ht="38" customHeight="1" spans="2:13">
      <c r="B13" s="26"/>
      <c r="C13" s="26"/>
      <c r="D13" s="26"/>
      <c r="E13" s="28" t="s">
        <v>319</v>
      </c>
      <c r="F13" s="29"/>
      <c r="G13" s="29" t="s">
        <v>320</v>
      </c>
      <c r="H13" s="29"/>
      <c r="I13" s="29"/>
      <c r="J13" s="29"/>
      <c r="K13" s="39"/>
      <c r="L13" s="39"/>
      <c r="M13" s="39"/>
    </row>
    <row r="14" ht="24" customHeight="1" spans="2:10">
      <c r="B14" s="26"/>
      <c r="C14" s="26"/>
      <c r="D14" s="26"/>
      <c r="E14" s="28" t="s">
        <v>321</v>
      </c>
      <c r="F14" s="29"/>
      <c r="G14" s="29" t="s">
        <v>322</v>
      </c>
      <c r="H14" s="29"/>
      <c r="I14" s="29"/>
      <c r="J14" s="29"/>
    </row>
    <row r="15" ht="24" customHeight="1" spans="2:10">
      <c r="B15" s="26"/>
      <c r="C15" s="26"/>
      <c r="D15" s="26" t="s">
        <v>270</v>
      </c>
      <c r="E15" s="28" t="s">
        <v>323</v>
      </c>
      <c r="F15" s="29"/>
      <c r="G15" s="32" t="s">
        <v>324</v>
      </c>
      <c r="H15" s="29"/>
      <c r="I15" s="29"/>
      <c r="J15" s="29"/>
    </row>
    <row r="16" ht="24" customHeight="1" spans="2:10">
      <c r="B16" s="26"/>
      <c r="C16" s="26"/>
      <c r="D16" s="26" t="s">
        <v>273</v>
      </c>
      <c r="E16" s="30" t="s">
        <v>274</v>
      </c>
      <c r="F16" s="31"/>
      <c r="G16" s="29" t="s">
        <v>275</v>
      </c>
      <c r="H16" s="29"/>
      <c r="I16" s="29"/>
      <c r="J16" s="29"/>
    </row>
    <row r="17" ht="24" customHeight="1" spans="2:10">
      <c r="B17" s="26"/>
      <c r="C17" s="26"/>
      <c r="D17" s="26" t="s">
        <v>276</v>
      </c>
      <c r="E17" s="30" t="s">
        <v>277</v>
      </c>
      <c r="F17" s="31"/>
      <c r="G17" s="32" t="s">
        <v>325</v>
      </c>
      <c r="H17" s="29"/>
      <c r="I17" s="29"/>
      <c r="J17" s="29"/>
    </row>
    <row r="18" ht="24" spans="2:10">
      <c r="B18" s="26"/>
      <c r="C18" s="26" t="s">
        <v>279</v>
      </c>
      <c r="D18" s="23" t="s">
        <v>283</v>
      </c>
      <c r="E18" s="32" t="s">
        <v>326</v>
      </c>
      <c r="F18" s="29"/>
      <c r="G18" s="32" t="s">
        <v>327</v>
      </c>
      <c r="H18" s="29"/>
      <c r="I18" s="29"/>
      <c r="J18" s="29"/>
    </row>
    <row r="19" ht="34" customHeight="1" spans="2:10">
      <c r="B19" s="26"/>
      <c r="C19" s="26"/>
      <c r="D19" s="23" t="s">
        <v>300</v>
      </c>
      <c r="E19" s="32" t="s">
        <v>328</v>
      </c>
      <c r="F19" s="29"/>
      <c r="G19" s="32" t="s">
        <v>329</v>
      </c>
      <c r="H19" s="29"/>
      <c r="I19" s="29"/>
      <c r="J19" s="29"/>
    </row>
    <row r="20" ht="49" customHeight="1" spans="2:10">
      <c r="B20" s="26"/>
      <c r="C20" s="26" t="s">
        <v>286</v>
      </c>
      <c r="D20" s="23" t="s">
        <v>287</v>
      </c>
      <c r="E20" s="32" t="s">
        <v>288</v>
      </c>
      <c r="F20" s="29"/>
      <c r="G20" s="32" t="s">
        <v>330</v>
      </c>
      <c r="H20" s="29"/>
      <c r="I20" s="29"/>
      <c r="J20" s="29"/>
    </row>
  </sheetData>
  <mergeCells count="3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7"/>
    <mergeCell ref="C18:C19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F6" sqref="F6:J6"/>
    </sheetView>
  </sheetViews>
  <sheetFormatPr defaultColWidth="9" defaultRowHeight="13.5"/>
  <cols>
    <col min="1" max="1" width="9" style="1"/>
    <col min="2" max="2" width="12.5416666666667" style="1" customWidth="1"/>
    <col min="3" max="3" width="9" style="17"/>
    <col min="4" max="4" width="9" style="1"/>
    <col min="5" max="5" width="10.2666666666667" style="1" customWidth="1"/>
    <col min="6" max="6" width="15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2:10">
      <c r="B1" s="2"/>
      <c r="J1" s="1" t="s">
        <v>331</v>
      </c>
    </row>
    <row r="2" ht="24" customHeight="1" spans="2:13">
      <c r="B2" s="18" t="s">
        <v>250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5" customHeight="1" spans="2:13">
      <c r="B3" s="20" t="s">
        <v>251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5" customHeight="1" spans="2:13">
      <c r="B4" s="21" t="s">
        <v>252</v>
      </c>
      <c r="C4" s="22" t="s">
        <v>332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5" customHeight="1" spans="2:13">
      <c r="B5" s="21" t="s">
        <v>254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5" customHeight="1" spans="2:13">
      <c r="B6" s="23" t="s">
        <v>255</v>
      </c>
      <c r="C6" s="24" t="s">
        <v>256</v>
      </c>
      <c r="D6" s="24"/>
      <c r="E6" s="24"/>
      <c r="F6" s="25">
        <v>180000</v>
      </c>
      <c r="G6" s="25"/>
      <c r="H6" s="25"/>
      <c r="I6" s="25"/>
      <c r="J6" s="25"/>
      <c r="K6" s="38"/>
      <c r="L6" s="38"/>
      <c r="M6" s="38"/>
    </row>
    <row r="7" ht="25" customHeight="1" spans="2:13">
      <c r="B7" s="26"/>
      <c r="C7" s="24" t="s">
        <v>257</v>
      </c>
      <c r="D7" s="24"/>
      <c r="E7" s="24"/>
      <c r="F7" s="25">
        <v>180000</v>
      </c>
      <c r="G7" s="25"/>
      <c r="H7" s="25"/>
      <c r="I7" s="25"/>
      <c r="J7" s="25"/>
      <c r="K7" s="38"/>
      <c r="L7" s="38"/>
      <c r="M7" s="38"/>
    </row>
    <row r="8" ht="25" customHeight="1" spans="2:13">
      <c r="B8" s="26"/>
      <c r="C8" s="24" t="s">
        <v>258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5" customHeight="1" spans="2:13">
      <c r="B9" s="23" t="s">
        <v>259</v>
      </c>
      <c r="C9" s="27" t="s">
        <v>305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5" customHeight="1" spans="2:13">
      <c r="B11" s="26" t="s">
        <v>261</v>
      </c>
      <c r="C11" s="21" t="s">
        <v>262</v>
      </c>
      <c r="D11" s="21" t="s">
        <v>263</v>
      </c>
      <c r="E11" s="24" t="s">
        <v>264</v>
      </c>
      <c r="F11" s="24"/>
      <c r="G11" s="24" t="s">
        <v>265</v>
      </c>
      <c r="H11" s="24"/>
      <c r="I11" s="24"/>
      <c r="J11" s="24"/>
      <c r="K11" s="38"/>
      <c r="L11" s="38"/>
      <c r="M11" s="38"/>
    </row>
    <row r="12" ht="25" customHeight="1" spans="2:13">
      <c r="B12" s="26"/>
      <c r="C12" s="26" t="s">
        <v>266</v>
      </c>
      <c r="D12" s="26" t="s">
        <v>267</v>
      </c>
      <c r="E12" s="28" t="s">
        <v>333</v>
      </c>
      <c r="F12" s="29"/>
      <c r="G12" s="29" t="s">
        <v>334</v>
      </c>
      <c r="H12" s="29"/>
      <c r="I12" s="29"/>
      <c r="J12" s="29"/>
      <c r="K12" s="38"/>
      <c r="L12" s="38"/>
      <c r="M12" s="38"/>
    </row>
    <row r="13" ht="33.5" customHeight="1" spans="2:10">
      <c r="B13" s="26"/>
      <c r="C13" s="26"/>
      <c r="D13" s="26" t="s">
        <v>270</v>
      </c>
      <c r="E13" s="28" t="s">
        <v>335</v>
      </c>
      <c r="F13" s="29"/>
      <c r="G13" s="29" t="s">
        <v>336</v>
      </c>
      <c r="H13" s="29"/>
      <c r="I13" s="29"/>
      <c r="J13" s="29"/>
    </row>
    <row r="14" ht="33.5" customHeight="1" spans="2:10">
      <c r="B14" s="26"/>
      <c r="C14" s="26"/>
      <c r="D14" s="26" t="s">
        <v>273</v>
      </c>
      <c r="E14" s="30" t="s">
        <v>274</v>
      </c>
      <c r="F14" s="31"/>
      <c r="G14" s="29" t="s">
        <v>275</v>
      </c>
      <c r="H14" s="29"/>
      <c r="I14" s="29"/>
      <c r="J14" s="29"/>
    </row>
    <row r="15" ht="24" customHeight="1" spans="2:10">
      <c r="B15" s="26"/>
      <c r="C15" s="26"/>
      <c r="D15" s="26" t="s">
        <v>276</v>
      </c>
      <c r="E15" s="30" t="s">
        <v>277</v>
      </c>
      <c r="F15" s="31"/>
      <c r="G15" s="32" t="s">
        <v>278</v>
      </c>
      <c r="H15" s="29"/>
      <c r="I15" s="29"/>
      <c r="J15" s="29"/>
    </row>
    <row r="16" ht="39.5" customHeight="1" spans="2:10">
      <c r="B16" s="26"/>
      <c r="C16" s="26" t="s">
        <v>279</v>
      </c>
      <c r="D16" s="23" t="s">
        <v>283</v>
      </c>
      <c r="E16" s="33" t="s">
        <v>337</v>
      </c>
      <c r="F16" s="34"/>
      <c r="G16" s="32" t="s">
        <v>338</v>
      </c>
      <c r="H16" s="29"/>
      <c r="I16" s="29"/>
      <c r="J16" s="29"/>
    </row>
    <row r="17" ht="24" spans="2:10">
      <c r="B17" s="26"/>
      <c r="C17" s="26"/>
      <c r="D17" s="23" t="s">
        <v>280</v>
      </c>
      <c r="E17" s="32" t="s">
        <v>339</v>
      </c>
      <c r="F17" s="29"/>
      <c r="G17" s="32" t="s">
        <v>299</v>
      </c>
      <c r="H17" s="29"/>
      <c r="I17" s="29"/>
      <c r="J17" s="29"/>
    </row>
    <row r="18" ht="49" customHeight="1" spans="2:10">
      <c r="B18" s="26"/>
      <c r="C18" s="26" t="s">
        <v>286</v>
      </c>
      <c r="D18" s="23" t="s">
        <v>287</v>
      </c>
      <c r="E18" s="32" t="s">
        <v>288</v>
      </c>
      <c r="F18" s="29"/>
      <c r="G18" s="32" t="s">
        <v>340</v>
      </c>
      <c r="H18" s="29"/>
      <c r="I18" s="29"/>
      <c r="J18" s="29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E8" sqref="E8:I8"/>
    </sheetView>
  </sheetViews>
  <sheetFormatPr defaultColWidth="10" defaultRowHeight="13.5"/>
  <cols>
    <col min="1" max="1" width="2.63333333333333" customWidth="1"/>
    <col min="2" max="2" width="5.725" style="1" customWidth="1"/>
    <col min="3" max="3" width="10.6333333333333" style="1" customWidth="1"/>
    <col min="4" max="4" width="10.2666666666667" style="1" customWidth="1"/>
    <col min="5" max="5" width="11.6333333333333" style="1" customWidth="1"/>
    <col min="6" max="6" width="9.81666666666667" style="1" customWidth="1"/>
    <col min="7" max="8" width="12.45" style="1" customWidth="1"/>
    <col min="9" max="9" width="9.63333333333333" style="1" customWidth="1"/>
    <col min="10" max="10" width="9.725" style="1" customWidth="1"/>
    <col min="11" max="16383" width="10" style="1"/>
  </cols>
  <sheetData>
    <row r="1" ht="25" customHeight="1" spans="2:9">
      <c r="B1" s="2"/>
      <c r="I1" s="1" t="s">
        <v>341</v>
      </c>
    </row>
    <row r="2" ht="27" customHeight="1" spans="2:9">
      <c r="B2" s="3" t="s">
        <v>342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343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344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345</v>
      </c>
      <c r="C5" s="6" t="s">
        <v>346</v>
      </c>
      <c r="D5" s="6"/>
      <c r="E5" s="6" t="s">
        <v>347</v>
      </c>
      <c r="F5" s="6"/>
      <c r="G5" s="6"/>
      <c r="H5" s="6"/>
      <c r="I5" s="6"/>
    </row>
    <row r="6" ht="26.5" customHeight="1" spans="2:9">
      <c r="B6" s="6"/>
      <c r="C6" s="7" t="s">
        <v>75</v>
      </c>
      <c r="D6" s="7"/>
      <c r="E6" s="7" t="s">
        <v>348</v>
      </c>
      <c r="F6" s="7"/>
      <c r="G6" s="7"/>
      <c r="H6" s="7"/>
      <c r="I6" s="7"/>
    </row>
    <row r="7" ht="26.5" customHeight="1" spans="2:9">
      <c r="B7" s="6"/>
      <c r="C7" s="7" t="s">
        <v>253</v>
      </c>
      <c r="D7" s="7"/>
      <c r="E7" s="7" t="s">
        <v>260</v>
      </c>
      <c r="F7" s="7"/>
      <c r="G7" s="7"/>
      <c r="H7" s="7"/>
      <c r="I7" s="7"/>
    </row>
    <row r="8" ht="26.5" customHeight="1" spans="2:9">
      <c r="B8" s="6"/>
      <c r="C8" s="7" t="s">
        <v>291</v>
      </c>
      <c r="D8" s="7"/>
      <c r="E8" s="7" t="s">
        <v>292</v>
      </c>
      <c r="F8" s="7"/>
      <c r="G8" s="7"/>
      <c r="H8" s="7"/>
      <c r="I8" s="7"/>
    </row>
    <row r="9" ht="26.5" customHeight="1" spans="2:9">
      <c r="B9" s="6"/>
      <c r="C9" s="7" t="s">
        <v>304</v>
      </c>
      <c r="D9" s="7"/>
      <c r="E9" s="7" t="s">
        <v>305</v>
      </c>
      <c r="F9" s="7"/>
      <c r="G9" s="7"/>
      <c r="H9" s="7"/>
      <c r="I9" s="7"/>
    </row>
    <row r="10" ht="26.5" customHeight="1" spans="2:9">
      <c r="B10" s="6"/>
      <c r="C10" s="7" t="s">
        <v>315</v>
      </c>
      <c r="D10" s="7"/>
      <c r="E10" s="7" t="s">
        <v>316</v>
      </c>
      <c r="F10" s="7"/>
      <c r="G10" s="7"/>
      <c r="H10" s="7"/>
      <c r="I10" s="7"/>
    </row>
    <row r="11" ht="26.5" customHeight="1" spans="2:9">
      <c r="B11" s="6"/>
      <c r="C11" s="7" t="s">
        <v>332</v>
      </c>
      <c r="D11" s="7"/>
      <c r="E11" s="7" t="s">
        <v>305</v>
      </c>
      <c r="F11" s="7"/>
      <c r="G11" s="7"/>
      <c r="H11" s="7"/>
      <c r="I11" s="7"/>
    </row>
    <row r="12" ht="26.5" customHeight="1" spans="2:9">
      <c r="B12" s="6"/>
      <c r="C12" s="6" t="s">
        <v>349</v>
      </c>
      <c r="D12" s="6"/>
      <c r="E12" s="6"/>
      <c r="F12" s="6"/>
      <c r="G12" s="6" t="s">
        <v>350</v>
      </c>
      <c r="H12" s="6" t="s">
        <v>257</v>
      </c>
      <c r="I12" s="6" t="s">
        <v>258</v>
      </c>
    </row>
    <row r="13" ht="26.5" customHeight="1" spans="2:9">
      <c r="B13" s="6"/>
      <c r="C13" s="6"/>
      <c r="D13" s="6"/>
      <c r="E13" s="6"/>
      <c r="F13" s="6"/>
      <c r="G13" s="8">
        <v>3933118.65</v>
      </c>
      <c r="H13" s="8">
        <v>3933118.65</v>
      </c>
      <c r="I13" s="8"/>
    </row>
    <row r="14" ht="40.5" customHeight="1" spans="2:9">
      <c r="B14" s="9" t="s">
        <v>351</v>
      </c>
      <c r="C14" s="10" t="s">
        <v>352</v>
      </c>
      <c r="D14" s="10"/>
      <c r="E14" s="10"/>
      <c r="F14" s="10"/>
      <c r="G14" s="10"/>
      <c r="H14" s="10"/>
      <c r="I14" s="10"/>
    </row>
    <row r="15" ht="26.5" customHeight="1" spans="2:9">
      <c r="B15" s="11" t="s">
        <v>353</v>
      </c>
      <c r="C15" s="11" t="s">
        <v>262</v>
      </c>
      <c r="D15" s="11" t="s">
        <v>263</v>
      </c>
      <c r="E15" s="11"/>
      <c r="F15" s="11" t="s">
        <v>264</v>
      </c>
      <c r="G15" s="11"/>
      <c r="H15" s="11" t="s">
        <v>354</v>
      </c>
      <c r="I15" s="11"/>
    </row>
    <row r="16" ht="26.5" customHeight="1" spans="2:9">
      <c r="B16" s="11"/>
      <c r="C16" s="12" t="s">
        <v>355</v>
      </c>
      <c r="D16" s="12" t="s">
        <v>267</v>
      </c>
      <c r="E16" s="12"/>
      <c r="F16" s="12" t="s">
        <v>356</v>
      </c>
      <c r="G16" s="12"/>
      <c r="H16" s="12" t="s">
        <v>357</v>
      </c>
      <c r="I16" s="12"/>
    </row>
    <row r="17" ht="26.5" customHeight="1" spans="2:9">
      <c r="B17" s="11"/>
      <c r="C17" s="12"/>
      <c r="D17" s="12"/>
      <c r="E17" s="12"/>
      <c r="F17" s="12" t="s">
        <v>358</v>
      </c>
      <c r="G17" s="12"/>
      <c r="H17" s="12" t="s">
        <v>359</v>
      </c>
      <c r="I17" s="12"/>
    </row>
    <row r="18" ht="26.5" customHeight="1" spans="2:9">
      <c r="B18" s="11"/>
      <c r="C18" s="12"/>
      <c r="D18" s="12" t="s">
        <v>270</v>
      </c>
      <c r="E18" s="12"/>
      <c r="F18" s="11" t="s">
        <v>323</v>
      </c>
      <c r="G18" s="11"/>
      <c r="H18" s="11" t="s">
        <v>324</v>
      </c>
      <c r="I18" s="11"/>
    </row>
    <row r="19" ht="26.5" customHeight="1" spans="2:9">
      <c r="B19" s="11"/>
      <c r="C19" s="12"/>
      <c r="D19" s="12"/>
      <c r="E19" s="12"/>
      <c r="F19" s="12" t="s">
        <v>308</v>
      </c>
      <c r="G19" s="12"/>
      <c r="H19" s="13">
        <v>1</v>
      </c>
      <c r="I19" s="12"/>
    </row>
    <row r="20" ht="26.5" customHeight="1" spans="2:9">
      <c r="B20" s="11"/>
      <c r="C20" s="12"/>
      <c r="D20" s="12" t="s">
        <v>273</v>
      </c>
      <c r="E20" s="12"/>
      <c r="F20" s="11" t="s">
        <v>360</v>
      </c>
      <c r="G20" s="11"/>
      <c r="H20" s="11" t="s">
        <v>361</v>
      </c>
      <c r="I20" s="11"/>
    </row>
    <row r="21" ht="26.5" customHeight="1" spans="2:9">
      <c r="B21" s="11"/>
      <c r="C21" s="12"/>
      <c r="D21" s="12" t="s">
        <v>276</v>
      </c>
      <c r="E21" s="12"/>
      <c r="F21" s="11" t="s">
        <v>362</v>
      </c>
      <c r="G21" s="11"/>
      <c r="H21" s="11" t="s">
        <v>363</v>
      </c>
      <c r="I21" s="11"/>
    </row>
    <row r="22" ht="26.5" customHeight="1" spans="2:9">
      <c r="B22" s="11"/>
      <c r="C22" s="12" t="s">
        <v>364</v>
      </c>
      <c r="D22" s="12" t="s">
        <v>283</v>
      </c>
      <c r="E22" s="12"/>
      <c r="F22" s="12" t="s">
        <v>282</v>
      </c>
      <c r="G22" s="12"/>
      <c r="H22" s="12" t="s">
        <v>285</v>
      </c>
      <c r="I22" s="12"/>
    </row>
    <row r="23" ht="26.5" customHeight="1" spans="2:9">
      <c r="B23" s="11"/>
      <c r="C23" s="12"/>
      <c r="D23" s="12" t="s">
        <v>280</v>
      </c>
      <c r="E23" s="12"/>
      <c r="F23" s="12" t="s">
        <v>365</v>
      </c>
      <c r="G23" s="12"/>
      <c r="H23" s="12" t="s">
        <v>366</v>
      </c>
      <c r="I23" s="12"/>
    </row>
    <row r="24" ht="26.5" customHeight="1" spans="2:9">
      <c r="B24" s="11"/>
      <c r="C24" s="12"/>
      <c r="D24" s="12" t="s">
        <v>300</v>
      </c>
      <c r="E24" s="12"/>
      <c r="F24" s="12" t="s">
        <v>367</v>
      </c>
      <c r="G24" s="12"/>
      <c r="H24" s="12" t="s">
        <v>368</v>
      </c>
      <c r="I24" s="12"/>
    </row>
    <row r="25" ht="26.5" customHeight="1" spans="2:9">
      <c r="B25" s="11"/>
      <c r="C25" s="12"/>
      <c r="D25" s="12" t="s">
        <v>369</v>
      </c>
      <c r="E25" s="12"/>
      <c r="F25" s="12" t="s">
        <v>370</v>
      </c>
      <c r="G25" s="12"/>
      <c r="H25" s="12" t="s">
        <v>371</v>
      </c>
      <c r="I25" s="12"/>
    </row>
    <row r="26" ht="26.5" customHeight="1" spans="2:9">
      <c r="B26" s="11"/>
      <c r="C26" s="12" t="s">
        <v>286</v>
      </c>
      <c r="D26" s="12" t="s">
        <v>287</v>
      </c>
      <c r="E26" s="12"/>
      <c r="F26" s="12" t="s">
        <v>372</v>
      </c>
      <c r="G26" s="12"/>
      <c r="H26" s="12" t="s">
        <v>373</v>
      </c>
      <c r="I26" s="12"/>
    </row>
    <row r="27" ht="45" customHeight="1" spans="2:9">
      <c r="B27" s="14"/>
      <c r="C27" s="14"/>
      <c r="D27" s="14"/>
      <c r="E27" s="14"/>
      <c r="F27" s="14"/>
      <c r="G27" s="14"/>
      <c r="H27" s="14"/>
      <c r="I27" s="14"/>
    </row>
    <row r="28" ht="16.4" customHeight="1" spans="2:3">
      <c r="B28" s="15"/>
      <c r="C28" s="15"/>
    </row>
    <row r="29" ht="16.4" customHeight="1" spans="2:2">
      <c r="B29" s="15"/>
    </row>
    <row r="30" ht="16.4" customHeight="1" spans="2:16">
      <c r="B30" s="15"/>
      <c r="P30" s="16"/>
    </row>
    <row r="31" ht="16.4" customHeight="1" spans="2:2">
      <c r="B31" s="15"/>
    </row>
    <row r="32" ht="16.4" customHeight="1" spans="2:9">
      <c r="B32" s="15"/>
      <c r="C32" s="15"/>
      <c r="D32" s="15"/>
      <c r="E32" s="15"/>
      <c r="F32" s="15"/>
      <c r="G32" s="15"/>
      <c r="H32" s="15"/>
      <c r="I32" s="15"/>
    </row>
    <row r="33" ht="16.4" customHeight="1" spans="2:9">
      <c r="B33" s="15"/>
      <c r="C33" s="15"/>
      <c r="D33" s="15"/>
      <c r="E33" s="15"/>
      <c r="F33" s="15"/>
      <c r="G33" s="15"/>
      <c r="H33" s="15"/>
      <c r="I33" s="15"/>
    </row>
    <row r="34" ht="16.4" customHeight="1" spans="2:9">
      <c r="B34" s="15"/>
      <c r="C34" s="15"/>
      <c r="D34" s="15"/>
      <c r="E34" s="15"/>
      <c r="F34" s="15"/>
      <c r="G34" s="15"/>
      <c r="H34" s="15"/>
      <c r="I34" s="15"/>
    </row>
    <row r="35" ht="16.4" customHeight="1" spans="2:9">
      <c r="B35" s="15"/>
      <c r="C35" s="15"/>
      <c r="D35" s="15"/>
      <c r="E35" s="15"/>
      <c r="F35" s="15"/>
      <c r="G35" s="15"/>
      <c r="H35" s="15"/>
      <c r="I35" s="15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4:I14"/>
    <mergeCell ref="D15:E15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3"/>
    <mergeCell ref="B15:B26"/>
    <mergeCell ref="C16:C21"/>
    <mergeCell ref="C22:C25"/>
    <mergeCell ref="C12:F13"/>
    <mergeCell ref="D16:E17"/>
    <mergeCell ref="D18:E19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2" workbookViewId="0">
      <selection activeCell="E18" sqref="E18"/>
    </sheetView>
  </sheetViews>
  <sheetFormatPr defaultColWidth="10" defaultRowHeight="13.5" outlineLevelCol="5"/>
  <cols>
    <col min="1" max="1" width="1.54166666666667" style="150" customWidth="1"/>
    <col min="2" max="2" width="41" style="150" customWidth="1"/>
    <col min="3" max="3" width="16.3666666666667" style="150" customWidth="1"/>
    <col min="4" max="4" width="41" style="150" customWidth="1"/>
    <col min="5" max="5" width="16.3666666666667" style="150" customWidth="1"/>
    <col min="6" max="6" width="1.54166666666667" style="150" customWidth="1"/>
    <col min="7" max="10" width="9.725" style="150" customWidth="1"/>
    <col min="11" max="16384" width="10" style="150"/>
  </cols>
  <sheetData>
    <row r="1" ht="14.25" customHeight="1" spans="1:6">
      <c r="A1" s="151"/>
      <c r="B1" s="152"/>
      <c r="C1" s="154"/>
      <c r="D1" s="153"/>
      <c r="E1" s="152" t="s">
        <v>2</v>
      </c>
      <c r="F1" s="169" t="s">
        <v>3</v>
      </c>
    </row>
    <row r="2" ht="19.9" customHeight="1" spans="1:6">
      <c r="A2" s="153"/>
      <c r="B2" s="156" t="s">
        <v>4</v>
      </c>
      <c r="C2" s="156"/>
      <c r="D2" s="156"/>
      <c r="E2" s="156"/>
      <c r="F2" s="169"/>
    </row>
    <row r="3" ht="17" customHeight="1" spans="1:6">
      <c r="A3" s="157"/>
      <c r="B3" s="158" t="s">
        <v>5</v>
      </c>
      <c r="C3" s="159"/>
      <c r="D3" s="159"/>
      <c r="E3" s="160" t="s">
        <v>6</v>
      </c>
      <c r="F3" s="170"/>
    </row>
    <row r="4" ht="21.4" customHeight="1" spans="1:6">
      <c r="A4" s="161"/>
      <c r="B4" s="162" t="s">
        <v>7</v>
      </c>
      <c r="C4" s="162"/>
      <c r="D4" s="162" t="s">
        <v>8</v>
      </c>
      <c r="E4" s="162"/>
      <c r="F4" s="171"/>
    </row>
    <row r="5" ht="21.4" customHeight="1" spans="1:6">
      <c r="A5" s="161"/>
      <c r="B5" s="162" t="s">
        <v>9</v>
      </c>
      <c r="C5" s="162" t="s">
        <v>10</v>
      </c>
      <c r="D5" s="162" t="s">
        <v>9</v>
      </c>
      <c r="E5" s="162" t="s">
        <v>10</v>
      </c>
      <c r="F5" s="171"/>
    </row>
    <row r="6" ht="19.9" customHeight="1" spans="1:6">
      <c r="A6" s="163"/>
      <c r="B6" s="166" t="s">
        <v>11</v>
      </c>
      <c r="C6" s="165">
        <v>3933118.65</v>
      </c>
      <c r="D6" s="166" t="s">
        <v>12</v>
      </c>
      <c r="E6" s="165">
        <v>2512934.47</v>
      </c>
      <c r="F6" s="172"/>
    </row>
    <row r="7" ht="19.9" customHeight="1" spans="1:6">
      <c r="A7" s="163"/>
      <c r="B7" s="166" t="s">
        <v>13</v>
      </c>
      <c r="C7" s="165"/>
      <c r="D7" s="166" t="s">
        <v>14</v>
      </c>
      <c r="E7" s="165"/>
      <c r="F7" s="172"/>
    </row>
    <row r="8" ht="19.9" customHeight="1" spans="1:6">
      <c r="A8" s="163"/>
      <c r="B8" s="166" t="s">
        <v>15</v>
      </c>
      <c r="C8" s="165"/>
      <c r="D8" s="166" t="s">
        <v>16</v>
      </c>
      <c r="E8" s="165"/>
      <c r="F8" s="172"/>
    </row>
    <row r="9" ht="19.9" customHeight="1" spans="1:6">
      <c r="A9" s="163"/>
      <c r="B9" s="166" t="s">
        <v>17</v>
      </c>
      <c r="C9" s="165"/>
      <c r="D9" s="166" t="s">
        <v>18</v>
      </c>
      <c r="E9" s="165"/>
      <c r="F9" s="172"/>
    </row>
    <row r="10" ht="19.9" customHeight="1" spans="1:6">
      <c r="A10" s="163"/>
      <c r="B10" s="166" t="s">
        <v>19</v>
      </c>
      <c r="C10" s="165"/>
      <c r="D10" s="166" t="s">
        <v>20</v>
      </c>
      <c r="E10" s="165"/>
      <c r="F10" s="172"/>
    </row>
    <row r="11" ht="19.9" customHeight="1" spans="1:6">
      <c r="A11" s="163"/>
      <c r="B11" s="166" t="s">
        <v>21</v>
      </c>
      <c r="C11" s="165"/>
      <c r="D11" s="166" t="s">
        <v>22</v>
      </c>
      <c r="E11" s="165"/>
      <c r="F11" s="172"/>
    </row>
    <row r="12" ht="19.9" customHeight="1" spans="1:6">
      <c r="A12" s="163"/>
      <c r="B12" s="166" t="s">
        <v>23</v>
      </c>
      <c r="C12" s="165"/>
      <c r="D12" s="166" t="s">
        <v>24</v>
      </c>
      <c r="E12" s="165"/>
      <c r="F12" s="172"/>
    </row>
    <row r="13" ht="19.9" customHeight="1" spans="1:6">
      <c r="A13" s="163"/>
      <c r="B13" s="166" t="s">
        <v>23</v>
      </c>
      <c r="C13" s="165"/>
      <c r="D13" s="166" t="s">
        <v>25</v>
      </c>
      <c r="E13" s="165">
        <v>326912.28</v>
      </c>
      <c r="F13" s="172"/>
    </row>
    <row r="14" ht="19.9" customHeight="1" spans="1:6">
      <c r="A14" s="163"/>
      <c r="B14" s="166" t="s">
        <v>23</v>
      </c>
      <c r="C14" s="165"/>
      <c r="D14" s="166" t="s">
        <v>26</v>
      </c>
      <c r="E14" s="165"/>
      <c r="F14" s="172"/>
    </row>
    <row r="15" ht="19.9" customHeight="1" spans="1:6">
      <c r="A15" s="163"/>
      <c r="B15" s="166" t="s">
        <v>23</v>
      </c>
      <c r="C15" s="165"/>
      <c r="D15" s="166" t="s">
        <v>27</v>
      </c>
      <c r="E15" s="165">
        <v>182507.9</v>
      </c>
      <c r="F15" s="172"/>
    </row>
    <row r="16" ht="19.9" customHeight="1" spans="1:6">
      <c r="A16" s="163"/>
      <c r="B16" s="166" t="s">
        <v>23</v>
      </c>
      <c r="C16" s="165"/>
      <c r="D16" s="166" t="s">
        <v>28</v>
      </c>
      <c r="E16" s="165"/>
      <c r="F16" s="172"/>
    </row>
    <row r="17" ht="19.9" customHeight="1" spans="1:6">
      <c r="A17" s="163"/>
      <c r="B17" s="166" t="s">
        <v>23</v>
      </c>
      <c r="C17" s="165"/>
      <c r="D17" s="166" t="s">
        <v>29</v>
      </c>
      <c r="E17" s="165">
        <v>660000</v>
      </c>
      <c r="F17" s="172"/>
    </row>
    <row r="18" ht="19.9" customHeight="1" spans="1:6">
      <c r="A18" s="163"/>
      <c r="B18" s="166" t="s">
        <v>23</v>
      </c>
      <c r="C18" s="165"/>
      <c r="D18" s="166" t="s">
        <v>30</v>
      </c>
      <c r="E18" s="165"/>
      <c r="F18" s="172"/>
    </row>
    <row r="19" ht="19.9" customHeight="1" spans="1:6">
      <c r="A19" s="163"/>
      <c r="B19" s="166" t="s">
        <v>23</v>
      </c>
      <c r="C19" s="165"/>
      <c r="D19" s="166" t="s">
        <v>31</v>
      </c>
      <c r="E19" s="165"/>
      <c r="F19" s="172"/>
    </row>
    <row r="20" ht="19.9" customHeight="1" spans="1:6">
      <c r="A20" s="163"/>
      <c r="B20" s="166" t="s">
        <v>23</v>
      </c>
      <c r="C20" s="165"/>
      <c r="D20" s="166" t="s">
        <v>32</v>
      </c>
      <c r="E20" s="165"/>
      <c r="F20" s="172"/>
    </row>
    <row r="21" ht="19.9" customHeight="1" spans="1:6">
      <c r="A21" s="163"/>
      <c r="B21" s="166" t="s">
        <v>23</v>
      </c>
      <c r="C21" s="165"/>
      <c r="D21" s="166" t="s">
        <v>33</v>
      </c>
      <c r="E21" s="165"/>
      <c r="F21" s="172"/>
    </row>
    <row r="22" ht="19.9" customHeight="1" spans="1:6">
      <c r="A22" s="163"/>
      <c r="B22" s="166" t="s">
        <v>23</v>
      </c>
      <c r="C22" s="165"/>
      <c r="D22" s="166" t="s">
        <v>34</v>
      </c>
      <c r="E22" s="165"/>
      <c r="F22" s="172"/>
    </row>
    <row r="23" ht="19.9" customHeight="1" spans="1:6">
      <c r="A23" s="163"/>
      <c r="B23" s="166" t="s">
        <v>23</v>
      </c>
      <c r="C23" s="165"/>
      <c r="D23" s="166" t="s">
        <v>35</v>
      </c>
      <c r="E23" s="165"/>
      <c r="F23" s="172"/>
    </row>
    <row r="24" ht="19.9" customHeight="1" spans="1:6">
      <c r="A24" s="163"/>
      <c r="B24" s="166" t="s">
        <v>23</v>
      </c>
      <c r="C24" s="165"/>
      <c r="D24" s="166" t="s">
        <v>36</v>
      </c>
      <c r="E24" s="165"/>
      <c r="F24" s="172"/>
    </row>
    <row r="25" ht="19.9" customHeight="1" spans="1:6">
      <c r="A25" s="163"/>
      <c r="B25" s="166" t="s">
        <v>23</v>
      </c>
      <c r="C25" s="165"/>
      <c r="D25" s="166" t="s">
        <v>37</v>
      </c>
      <c r="E25" s="165">
        <v>250764</v>
      </c>
      <c r="F25" s="172"/>
    </row>
    <row r="26" ht="19.9" customHeight="1" spans="1:6">
      <c r="A26" s="163"/>
      <c r="B26" s="166" t="s">
        <v>23</v>
      </c>
      <c r="C26" s="165"/>
      <c r="D26" s="166" t="s">
        <v>38</v>
      </c>
      <c r="E26" s="165"/>
      <c r="F26" s="172"/>
    </row>
    <row r="27" ht="19.9" customHeight="1" spans="1:6">
      <c r="A27" s="163"/>
      <c r="B27" s="166" t="s">
        <v>23</v>
      </c>
      <c r="C27" s="165"/>
      <c r="D27" s="166" t="s">
        <v>39</v>
      </c>
      <c r="E27" s="165"/>
      <c r="F27" s="172"/>
    </row>
    <row r="28" ht="19.9" customHeight="1" spans="1:6">
      <c r="A28" s="163"/>
      <c r="B28" s="166" t="s">
        <v>23</v>
      </c>
      <c r="C28" s="165"/>
      <c r="D28" s="166" t="s">
        <v>40</v>
      </c>
      <c r="E28" s="165"/>
      <c r="F28" s="172"/>
    </row>
    <row r="29" ht="19.9" customHeight="1" spans="1:6">
      <c r="A29" s="163"/>
      <c r="B29" s="166" t="s">
        <v>23</v>
      </c>
      <c r="C29" s="165"/>
      <c r="D29" s="166" t="s">
        <v>41</v>
      </c>
      <c r="E29" s="165"/>
      <c r="F29" s="172"/>
    </row>
    <row r="30" ht="19.9" customHeight="1" spans="1:6">
      <c r="A30" s="163"/>
      <c r="B30" s="166" t="s">
        <v>23</v>
      </c>
      <c r="C30" s="165"/>
      <c r="D30" s="166" t="s">
        <v>42</v>
      </c>
      <c r="E30" s="165"/>
      <c r="F30" s="172"/>
    </row>
    <row r="31" ht="19.9" customHeight="1" spans="1:6">
      <c r="A31" s="163"/>
      <c r="B31" s="166" t="s">
        <v>23</v>
      </c>
      <c r="C31" s="165"/>
      <c r="D31" s="166" t="s">
        <v>43</v>
      </c>
      <c r="E31" s="165"/>
      <c r="F31" s="172"/>
    </row>
    <row r="32" ht="19.9" customHeight="1" spans="1:6">
      <c r="A32" s="163"/>
      <c r="B32" s="166" t="s">
        <v>23</v>
      </c>
      <c r="C32" s="165"/>
      <c r="D32" s="166" t="s">
        <v>44</v>
      </c>
      <c r="E32" s="165"/>
      <c r="F32" s="172"/>
    </row>
    <row r="33" ht="19.9" customHeight="1" spans="1:6">
      <c r="A33" s="163"/>
      <c r="B33" s="166" t="s">
        <v>23</v>
      </c>
      <c r="C33" s="165"/>
      <c r="D33" s="166" t="s">
        <v>45</v>
      </c>
      <c r="E33" s="165"/>
      <c r="F33" s="172"/>
    </row>
    <row r="34" ht="19.9" customHeight="1" spans="1:6">
      <c r="A34" s="163"/>
      <c r="B34" s="166" t="s">
        <v>23</v>
      </c>
      <c r="C34" s="165"/>
      <c r="D34" s="166" t="s">
        <v>46</v>
      </c>
      <c r="E34" s="165"/>
      <c r="F34" s="172"/>
    </row>
    <row r="35" ht="19.9" customHeight="1" spans="1:6">
      <c r="A35" s="163"/>
      <c r="B35" s="166" t="s">
        <v>23</v>
      </c>
      <c r="C35" s="165"/>
      <c r="D35" s="166" t="s">
        <v>47</v>
      </c>
      <c r="E35" s="165"/>
      <c r="F35" s="172"/>
    </row>
    <row r="36" ht="19.9" customHeight="1" spans="1:6">
      <c r="A36" s="181"/>
      <c r="B36" s="182" t="s">
        <v>48</v>
      </c>
      <c r="C36" s="183">
        <f>SUM(C6:C8)</f>
        <v>3933118.65</v>
      </c>
      <c r="D36" s="182" t="s">
        <v>49</v>
      </c>
      <c r="E36" s="183">
        <f>SUM(E6:E35)</f>
        <v>3933118.65</v>
      </c>
      <c r="F36" s="184"/>
    </row>
    <row r="37" ht="19.9" customHeight="1" spans="1:6">
      <c r="A37" s="163"/>
      <c r="B37" s="164" t="s">
        <v>50</v>
      </c>
      <c r="C37" s="165"/>
      <c r="D37" s="164" t="s">
        <v>51</v>
      </c>
      <c r="E37" s="165"/>
      <c r="F37" s="185"/>
    </row>
    <row r="38" ht="19.9" customHeight="1" spans="1:6">
      <c r="A38" s="186"/>
      <c r="B38" s="164" t="s">
        <v>52</v>
      </c>
      <c r="C38" s="165"/>
      <c r="D38" s="164" t="s">
        <v>53</v>
      </c>
      <c r="E38" s="165"/>
      <c r="F38" s="185"/>
    </row>
    <row r="39" ht="19.9" customHeight="1" spans="1:6">
      <c r="A39" s="186"/>
      <c r="B39" s="187"/>
      <c r="C39" s="187"/>
      <c r="D39" s="164" t="s">
        <v>54</v>
      </c>
      <c r="E39" s="165"/>
      <c r="F39" s="185"/>
    </row>
    <row r="40" ht="19.9" customHeight="1" spans="1:6">
      <c r="A40" s="188"/>
      <c r="B40" s="162" t="s">
        <v>55</v>
      </c>
      <c r="C40" s="183">
        <f>C36</f>
        <v>3933118.65</v>
      </c>
      <c r="D40" s="162" t="s">
        <v>56</v>
      </c>
      <c r="E40" s="183">
        <f>E36</f>
        <v>3933118.65</v>
      </c>
      <c r="F40" s="189"/>
    </row>
    <row r="41" ht="8.5" customHeight="1" spans="1:6">
      <c r="A41" s="167"/>
      <c r="B41" s="167"/>
      <c r="C41" s="190"/>
      <c r="D41" s="190"/>
      <c r="E41" s="167"/>
      <c r="F41" s="19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style="77" customWidth="1"/>
    <col min="2" max="2" width="16.8166666666667" style="77" customWidth="1"/>
    <col min="3" max="3" width="31.8166666666667" style="77" customWidth="1"/>
    <col min="4" max="4" width="16.1833333333333" style="77" customWidth="1"/>
    <col min="5" max="5" width="13" style="77" customWidth="1"/>
    <col min="6" max="6" width="15.45" style="77" customWidth="1"/>
    <col min="7" max="14" width="13" style="77" customWidth="1"/>
    <col min="15" max="15" width="1.54166666666667" style="77" customWidth="1"/>
    <col min="16" max="16" width="9.725" style="77" customWidth="1"/>
    <col min="17" max="16384" width="10" style="77"/>
  </cols>
  <sheetData>
    <row r="1" ht="25" customHeight="1" spans="1:15">
      <c r="A1" s="78"/>
      <c r="B1" s="2"/>
      <c r="C1" s="79"/>
      <c r="D1" s="178"/>
      <c r="E1" s="178"/>
      <c r="F1" s="178"/>
      <c r="G1" s="79"/>
      <c r="H1" s="79"/>
      <c r="I1" s="79"/>
      <c r="L1" s="79"/>
      <c r="M1" s="79"/>
      <c r="N1" s="80" t="s">
        <v>57</v>
      </c>
      <c r="O1" s="81"/>
    </row>
    <row r="2" ht="22.75" customHeight="1" spans="1:15">
      <c r="A2" s="78"/>
      <c r="B2" s="82" t="s">
        <v>58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1" t="s">
        <v>3</v>
      </c>
    </row>
    <row r="3" ht="19.5" customHeight="1" spans="1:15">
      <c r="A3" s="83"/>
      <c r="B3" s="84" t="s">
        <v>5</v>
      </c>
      <c r="C3" s="84"/>
      <c r="D3" s="83"/>
      <c r="E3" s="83"/>
      <c r="F3" s="179"/>
      <c r="G3" s="83"/>
      <c r="H3" s="179"/>
      <c r="I3" s="179"/>
      <c r="J3" s="179"/>
      <c r="K3" s="179"/>
      <c r="L3" s="179"/>
      <c r="M3" s="179"/>
      <c r="N3" s="85" t="s">
        <v>6</v>
      </c>
      <c r="O3" s="86"/>
    </row>
    <row r="4" ht="24.4" customHeight="1" spans="1:15">
      <c r="A4" s="87"/>
      <c r="B4" s="70" t="s">
        <v>9</v>
      </c>
      <c r="C4" s="70"/>
      <c r="D4" s="70" t="s">
        <v>59</v>
      </c>
      <c r="E4" s="70" t="s">
        <v>60</v>
      </c>
      <c r="F4" s="70" t="s">
        <v>61</v>
      </c>
      <c r="G4" s="70" t="s">
        <v>62</v>
      </c>
      <c r="H4" s="70" t="s">
        <v>63</v>
      </c>
      <c r="I4" s="70" t="s">
        <v>64</v>
      </c>
      <c r="J4" s="70" t="s">
        <v>65</v>
      </c>
      <c r="K4" s="70" t="s">
        <v>66</v>
      </c>
      <c r="L4" s="70" t="s">
        <v>67</v>
      </c>
      <c r="M4" s="70" t="s">
        <v>68</v>
      </c>
      <c r="N4" s="70" t="s">
        <v>69</v>
      </c>
      <c r="O4" s="89"/>
    </row>
    <row r="5" ht="24.4" customHeight="1" spans="1:15">
      <c r="A5" s="87"/>
      <c r="B5" s="70" t="s">
        <v>70</v>
      </c>
      <c r="C5" s="180" t="s">
        <v>71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89"/>
    </row>
    <row r="6" ht="24.4" customHeight="1" spans="1:15">
      <c r="A6" s="87"/>
      <c r="B6" s="70"/>
      <c r="C6" s="18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89"/>
    </row>
    <row r="7" ht="27" customHeight="1" spans="1:15">
      <c r="A7" s="90"/>
      <c r="B7" s="50"/>
      <c r="C7" s="50" t="s">
        <v>72</v>
      </c>
      <c r="D7" s="53">
        <f>SUM(D8)</f>
        <v>3933118.65</v>
      </c>
      <c r="E7" s="53"/>
      <c r="F7" s="53">
        <f t="shared" ref="F7:G7" si="0">SUM(F8)</f>
        <v>3933118.65</v>
      </c>
      <c r="G7" s="53">
        <f t="shared" si="0"/>
        <v>0</v>
      </c>
      <c r="H7" s="53"/>
      <c r="I7" s="53"/>
      <c r="J7" s="53"/>
      <c r="K7" s="53"/>
      <c r="L7" s="53"/>
      <c r="M7" s="53"/>
      <c r="N7" s="53"/>
      <c r="O7" s="91"/>
    </row>
    <row r="8" ht="27" customHeight="1" spans="1:15">
      <c r="A8" s="90"/>
      <c r="B8" s="55">
        <v>143</v>
      </c>
      <c r="C8" s="71" t="s">
        <v>0</v>
      </c>
      <c r="D8" s="53">
        <f>SUM(E8:G8)</f>
        <v>3933118.65</v>
      </c>
      <c r="E8" s="53"/>
      <c r="F8" s="165">
        <v>3933118.65</v>
      </c>
      <c r="G8" s="53"/>
      <c r="H8" s="53"/>
      <c r="I8" s="53"/>
      <c r="J8" s="53"/>
      <c r="K8" s="53"/>
      <c r="L8" s="53"/>
      <c r="M8" s="53"/>
      <c r="N8" s="53"/>
      <c r="O8" s="91"/>
    </row>
    <row r="9" ht="29" customHeight="1" spans="1:15">
      <c r="A9" s="90"/>
      <c r="B9" s="50"/>
      <c r="C9" s="50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91"/>
    </row>
    <row r="10" ht="27" customHeight="1" spans="1:15">
      <c r="A10" s="90"/>
      <c r="B10" s="50"/>
      <c r="C10" s="50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91"/>
    </row>
    <row r="11" ht="27" customHeight="1" spans="1:15">
      <c r="A11" s="90"/>
      <c r="B11" s="50"/>
      <c r="C11" s="50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91"/>
    </row>
    <row r="12" ht="27" customHeight="1" spans="1:15">
      <c r="A12" s="90"/>
      <c r="B12" s="50"/>
      <c r="C12" s="50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91"/>
    </row>
    <row r="13" ht="27" customHeight="1" spans="1:15">
      <c r="A13" s="90"/>
      <c r="B13" s="50"/>
      <c r="C13" s="50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91"/>
    </row>
    <row r="14" ht="27" customHeight="1" spans="1:15">
      <c r="A14" s="90"/>
      <c r="B14" s="50"/>
      <c r="C14" s="50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91"/>
    </row>
    <row r="15" ht="27" customHeight="1" spans="1:15">
      <c r="A15" s="90"/>
      <c r="B15" s="50"/>
      <c r="C15" s="50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91"/>
    </row>
    <row r="16" ht="27" customHeight="1" spans="1:15">
      <c r="A16" s="90"/>
      <c r="B16" s="50"/>
      <c r="C16" s="50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91"/>
    </row>
    <row r="17" ht="27" customHeight="1" spans="1:15">
      <c r="A17" s="90"/>
      <c r="B17" s="50"/>
      <c r="C17" s="50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91"/>
    </row>
    <row r="18" ht="27" customHeight="1" spans="1:15">
      <c r="A18" s="90"/>
      <c r="B18" s="50"/>
      <c r="C18" s="50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91"/>
    </row>
    <row r="19" ht="27" customHeight="1" spans="1:15">
      <c r="A19" s="90"/>
      <c r="B19" s="50"/>
      <c r="C19" s="50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91"/>
    </row>
    <row r="20" ht="27" customHeight="1" spans="1:15">
      <c r="A20" s="90"/>
      <c r="B20" s="50"/>
      <c r="C20" s="50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91"/>
    </row>
    <row r="21" ht="27" customHeight="1" spans="1:15">
      <c r="A21" s="90"/>
      <c r="B21" s="50"/>
      <c r="C21" s="50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91"/>
    </row>
    <row r="22" ht="27" customHeight="1" spans="1:15">
      <c r="A22" s="90"/>
      <c r="B22" s="50"/>
      <c r="C22" s="50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91"/>
    </row>
    <row r="23" ht="27" customHeight="1" spans="1:15">
      <c r="A23" s="90"/>
      <c r="B23" s="50"/>
      <c r="C23" s="50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91"/>
    </row>
    <row r="24" ht="27" customHeight="1" spans="1:15">
      <c r="A24" s="90"/>
      <c r="B24" s="50"/>
      <c r="C24" s="50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91"/>
    </row>
    <row r="25" ht="27" customHeight="1" spans="1:15">
      <c r="A25" s="90"/>
      <c r="B25" s="50"/>
      <c r="C25" s="50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9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pane ySplit="6" topLeftCell="A7" activePane="bottomLeft" state="frozen"/>
      <selection/>
      <selection pane="bottomLeft" activeCell="F23" sqref="F23"/>
    </sheetView>
  </sheetViews>
  <sheetFormatPr defaultColWidth="10" defaultRowHeight="13.5"/>
  <cols>
    <col min="1" max="1" width="1.54166666666667" style="97" customWidth="1"/>
    <col min="2" max="4" width="6.18333333333333" style="97" customWidth="1"/>
    <col min="5" max="5" width="16.8166666666667" style="97" customWidth="1"/>
    <col min="6" max="6" width="41" style="97" customWidth="1"/>
    <col min="7" max="10" width="16.45" style="97" customWidth="1"/>
    <col min="11" max="11" width="22.9083333333333" style="97" customWidth="1"/>
    <col min="12" max="12" width="1.54166666666667" style="97" customWidth="1"/>
    <col min="13" max="14" width="9.725" style="97" customWidth="1"/>
    <col min="15" max="16384" width="10" style="97"/>
  </cols>
  <sheetData>
    <row r="1" ht="25" customHeight="1" spans="1:12">
      <c r="A1" s="44"/>
      <c r="B1" s="134"/>
      <c r="C1" s="134"/>
      <c r="D1" s="134"/>
      <c r="E1" s="139"/>
      <c r="F1" s="139"/>
      <c r="G1" s="46"/>
      <c r="H1" s="46"/>
      <c r="I1" s="46"/>
      <c r="J1" s="46"/>
      <c r="K1" s="62" t="s">
        <v>73</v>
      </c>
      <c r="L1" s="49"/>
    </row>
    <row r="2" ht="22.75" customHeight="1" spans="1:12">
      <c r="A2" s="44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49" t="s">
        <v>3</v>
      </c>
    </row>
    <row r="3" ht="19.5" customHeight="1" spans="1:12">
      <c r="A3" s="47"/>
      <c r="B3" s="48" t="s">
        <v>5</v>
      </c>
      <c r="C3" s="48"/>
      <c r="D3" s="48"/>
      <c r="E3" s="48"/>
      <c r="F3" s="48"/>
      <c r="G3" s="47"/>
      <c r="H3" s="47"/>
      <c r="I3" s="144"/>
      <c r="J3" s="144"/>
      <c r="K3" s="63" t="s">
        <v>6</v>
      </c>
      <c r="L3" s="64"/>
    </row>
    <row r="4" ht="24.4" customHeight="1" spans="1:12">
      <c r="A4" s="49"/>
      <c r="B4" s="92" t="s">
        <v>9</v>
      </c>
      <c r="C4" s="92"/>
      <c r="D4" s="92"/>
      <c r="E4" s="92"/>
      <c r="F4" s="92"/>
      <c r="G4" s="92" t="s">
        <v>59</v>
      </c>
      <c r="H4" s="92" t="s">
        <v>75</v>
      </c>
      <c r="I4" s="92" t="s">
        <v>76</v>
      </c>
      <c r="J4" s="92" t="s">
        <v>77</v>
      </c>
      <c r="K4" s="92" t="s">
        <v>78</v>
      </c>
      <c r="L4" s="65"/>
    </row>
    <row r="5" ht="24.4" customHeight="1" spans="1:12">
      <c r="A5" s="51"/>
      <c r="B5" s="92" t="s">
        <v>79</v>
      </c>
      <c r="C5" s="92"/>
      <c r="D5" s="92"/>
      <c r="E5" s="92" t="s">
        <v>70</v>
      </c>
      <c r="F5" s="92" t="s">
        <v>71</v>
      </c>
      <c r="G5" s="92"/>
      <c r="H5" s="92"/>
      <c r="I5" s="92"/>
      <c r="J5" s="92"/>
      <c r="K5" s="92"/>
      <c r="L5" s="65"/>
    </row>
    <row r="6" ht="24.4" customHeight="1" spans="1:12">
      <c r="A6" s="51"/>
      <c r="B6" s="92" t="s">
        <v>80</v>
      </c>
      <c r="C6" s="92" t="s">
        <v>81</v>
      </c>
      <c r="D6" s="92" t="s">
        <v>82</v>
      </c>
      <c r="E6" s="92"/>
      <c r="F6" s="92"/>
      <c r="G6" s="92"/>
      <c r="H6" s="92"/>
      <c r="I6" s="92"/>
      <c r="J6" s="92"/>
      <c r="K6" s="92"/>
      <c r="L6" s="66"/>
    </row>
    <row r="7" ht="27" customHeight="1" spans="1:12">
      <c r="A7" s="52"/>
      <c r="B7" s="92"/>
      <c r="C7" s="92"/>
      <c r="D7" s="92"/>
      <c r="E7" s="55">
        <v>143</v>
      </c>
      <c r="F7" s="92" t="s">
        <v>72</v>
      </c>
      <c r="G7" s="129">
        <f>SUM(H7:I7)</f>
        <v>3933118.65</v>
      </c>
      <c r="H7" s="129">
        <f>H8+H12+H16+H25</f>
        <v>3273118.65</v>
      </c>
      <c r="I7" s="129">
        <f>I8+I12+I16+I25+I22</f>
        <v>660000</v>
      </c>
      <c r="J7" s="129"/>
      <c r="K7" s="129"/>
      <c r="L7" s="67"/>
    </row>
    <row r="8" ht="27" customHeight="1" spans="1:12">
      <c r="A8" s="52"/>
      <c r="B8" s="92">
        <v>201</v>
      </c>
      <c r="C8" s="92"/>
      <c r="D8" s="92"/>
      <c r="E8" s="127"/>
      <c r="F8" s="92" t="s">
        <v>83</v>
      </c>
      <c r="G8" s="129">
        <f>SUM(H8:I8)</f>
        <v>2512934.47</v>
      </c>
      <c r="H8" s="129">
        <f>H9</f>
        <v>2512934.47</v>
      </c>
      <c r="I8" s="129"/>
      <c r="J8" s="129"/>
      <c r="K8" s="129"/>
      <c r="L8" s="67"/>
    </row>
    <row r="9" ht="27" customHeight="1" spans="1:12">
      <c r="A9" s="52"/>
      <c r="B9" s="92">
        <v>201</v>
      </c>
      <c r="C9" s="93" t="s">
        <v>84</v>
      </c>
      <c r="D9" s="92"/>
      <c r="E9" s="92"/>
      <c r="F9" s="92" t="s">
        <v>85</v>
      </c>
      <c r="G9" s="129">
        <f t="shared" ref="G9:G27" si="0">SUM(H9:I9)</f>
        <v>2512934.47</v>
      </c>
      <c r="H9" s="129">
        <f>SUM(H10:H11)</f>
        <v>2512934.47</v>
      </c>
      <c r="I9" s="129"/>
      <c r="J9" s="129"/>
      <c r="K9" s="129"/>
      <c r="L9" s="67"/>
    </row>
    <row r="10" ht="27" customHeight="1" spans="1:12">
      <c r="A10" s="52"/>
      <c r="B10" s="92">
        <v>210</v>
      </c>
      <c r="C10" s="93" t="s">
        <v>84</v>
      </c>
      <c r="D10" s="93" t="s">
        <v>86</v>
      </c>
      <c r="E10" s="92"/>
      <c r="F10" s="92" t="s">
        <v>87</v>
      </c>
      <c r="G10" s="129">
        <f t="shared" si="0"/>
        <v>1121111.32</v>
      </c>
      <c r="H10" s="174">
        <v>1121111.32</v>
      </c>
      <c r="I10" s="129"/>
      <c r="J10" s="129"/>
      <c r="K10" s="129"/>
      <c r="L10" s="67"/>
    </row>
    <row r="11" ht="27" customHeight="1" spans="1:12">
      <c r="A11" s="52"/>
      <c r="B11" s="92">
        <v>210</v>
      </c>
      <c r="C11" s="93" t="s">
        <v>84</v>
      </c>
      <c r="D11" s="93" t="s">
        <v>88</v>
      </c>
      <c r="E11" s="92"/>
      <c r="F11" s="92" t="s">
        <v>89</v>
      </c>
      <c r="G11" s="129">
        <f t="shared" si="0"/>
        <v>1391823.15</v>
      </c>
      <c r="H11" s="174">
        <v>1391823.15</v>
      </c>
      <c r="I11" s="129"/>
      <c r="J11" s="129"/>
      <c r="K11" s="129"/>
      <c r="L11" s="67"/>
    </row>
    <row r="12" ht="27" customHeight="1" spans="1:12">
      <c r="A12" s="52"/>
      <c r="B12" s="92">
        <v>208</v>
      </c>
      <c r="C12" s="92"/>
      <c r="D12" s="92"/>
      <c r="E12" s="92"/>
      <c r="F12" s="92" t="s">
        <v>90</v>
      </c>
      <c r="G12" s="129">
        <f t="shared" si="0"/>
        <v>326912.28</v>
      </c>
      <c r="H12" s="129">
        <f>H13</f>
        <v>326912.28</v>
      </c>
      <c r="I12" s="129"/>
      <c r="J12" s="129"/>
      <c r="K12" s="129"/>
      <c r="L12" s="67"/>
    </row>
    <row r="13" ht="27" customHeight="1" spans="1:12">
      <c r="A13" s="52"/>
      <c r="B13" s="92">
        <v>208</v>
      </c>
      <c r="C13" s="93" t="s">
        <v>91</v>
      </c>
      <c r="D13" s="92"/>
      <c r="E13" s="92"/>
      <c r="F13" s="92" t="s">
        <v>92</v>
      </c>
      <c r="G13" s="129">
        <f t="shared" si="0"/>
        <v>326912.28</v>
      </c>
      <c r="H13" s="129">
        <f>SUM(H14:H15)</f>
        <v>326912.28</v>
      </c>
      <c r="I13" s="129"/>
      <c r="J13" s="129"/>
      <c r="K13" s="129"/>
      <c r="L13" s="67"/>
    </row>
    <row r="14" ht="27" customHeight="1" spans="1:12">
      <c r="A14" s="52"/>
      <c r="B14" s="92">
        <v>208</v>
      </c>
      <c r="C14" s="93" t="s">
        <v>91</v>
      </c>
      <c r="D14" s="93" t="s">
        <v>93</v>
      </c>
      <c r="E14" s="92"/>
      <c r="F14" s="92" t="s">
        <v>94</v>
      </c>
      <c r="G14" s="129">
        <f t="shared" si="0"/>
        <v>10124.8</v>
      </c>
      <c r="H14" s="175">
        <v>10124.8</v>
      </c>
      <c r="I14" s="129"/>
      <c r="J14" s="129"/>
      <c r="K14" s="129"/>
      <c r="L14" s="67"/>
    </row>
    <row r="15" ht="27" customHeight="1" spans="1:12">
      <c r="A15" s="52"/>
      <c r="B15" s="92">
        <v>208</v>
      </c>
      <c r="C15" s="93" t="s">
        <v>91</v>
      </c>
      <c r="D15" s="93" t="s">
        <v>91</v>
      </c>
      <c r="E15" s="92"/>
      <c r="F15" s="92" t="s">
        <v>95</v>
      </c>
      <c r="G15" s="129">
        <f t="shared" si="0"/>
        <v>316787.48</v>
      </c>
      <c r="H15" s="176">
        <v>316787.48</v>
      </c>
      <c r="I15" s="129"/>
      <c r="J15" s="129"/>
      <c r="K15" s="129"/>
      <c r="L15" s="67"/>
    </row>
    <row r="16" ht="27" customHeight="1" spans="1:12">
      <c r="A16" s="52"/>
      <c r="B16" s="92">
        <v>210</v>
      </c>
      <c r="C16" s="92"/>
      <c r="D16" s="92"/>
      <c r="E16" s="92"/>
      <c r="F16" s="92" t="s">
        <v>96</v>
      </c>
      <c r="G16" s="129">
        <f t="shared" si="0"/>
        <v>182507.9</v>
      </c>
      <c r="H16" s="129">
        <f>H17</f>
        <v>182507.9</v>
      </c>
      <c r="I16" s="129"/>
      <c r="J16" s="129"/>
      <c r="K16" s="129"/>
      <c r="L16" s="67"/>
    </row>
    <row r="17" ht="27" customHeight="1" spans="1:12">
      <c r="A17" s="52"/>
      <c r="B17" s="92">
        <v>210</v>
      </c>
      <c r="C17" s="93" t="s">
        <v>97</v>
      </c>
      <c r="D17" s="93"/>
      <c r="E17" s="92"/>
      <c r="F17" s="92" t="s">
        <v>98</v>
      </c>
      <c r="G17" s="129">
        <f t="shared" si="0"/>
        <v>182507.9</v>
      </c>
      <c r="H17" s="129">
        <f>SUM(H18:H21)</f>
        <v>182507.9</v>
      </c>
      <c r="I17" s="129"/>
      <c r="J17" s="129"/>
      <c r="K17" s="129"/>
      <c r="L17" s="67"/>
    </row>
    <row r="18" ht="27" customHeight="1" spans="1:12">
      <c r="A18" s="52"/>
      <c r="B18" s="92">
        <v>210</v>
      </c>
      <c r="C18" s="93" t="s">
        <v>97</v>
      </c>
      <c r="D18" s="93" t="s">
        <v>86</v>
      </c>
      <c r="E18" s="92"/>
      <c r="F18" s="92" t="s">
        <v>99</v>
      </c>
      <c r="G18" s="129">
        <f t="shared" si="0"/>
        <v>64574.57</v>
      </c>
      <c r="H18" s="128">
        <v>64574.57</v>
      </c>
      <c r="I18" s="129"/>
      <c r="J18" s="129"/>
      <c r="K18" s="129"/>
      <c r="L18" s="67"/>
    </row>
    <row r="19" ht="27" customHeight="1" spans="1:12">
      <c r="A19" s="52"/>
      <c r="B19" s="92">
        <v>210</v>
      </c>
      <c r="C19" s="93" t="s">
        <v>97</v>
      </c>
      <c r="D19" s="93" t="s">
        <v>93</v>
      </c>
      <c r="E19" s="92"/>
      <c r="F19" s="92" t="s">
        <v>100</v>
      </c>
      <c r="G19" s="129">
        <f t="shared" si="0"/>
        <v>96333.33</v>
      </c>
      <c r="H19" s="128">
        <v>96333.33</v>
      </c>
      <c r="I19" s="129"/>
      <c r="J19" s="129"/>
      <c r="K19" s="129"/>
      <c r="L19" s="67"/>
    </row>
    <row r="20" ht="27" customHeight="1" spans="1:12">
      <c r="A20" s="52"/>
      <c r="B20" s="92">
        <v>210</v>
      </c>
      <c r="C20" s="93" t="s">
        <v>97</v>
      </c>
      <c r="D20" s="93" t="s">
        <v>84</v>
      </c>
      <c r="E20" s="92"/>
      <c r="F20" s="92" t="s">
        <v>101</v>
      </c>
      <c r="G20" s="129">
        <f t="shared" si="0"/>
        <v>7200</v>
      </c>
      <c r="H20" s="128">
        <v>7200</v>
      </c>
      <c r="I20" s="129"/>
      <c r="J20" s="129"/>
      <c r="K20" s="129"/>
      <c r="L20" s="67"/>
    </row>
    <row r="21" ht="27" customHeight="1" spans="1:12">
      <c r="A21" s="52"/>
      <c r="B21" s="92">
        <v>210</v>
      </c>
      <c r="C21" s="93" t="s">
        <v>97</v>
      </c>
      <c r="D21" s="92">
        <v>99</v>
      </c>
      <c r="E21" s="92"/>
      <c r="F21" s="92" t="s">
        <v>102</v>
      </c>
      <c r="G21" s="129">
        <f t="shared" si="0"/>
        <v>14400</v>
      </c>
      <c r="H21" s="128">
        <v>14400</v>
      </c>
      <c r="I21" s="129"/>
      <c r="J21" s="129"/>
      <c r="K21" s="129"/>
      <c r="L21" s="67"/>
    </row>
    <row r="22" ht="27" customHeight="1" spans="1:12">
      <c r="A22" s="52"/>
      <c r="B22" s="92">
        <v>212</v>
      </c>
      <c r="C22" s="93"/>
      <c r="D22" s="92"/>
      <c r="E22" s="92"/>
      <c r="F22" s="92" t="s">
        <v>103</v>
      </c>
      <c r="G22" s="129">
        <f>G23</f>
        <v>660000</v>
      </c>
      <c r="H22" s="177"/>
      <c r="I22" s="129">
        <f>I23</f>
        <v>660000</v>
      </c>
      <c r="J22" s="129"/>
      <c r="K22" s="129"/>
      <c r="L22" s="67"/>
    </row>
    <row r="23" ht="27" customHeight="1" spans="1:12">
      <c r="A23" s="52"/>
      <c r="B23" s="92">
        <v>212</v>
      </c>
      <c r="C23" s="93" t="s">
        <v>84</v>
      </c>
      <c r="D23" s="92"/>
      <c r="E23" s="92"/>
      <c r="F23" s="92" t="s">
        <v>104</v>
      </c>
      <c r="G23" s="129">
        <f>G24</f>
        <v>660000</v>
      </c>
      <c r="H23" s="177"/>
      <c r="I23" s="129">
        <f>I24</f>
        <v>660000</v>
      </c>
      <c r="J23" s="129"/>
      <c r="K23" s="129"/>
      <c r="L23" s="67"/>
    </row>
    <row r="24" ht="27" customHeight="1" spans="1:12">
      <c r="A24" s="52"/>
      <c r="B24" s="92">
        <v>212</v>
      </c>
      <c r="C24" s="93" t="s">
        <v>84</v>
      </c>
      <c r="D24" s="92">
        <v>99</v>
      </c>
      <c r="E24" s="92"/>
      <c r="F24" s="92" t="s">
        <v>105</v>
      </c>
      <c r="G24" s="129">
        <f>SUM(H24:I24)</f>
        <v>660000</v>
      </c>
      <c r="H24" s="177"/>
      <c r="I24" s="129">
        <v>660000</v>
      </c>
      <c r="J24" s="129"/>
      <c r="K24" s="129"/>
      <c r="L24" s="67"/>
    </row>
    <row r="25" ht="27" customHeight="1" spans="1:12">
      <c r="A25" s="52"/>
      <c r="B25" s="92">
        <v>221</v>
      </c>
      <c r="C25" s="92"/>
      <c r="D25" s="92"/>
      <c r="E25" s="92"/>
      <c r="F25" s="92" t="s">
        <v>106</v>
      </c>
      <c r="G25" s="129">
        <f t="shared" si="0"/>
        <v>250764</v>
      </c>
      <c r="H25" s="129">
        <f>H26</f>
        <v>250764</v>
      </c>
      <c r="I25" s="129"/>
      <c r="J25" s="129"/>
      <c r="K25" s="129"/>
      <c r="L25" s="67"/>
    </row>
    <row r="26" ht="27" customHeight="1" spans="1:12">
      <c r="A26" s="52"/>
      <c r="B26" s="92">
        <v>221</v>
      </c>
      <c r="C26" s="93" t="s">
        <v>86</v>
      </c>
      <c r="D26" s="92"/>
      <c r="E26" s="92"/>
      <c r="F26" s="92" t="s">
        <v>107</v>
      </c>
      <c r="G26" s="129">
        <f t="shared" si="0"/>
        <v>250764</v>
      </c>
      <c r="H26" s="129">
        <f>SUM(H27)</f>
        <v>250764</v>
      </c>
      <c r="I26" s="129"/>
      <c r="J26" s="129"/>
      <c r="K26" s="129"/>
      <c r="L26" s="67"/>
    </row>
    <row r="27" ht="27" customHeight="1" spans="1:12">
      <c r="A27" s="52"/>
      <c r="B27" s="92">
        <v>221</v>
      </c>
      <c r="C27" s="93" t="s">
        <v>86</v>
      </c>
      <c r="D27" s="93" t="s">
        <v>93</v>
      </c>
      <c r="E27" s="92"/>
      <c r="F27" s="92" t="s">
        <v>108</v>
      </c>
      <c r="G27" s="129">
        <f t="shared" si="0"/>
        <v>250764</v>
      </c>
      <c r="H27" s="129">
        <v>250764</v>
      </c>
      <c r="I27" s="129"/>
      <c r="J27" s="129"/>
      <c r="K27" s="129"/>
      <c r="L27" s="67"/>
    </row>
    <row r="28" spans="1:12">
      <c r="A28" s="59"/>
      <c r="B28" s="60"/>
      <c r="C28" s="60"/>
      <c r="D28" s="60"/>
      <c r="E28" s="60"/>
      <c r="F28" s="59"/>
      <c r="G28" s="59"/>
      <c r="H28" s="59"/>
      <c r="I28" s="59"/>
      <c r="J28" s="60"/>
      <c r="K28" s="60"/>
      <c r="L28" s="6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18" sqref="F18"/>
    </sheetView>
  </sheetViews>
  <sheetFormatPr defaultColWidth="10" defaultRowHeight="13.5"/>
  <cols>
    <col min="1" max="1" width="1.54166666666667" style="150" customWidth="1"/>
    <col min="2" max="2" width="33.3666666666667" style="150" customWidth="1"/>
    <col min="3" max="3" width="16.3666666666667" style="150" customWidth="1"/>
    <col min="4" max="4" width="33.3666666666667" style="150" customWidth="1"/>
    <col min="5" max="7" width="16.3666666666667" style="150" customWidth="1"/>
    <col min="8" max="8" width="18.2666666666667" style="150" customWidth="1"/>
    <col min="9" max="9" width="1.54166666666667" style="150" customWidth="1"/>
    <col min="10" max="11" width="9.725" style="150" customWidth="1"/>
    <col min="12" max="16384" width="10" style="150"/>
  </cols>
  <sheetData>
    <row r="1" ht="14.25" customHeight="1" spans="1:9">
      <c r="A1" s="151"/>
      <c r="B1" s="152"/>
      <c r="C1" s="153"/>
      <c r="D1" s="153"/>
      <c r="E1" s="154"/>
      <c r="F1" s="154"/>
      <c r="G1" s="154"/>
      <c r="H1" s="155" t="s">
        <v>109</v>
      </c>
      <c r="I1" s="169" t="s">
        <v>3</v>
      </c>
    </row>
    <row r="2" ht="19.9" customHeight="1" spans="1:9">
      <c r="A2" s="153"/>
      <c r="B2" s="156" t="s">
        <v>110</v>
      </c>
      <c r="C2" s="156"/>
      <c r="D2" s="156"/>
      <c r="E2" s="156"/>
      <c r="F2" s="156"/>
      <c r="G2" s="156"/>
      <c r="H2" s="156"/>
      <c r="I2" s="169"/>
    </row>
    <row r="3" ht="17" customHeight="1" spans="1:9">
      <c r="A3" s="157"/>
      <c r="B3" s="158" t="s">
        <v>5</v>
      </c>
      <c r="C3" s="158"/>
      <c r="D3" s="159"/>
      <c r="E3" s="159"/>
      <c r="F3" s="159"/>
      <c r="G3" s="159"/>
      <c r="H3" s="160" t="s">
        <v>6</v>
      </c>
      <c r="I3" s="170"/>
    </row>
    <row r="4" ht="21.4" customHeight="1" spans="1:9">
      <c r="A4" s="161"/>
      <c r="B4" s="162" t="s">
        <v>7</v>
      </c>
      <c r="C4" s="162"/>
      <c r="D4" s="162" t="s">
        <v>8</v>
      </c>
      <c r="E4" s="162"/>
      <c r="F4" s="162"/>
      <c r="G4" s="162"/>
      <c r="H4" s="162"/>
      <c r="I4" s="171"/>
    </row>
    <row r="5" ht="21.4" customHeight="1" spans="1:9">
      <c r="A5" s="161"/>
      <c r="B5" s="162" t="s">
        <v>9</v>
      </c>
      <c r="C5" s="162" t="s">
        <v>10</v>
      </c>
      <c r="D5" s="162" t="s">
        <v>9</v>
      </c>
      <c r="E5" s="162" t="s">
        <v>59</v>
      </c>
      <c r="F5" s="162" t="s">
        <v>111</v>
      </c>
      <c r="G5" s="162" t="s">
        <v>112</v>
      </c>
      <c r="H5" s="162" t="s">
        <v>113</v>
      </c>
      <c r="I5" s="171"/>
    </row>
    <row r="6" ht="19.9" customHeight="1" spans="1:9">
      <c r="A6" s="163"/>
      <c r="B6" s="164" t="s">
        <v>114</v>
      </c>
      <c r="C6" s="165">
        <f>SUM(C7:C8)</f>
        <v>3933118.65</v>
      </c>
      <c r="D6" s="164" t="s">
        <v>115</v>
      </c>
      <c r="E6" s="165">
        <f>SUM(F6:H6)</f>
        <v>3933118.65</v>
      </c>
      <c r="F6" s="165">
        <f>SUM(F7:F26)</f>
        <v>3933118.65</v>
      </c>
      <c r="G6" s="165">
        <f>SUM(G7:G26)</f>
        <v>0</v>
      </c>
      <c r="H6" s="165"/>
      <c r="I6" s="172"/>
    </row>
    <row r="7" ht="19.9" customHeight="1" spans="1:9">
      <c r="A7" s="163"/>
      <c r="B7" s="166" t="s">
        <v>116</v>
      </c>
      <c r="C7" s="165">
        <v>3933118.65</v>
      </c>
      <c r="D7" s="166" t="s">
        <v>117</v>
      </c>
      <c r="E7" s="165">
        <f>SUM(F7:G7)</f>
        <v>2512934.47</v>
      </c>
      <c r="F7" s="165">
        <v>2512934.47</v>
      </c>
      <c r="G7" s="165"/>
      <c r="H7" s="165"/>
      <c r="I7" s="172"/>
    </row>
    <row r="8" ht="19.9" customHeight="1" spans="1:9">
      <c r="A8" s="163"/>
      <c r="B8" s="166" t="s">
        <v>118</v>
      </c>
      <c r="C8" s="165"/>
      <c r="D8" s="166" t="s">
        <v>119</v>
      </c>
      <c r="E8" s="165">
        <f t="shared" ref="E8:E34" si="0">SUM(F8:G8)</f>
        <v>0</v>
      </c>
      <c r="F8" s="165"/>
      <c r="G8" s="165"/>
      <c r="H8" s="165"/>
      <c r="I8" s="172"/>
    </row>
    <row r="9" ht="19.9" customHeight="1" spans="1:9">
      <c r="A9" s="163"/>
      <c r="B9" s="166" t="s">
        <v>120</v>
      </c>
      <c r="C9" s="165"/>
      <c r="D9" s="166" t="s">
        <v>121</v>
      </c>
      <c r="E9" s="165">
        <f t="shared" si="0"/>
        <v>0</v>
      </c>
      <c r="F9" s="165"/>
      <c r="G9" s="165"/>
      <c r="H9" s="165"/>
      <c r="I9" s="172"/>
    </row>
    <row r="10" ht="19.9" customHeight="1" spans="1:9">
      <c r="A10" s="163"/>
      <c r="B10" s="164" t="s">
        <v>122</v>
      </c>
      <c r="C10" s="165"/>
      <c r="D10" s="166" t="s">
        <v>123</v>
      </c>
      <c r="E10" s="165">
        <f t="shared" si="0"/>
        <v>0</v>
      </c>
      <c r="F10" s="165"/>
      <c r="G10" s="165"/>
      <c r="H10" s="165"/>
      <c r="I10" s="172"/>
    </row>
    <row r="11" ht="19.9" customHeight="1" spans="1:9">
      <c r="A11" s="163"/>
      <c r="B11" s="166" t="s">
        <v>116</v>
      </c>
      <c r="C11" s="165"/>
      <c r="D11" s="166" t="s">
        <v>124</v>
      </c>
      <c r="E11" s="165">
        <f t="shared" si="0"/>
        <v>0</v>
      </c>
      <c r="F11" s="165"/>
      <c r="G11" s="165"/>
      <c r="H11" s="165"/>
      <c r="I11" s="172"/>
    </row>
    <row r="12" ht="19.9" customHeight="1" spans="1:9">
      <c r="A12" s="163"/>
      <c r="B12" s="166" t="s">
        <v>118</v>
      </c>
      <c r="C12" s="165"/>
      <c r="D12" s="166" t="s">
        <v>125</v>
      </c>
      <c r="E12" s="165">
        <f t="shared" si="0"/>
        <v>0</v>
      </c>
      <c r="F12" s="165"/>
      <c r="G12" s="165"/>
      <c r="H12" s="165"/>
      <c r="I12" s="172"/>
    </row>
    <row r="13" ht="19.9" customHeight="1" spans="1:9">
      <c r="A13" s="163"/>
      <c r="B13" s="166" t="s">
        <v>120</v>
      </c>
      <c r="C13" s="165"/>
      <c r="D13" s="166" t="s">
        <v>126</v>
      </c>
      <c r="E13" s="165">
        <f t="shared" si="0"/>
        <v>0</v>
      </c>
      <c r="F13" s="165"/>
      <c r="G13" s="165"/>
      <c r="H13" s="165"/>
      <c r="I13" s="172"/>
    </row>
    <row r="14" ht="19.9" customHeight="1" spans="1:9">
      <c r="A14" s="163"/>
      <c r="B14" s="166" t="s">
        <v>127</v>
      </c>
      <c r="C14" s="165"/>
      <c r="D14" s="166" t="s">
        <v>128</v>
      </c>
      <c r="E14" s="165">
        <f t="shared" si="0"/>
        <v>326912.28</v>
      </c>
      <c r="F14" s="165">
        <v>326912.28</v>
      </c>
      <c r="G14" s="165"/>
      <c r="H14" s="165"/>
      <c r="I14" s="172"/>
    </row>
    <row r="15" ht="19.9" customHeight="1" spans="1:9">
      <c r="A15" s="163"/>
      <c r="B15" s="166" t="s">
        <v>127</v>
      </c>
      <c r="C15" s="165"/>
      <c r="D15" s="166" t="s">
        <v>129</v>
      </c>
      <c r="E15" s="165">
        <f t="shared" si="0"/>
        <v>0</v>
      </c>
      <c r="F15" s="165"/>
      <c r="G15" s="165"/>
      <c r="H15" s="165"/>
      <c r="I15" s="172"/>
    </row>
    <row r="16" ht="19.9" customHeight="1" spans="1:9">
      <c r="A16" s="163"/>
      <c r="B16" s="166" t="s">
        <v>127</v>
      </c>
      <c r="C16" s="165"/>
      <c r="D16" s="166" t="s">
        <v>130</v>
      </c>
      <c r="E16" s="165">
        <f t="shared" si="0"/>
        <v>182507.9</v>
      </c>
      <c r="F16" s="165">
        <v>182507.9</v>
      </c>
      <c r="G16" s="165"/>
      <c r="H16" s="165"/>
      <c r="I16" s="172"/>
    </row>
    <row r="17" ht="19.9" customHeight="1" spans="1:9">
      <c r="A17" s="163"/>
      <c r="B17" s="166" t="s">
        <v>127</v>
      </c>
      <c r="C17" s="165"/>
      <c r="D17" s="166" t="s">
        <v>131</v>
      </c>
      <c r="E17" s="165">
        <f t="shared" si="0"/>
        <v>0</v>
      </c>
      <c r="F17" s="165"/>
      <c r="G17" s="165"/>
      <c r="H17" s="165"/>
      <c r="I17" s="172"/>
    </row>
    <row r="18" ht="19.9" customHeight="1" spans="1:9">
      <c r="A18" s="163"/>
      <c r="B18" s="166" t="s">
        <v>127</v>
      </c>
      <c r="C18" s="165"/>
      <c r="D18" s="166" t="s">
        <v>132</v>
      </c>
      <c r="E18" s="165">
        <f t="shared" si="0"/>
        <v>660000</v>
      </c>
      <c r="F18" s="165">
        <v>660000</v>
      </c>
      <c r="G18" s="165"/>
      <c r="H18" s="165"/>
      <c r="I18" s="172"/>
    </row>
    <row r="19" ht="19.9" customHeight="1" spans="1:9">
      <c r="A19" s="163"/>
      <c r="B19" s="166" t="s">
        <v>127</v>
      </c>
      <c r="C19" s="165"/>
      <c r="D19" s="166" t="s">
        <v>133</v>
      </c>
      <c r="E19" s="165">
        <f t="shared" si="0"/>
        <v>0</v>
      </c>
      <c r="F19" s="165"/>
      <c r="G19" s="165"/>
      <c r="H19" s="165"/>
      <c r="I19" s="172"/>
    </row>
    <row r="20" ht="19.9" customHeight="1" spans="1:9">
      <c r="A20" s="163"/>
      <c r="B20" s="166" t="s">
        <v>127</v>
      </c>
      <c r="C20" s="165"/>
      <c r="D20" s="166" t="s">
        <v>134</v>
      </c>
      <c r="E20" s="165">
        <f t="shared" si="0"/>
        <v>0</v>
      </c>
      <c r="F20" s="165"/>
      <c r="G20" s="165"/>
      <c r="H20" s="165"/>
      <c r="I20" s="172"/>
    </row>
    <row r="21" ht="19.9" customHeight="1" spans="1:9">
      <c r="A21" s="163"/>
      <c r="B21" s="166" t="s">
        <v>127</v>
      </c>
      <c r="C21" s="165"/>
      <c r="D21" s="166" t="s">
        <v>135</v>
      </c>
      <c r="E21" s="165">
        <f t="shared" si="0"/>
        <v>0</v>
      </c>
      <c r="F21" s="165"/>
      <c r="G21" s="165"/>
      <c r="H21" s="165"/>
      <c r="I21" s="172"/>
    </row>
    <row r="22" ht="19.9" customHeight="1" spans="1:9">
      <c r="A22" s="163"/>
      <c r="B22" s="166" t="s">
        <v>127</v>
      </c>
      <c r="C22" s="165"/>
      <c r="D22" s="166" t="s">
        <v>136</v>
      </c>
      <c r="E22" s="165">
        <f t="shared" si="0"/>
        <v>0</v>
      </c>
      <c r="F22" s="165"/>
      <c r="G22" s="165"/>
      <c r="H22" s="165"/>
      <c r="I22" s="172"/>
    </row>
    <row r="23" ht="19.9" customHeight="1" spans="1:9">
      <c r="A23" s="163"/>
      <c r="B23" s="166" t="s">
        <v>127</v>
      </c>
      <c r="C23" s="165"/>
      <c r="D23" s="166" t="s">
        <v>137</v>
      </c>
      <c r="E23" s="165">
        <f t="shared" si="0"/>
        <v>0</v>
      </c>
      <c r="F23" s="165"/>
      <c r="G23" s="165"/>
      <c r="H23" s="165"/>
      <c r="I23" s="172"/>
    </row>
    <row r="24" ht="19.9" customHeight="1" spans="1:9">
      <c r="A24" s="163"/>
      <c r="B24" s="166" t="s">
        <v>127</v>
      </c>
      <c r="C24" s="165"/>
      <c r="D24" s="166" t="s">
        <v>138</v>
      </c>
      <c r="E24" s="165">
        <f t="shared" si="0"/>
        <v>0</v>
      </c>
      <c r="F24" s="165"/>
      <c r="G24" s="165"/>
      <c r="H24" s="165"/>
      <c r="I24" s="172"/>
    </row>
    <row r="25" ht="19.9" customHeight="1" spans="1:9">
      <c r="A25" s="163"/>
      <c r="B25" s="166" t="s">
        <v>127</v>
      </c>
      <c r="C25" s="165"/>
      <c r="D25" s="166" t="s">
        <v>139</v>
      </c>
      <c r="E25" s="165">
        <f t="shared" si="0"/>
        <v>0</v>
      </c>
      <c r="F25" s="165"/>
      <c r="G25" s="165"/>
      <c r="H25" s="165"/>
      <c r="I25" s="172"/>
    </row>
    <row r="26" ht="19.9" customHeight="1" spans="1:9">
      <c r="A26" s="163"/>
      <c r="B26" s="166" t="s">
        <v>127</v>
      </c>
      <c r="C26" s="165"/>
      <c r="D26" s="166" t="s">
        <v>140</v>
      </c>
      <c r="E26" s="165">
        <f t="shared" si="0"/>
        <v>250764</v>
      </c>
      <c r="F26" s="165">
        <v>250764</v>
      </c>
      <c r="G26" s="165"/>
      <c r="H26" s="165"/>
      <c r="I26" s="172"/>
    </row>
    <row r="27" ht="19.9" customHeight="1" spans="1:9">
      <c r="A27" s="163"/>
      <c r="B27" s="166" t="s">
        <v>127</v>
      </c>
      <c r="C27" s="165"/>
      <c r="D27" s="166" t="s">
        <v>141</v>
      </c>
      <c r="E27" s="165">
        <f t="shared" si="0"/>
        <v>0</v>
      </c>
      <c r="F27" s="165"/>
      <c r="G27" s="165"/>
      <c r="H27" s="165"/>
      <c r="I27" s="172"/>
    </row>
    <row r="28" ht="19.9" customHeight="1" spans="1:9">
      <c r="A28" s="163"/>
      <c r="B28" s="166" t="s">
        <v>127</v>
      </c>
      <c r="C28" s="165"/>
      <c r="D28" s="166" t="s">
        <v>142</v>
      </c>
      <c r="E28" s="165">
        <f t="shared" si="0"/>
        <v>0</v>
      </c>
      <c r="F28" s="165"/>
      <c r="G28" s="165"/>
      <c r="H28" s="165"/>
      <c r="I28" s="172"/>
    </row>
    <row r="29" ht="19.9" customHeight="1" spans="1:9">
      <c r="A29" s="163"/>
      <c r="B29" s="166" t="s">
        <v>127</v>
      </c>
      <c r="C29" s="165"/>
      <c r="D29" s="166" t="s">
        <v>143</v>
      </c>
      <c r="E29" s="165">
        <f t="shared" si="0"/>
        <v>0</v>
      </c>
      <c r="F29" s="165"/>
      <c r="G29" s="165"/>
      <c r="H29" s="165"/>
      <c r="I29" s="172"/>
    </row>
    <row r="30" ht="19.9" customHeight="1" spans="1:9">
      <c r="A30" s="163"/>
      <c r="B30" s="166" t="s">
        <v>127</v>
      </c>
      <c r="C30" s="165"/>
      <c r="D30" s="166" t="s">
        <v>144</v>
      </c>
      <c r="E30" s="165">
        <f t="shared" si="0"/>
        <v>0</v>
      </c>
      <c r="F30" s="165"/>
      <c r="G30" s="165"/>
      <c r="H30" s="165"/>
      <c r="I30" s="172"/>
    </row>
    <row r="31" ht="19.9" customHeight="1" spans="1:9">
      <c r="A31" s="163"/>
      <c r="B31" s="166" t="s">
        <v>127</v>
      </c>
      <c r="C31" s="165"/>
      <c r="D31" s="166" t="s">
        <v>145</v>
      </c>
      <c r="E31" s="165">
        <f t="shared" si="0"/>
        <v>0</v>
      </c>
      <c r="F31" s="165"/>
      <c r="G31" s="165"/>
      <c r="H31" s="165"/>
      <c r="I31" s="172"/>
    </row>
    <row r="32" ht="19.9" customHeight="1" spans="1:9">
      <c r="A32" s="163"/>
      <c r="B32" s="166" t="s">
        <v>127</v>
      </c>
      <c r="C32" s="165"/>
      <c r="D32" s="166" t="s">
        <v>146</v>
      </c>
      <c r="E32" s="165">
        <f t="shared" si="0"/>
        <v>0</v>
      </c>
      <c r="F32" s="165"/>
      <c r="G32" s="165"/>
      <c r="H32" s="165"/>
      <c r="I32" s="172"/>
    </row>
    <row r="33" ht="19.9" customHeight="1" spans="1:9">
      <c r="A33" s="163"/>
      <c r="B33" s="166" t="s">
        <v>127</v>
      </c>
      <c r="C33" s="165"/>
      <c r="D33" s="166" t="s">
        <v>147</v>
      </c>
      <c r="E33" s="165">
        <f t="shared" si="0"/>
        <v>0</v>
      </c>
      <c r="F33" s="165"/>
      <c r="G33" s="165"/>
      <c r="H33" s="165"/>
      <c r="I33" s="172"/>
    </row>
    <row r="34" ht="19.9" customHeight="1" spans="1:9">
      <c r="A34" s="163"/>
      <c r="B34" s="166" t="s">
        <v>127</v>
      </c>
      <c r="C34" s="165"/>
      <c r="D34" s="166" t="s">
        <v>148</v>
      </c>
      <c r="E34" s="165">
        <f t="shared" si="0"/>
        <v>0</v>
      </c>
      <c r="F34" s="165"/>
      <c r="G34" s="165"/>
      <c r="H34" s="165"/>
      <c r="I34" s="172"/>
    </row>
    <row r="35" ht="8.5" customHeight="1" spans="1:9">
      <c r="A35" s="167"/>
      <c r="B35" s="167"/>
      <c r="C35" s="167"/>
      <c r="D35" s="168"/>
      <c r="E35" s="167"/>
      <c r="F35" s="167"/>
      <c r="G35" s="167"/>
      <c r="H35" s="167"/>
      <c r="I35" s="17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6"/>
  <sheetViews>
    <sheetView workbookViewId="0">
      <pane ySplit="6" topLeftCell="A32" activePane="bottomLeft" state="frozen"/>
      <selection/>
      <selection pane="bottomLeft" activeCell="J37" sqref="J37"/>
    </sheetView>
  </sheetViews>
  <sheetFormatPr defaultColWidth="10" defaultRowHeight="13.5"/>
  <cols>
    <col min="1" max="1" width="1.54166666666667" style="97" customWidth="1"/>
    <col min="2" max="3" width="5.90833333333333" style="97" customWidth="1"/>
    <col min="4" max="4" width="11.6333333333333" style="97" customWidth="1"/>
    <col min="5" max="5" width="23.45" style="97" customWidth="1"/>
    <col min="6" max="10" width="17" style="97" customWidth="1"/>
    <col min="11" max="13" width="5.90833333333333" style="97" customWidth="1"/>
    <col min="14" max="16" width="7.26666666666667" style="97" customWidth="1"/>
    <col min="17" max="23" width="5.90833333333333" style="97" customWidth="1"/>
    <col min="24" max="26" width="7.26666666666667" style="97" customWidth="1"/>
    <col min="27" max="33" width="5.90833333333333" style="97" customWidth="1"/>
    <col min="34" max="39" width="7.26666666666667" style="97" customWidth="1"/>
    <col min="40" max="40" width="1.54166666666667" style="97" customWidth="1"/>
    <col min="41" max="42" width="9.725" style="97" customWidth="1"/>
    <col min="43" max="16384" width="10" style="97"/>
  </cols>
  <sheetData>
    <row r="1" ht="25" customHeight="1" spans="1:40">
      <c r="A1" s="133"/>
      <c r="B1" s="134"/>
      <c r="C1" s="134"/>
      <c r="D1" s="135"/>
      <c r="E1" s="135"/>
      <c r="F1" s="44"/>
      <c r="G1" s="44"/>
      <c r="H1" s="44"/>
      <c r="I1" s="135"/>
      <c r="J1" s="135"/>
      <c r="K1" s="44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45" t="s">
        <v>149</v>
      </c>
      <c r="AN1" s="146"/>
    </row>
    <row r="2" ht="22.75" customHeight="1" spans="1:40">
      <c r="A2" s="44"/>
      <c r="B2" s="3" t="s">
        <v>150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46"/>
    </row>
    <row r="3" ht="19.5" customHeight="1" spans="1:40">
      <c r="A3" s="47"/>
      <c r="B3" s="48" t="s">
        <v>5</v>
      </c>
      <c r="C3" s="48"/>
      <c r="D3" s="48"/>
      <c r="E3" s="48"/>
      <c r="F3" s="136"/>
      <c r="G3" s="47"/>
      <c r="H3" s="137"/>
      <c r="I3" s="136"/>
      <c r="J3" s="136"/>
      <c r="K3" s="144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7" t="s">
        <v>6</v>
      </c>
      <c r="AM3" s="137"/>
      <c r="AN3" s="147"/>
    </row>
    <row r="4" ht="24.4" customHeight="1" spans="1:40">
      <c r="A4" s="49"/>
      <c r="B4" s="138" t="s">
        <v>9</v>
      </c>
      <c r="C4" s="138"/>
      <c r="D4" s="138"/>
      <c r="E4" s="138"/>
      <c r="F4" s="138" t="s">
        <v>151</v>
      </c>
      <c r="G4" s="138" t="s">
        <v>152</v>
      </c>
      <c r="H4" s="138"/>
      <c r="I4" s="138"/>
      <c r="J4" s="138"/>
      <c r="K4" s="138"/>
      <c r="L4" s="138"/>
      <c r="M4" s="138"/>
      <c r="N4" s="138"/>
      <c r="O4" s="138"/>
      <c r="P4" s="138"/>
      <c r="Q4" s="138" t="s">
        <v>153</v>
      </c>
      <c r="R4" s="138"/>
      <c r="S4" s="138"/>
      <c r="T4" s="138"/>
      <c r="U4" s="138"/>
      <c r="V4" s="138"/>
      <c r="W4" s="138"/>
      <c r="X4" s="138"/>
      <c r="Y4" s="138"/>
      <c r="Z4" s="138"/>
      <c r="AA4" s="138" t="s">
        <v>154</v>
      </c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48"/>
    </row>
    <row r="5" ht="24.4" customHeight="1" spans="1:40">
      <c r="A5" s="49"/>
      <c r="B5" s="138" t="s">
        <v>79</v>
      </c>
      <c r="C5" s="138"/>
      <c r="D5" s="138" t="s">
        <v>70</v>
      </c>
      <c r="E5" s="138" t="s">
        <v>71</v>
      </c>
      <c r="F5" s="138"/>
      <c r="G5" s="138" t="s">
        <v>59</v>
      </c>
      <c r="H5" s="138" t="s">
        <v>155</v>
      </c>
      <c r="I5" s="138"/>
      <c r="J5" s="138"/>
      <c r="K5" s="138" t="s">
        <v>156</v>
      </c>
      <c r="L5" s="138"/>
      <c r="M5" s="138"/>
      <c r="N5" s="138" t="s">
        <v>157</v>
      </c>
      <c r="O5" s="138"/>
      <c r="P5" s="138"/>
      <c r="Q5" s="138" t="s">
        <v>59</v>
      </c>
      <c r="R5" s="138" t="s">
        <v>155</v>
      </c>
      <c r="S5" s="138"/>
      <c r="T5" s="138"/>
      <c r="U5" s="138" t="s">
        <v>156</v>
      </c>
      <c r="V5" s="138"/>
      <c r="W5" s="138"/>
      <c r="X5" s="138" t="s">
        <v>157</v>
      </c>
      <c r="Y5" s="138"/>
      <c r="Z5" s="138"/>
      <c r="AA5" s="138" t="s">
        <v>59</v>
      </c>
      <c r="AB5" s="138" t="s">
        <v>155</v>
      </c>
      <c r="AC5" s="138"/>
      <c r="AD5" s="138"/>
      <c r="AE5" s="138" t="s">
        <v>156</v>
      </c>
      <c r="AF5" s="138"/>
      <c r="AG5" s="138"/>
      <c r="AH5" s="138" t="s">
        <v>157</v>
      </c>
      <c r="AI5" s="138"/>
      <c r="AJ5" s="138"/>
      <c r="AK5" s="138" t="s">
        <v>158</v>
      </c>
      <c r="AL5" s="138"/>
      <c r="AM5" s="138"/>
      <c r="AN5" s="148"/>
    </row>
    <row r="6" ht="39" customHeight="1" spans="1:40">
      <c r="A6" s="139"/>
      <c r="B6" s="138" t="s">
        <v>80</v>
      </c>
      <c r="C6" s="138" t="s">
        <v>81</v>
      </c>
      <c r="D6" s="138"/>
      <c r="E6" s="138"/>
      <c r="F6" s="138"/>
      <c r="G6" s="138"/>
      <c r="H6" s="138" t="s">
        <v>159</v>
      </c>
      <c r="I6" s="138" t="s">
        <v>75</v>
      </c>
      <c r="J6" s="138" t="s">
        <v>76</v>
      </c>
      <c r="K6" s="138" t="s">
        <v>159</v>
      </c>
      <c r="L6" s="138" t="s">
        <v>75</v>
      </c>
      <c r="M6" s="138" t="s">
        <v>76</v>
      </c>
      <c r="N6" s="138" t="s">
        <v>159</v>
      </c>
      <c r="O6" s="138" t="s">
        <v>160</v>
      </c>
      <c r="P6" s="138" t="s">
        <v>161</v>
      </c>
      <c r="Q6" s="138"/>
      <c r="R6" s="138" t="s">
        <v>159</v>
      </c>
      <c r="S6" s="138" t="s">
        <v>75</v>
      </c>
      <c r="T6" s="138" t="s">
        <v>76</v>
      </c>
      <c r="U6" s="138" t="s">
        <v>159</v>
      </c>
      <c r="V6" s="138" t="s">
        <v>75</v>
      </c>
      <c r="W6" s="138" t="s">
        <v>76</v>
      </c>
      <c r="X6" s="138" t="s">
        <v>159</v>
      </c>
      <c r="Y6" s="138" t="s">
        <v>160</v>
      </c>
      <c r="Z6" s="138" t="s">
        <v>161</v>
      </c>
      <c r="AA6" s="138"/>
      <c r="AB6" s="138" t="s">
        <v>159</v>
      </c>
      <c r="AC6" s="138" t="s">
        <v>75</v>
      </c>
      <c r="AD6" s="138" t="s">
        <v>76</v>
      </c>
      <c r="AE6" s="138" t="s">
        <v>159</v>
      </c>
      <c r="AF6" s="138" t="s">
        <v>75</v>
      </c>
      <c r="AG6" s="138" t="s">
        <v>76</v>
      </c>
      <c r="AH6" s="138" t="s">
        <v>159</v>
      </c>
      <c r="AI6" s="138" t="s">
        <v>160</v>
      </c>
      <c r="AJ6" s="138" t="s">
        <v>161</v>
      </c>
      <c r="AK6" s="138" t="s">
        <v>159</v>
      </c>
      <c r="AL6" s="138" t="s">
        <v>160</v>
      </c>
      <c r="AM6" s="138" t="s">
        <v>161</v>
      </c>
      <c r="AN6" s="148"/>
    </row>
    <row r="7" ht="22.75" customHeight="1" spans="1:40">
      <c r="A7" s="49"/>
      <c r="B7" s="92"/>
      <c r="C7" s="92"/>
      <c r="D7" s="55">
        <v>143</v>
      </c>
      <c r="E7" s="92" t="s">
        <v>72</v>
      </c>
      <c r="F7" s="129">
        <f>F8+F26+F42</f>
        <v>3933118.65</v>
      </c>
      <c r="G7" s="129">
        <f>G8+G26+G42</f>
        <v>3933118.65</v>
      </c>
      <c r="H7" s="129">
        <f>H8+H26+H42</f>
        <v>3933118.65</v>
      </c>
      <c r="I7" s="129">
        <f>I8+I26+I42</f>
        <v>3273118.65</v>
      </c>
      <c r="J7" s="129">
        <f>J8+J26+J42</f>
        <v>660000</v>
      </c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48"/>
    </row>
    <row r="8" ht="32.5" customHeight="1" spans="1:40">
      <c r="A8" s="49"/>
      <c r="B8" s="92">
        <v>301</v>
      </c>
      <c r="C8" s="92"/>
      <c r="D8" s="127"/>
      <c r="E8" s="140" t="s">
        <v>162</v>
      </c>
      <c r="F8" s="129">
        <f>G8+Q8</f>
        <v>2997704.92</v>
      </c>
      <c r="G8" s="129">
        <f>SUM(G9:G25)</f>
        <v>2997704.92</v>
      </c>
      <c r="H8" s="129">
        <f t="shared" ref="H8:I8" si="0">SUM(H9:H25)</f>
        <v>2997704.92</v>
      </c>
      <c r="I8" s="129">
        <f t="shared" si="0"/>
        <v>2997704.92</v>
      </c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48"/>
    </row>
    <row r="9" ht="32.5" customHeight="1" spans="1:40">
      <c r="A9" s="49"/>
      <c r="B9" s="92">
        <v>301</v>
      </c>
      <c r="C9" s="93" t="s">
        <v>86</v>
      </c>
      <c r="D9" s="127"/>
      <c r="E9" s="141" t="s">
        <v>163</v>
      </c>
      <c r="F9" s="129">
        <f t="shared" ref="F9:F45" si="1">G9+Q9</f>
        <v>263748</v>
      </c>
      <c r="G9" s="129">
        <f t="shared" ref="G9:G45" si="2">H9+K9+N9</f>
        <v>263748</v>
      </c>
      <c r="H9" s="129">
        <f t="shared" ref="H9:H45" si="3">I9+J9</f>
        <v>263748</v>
      </c>
      <c r="I9" s="128">
        <v>263748</v>
      </c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48"/>
    </row>
    <row r="10" ht="32.5" customHeight="1" spans="1:40">
      <c r="A10" s="49"/>
      <c r="B10" s="92">
        <v>301</v>
      </c>
      <c r="C10" s="93" t="s">
        <v>86</v>
      </c>
      <c r="D10" s="127"/>
      <c r="E10" s="141" t="s">
        <v>163</v>
      </c>
      <c r="F10" s="129">
        <f t="shared" si="1"/>
        <v>357828</v>
      </c>
      <c r="G10" s="129">
        <f t="shared" si="2"/>
        <v>357828</v>
      </c>
      <c r="H10" s="129">
        <f t="shared" si="3"/>
        <v>357828</v>
      </c>
      <c r="I10" s="128">
        <v>357828</v>
      </c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48"/>
    </row>
    <row r="11" ht="32.5" customHeight="1" spans="1:40">
      <c r="A11" s="49"/>
      <c r="B11" s="92">
        <v>301</v>
      </c>
      <c r="C11" s="93" t="s">
        <v>93</v>
      </c>
      <c r="D11" s="127"/>
      <c r="E11" s="141" t="s">
        <v>164</v>
      </c>
      <c r="F11" s="129">
        <f t="shared" ref="F11:F18" si="4">G11+Q11</f>
        <v>231588.72</v>
      </c>
      <c r="G11" s="129">
        <f t="shared" ref="G11:G18" si="5">H11+K11+N11</f>
        <v>231588.72</v>
      </c>
      <c r="H11" s="129">
        <f t="shared" ref="H11:H18" si="6">I11+J11</f>
        <v>231588.72</v>
      </c>
      <c r="I11" s="128">
        <v>231588.72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48"/>
    </row>
    <row r="12" ht="32.5" customHeight="1" spans="1:40">
      <c r="A12" s="49"/>
      <c r="B12" s="92">
        <v>301</v>
      </c>
      <c r="C12" s="93" t="s">
        <v>93</v>
      </c>
      <c r="D12" s="127"/>
      <c r="E12" s="141" t="s">
        <v>164</v>
      </c>
      <c r="F12" s="129">
        <f t="shared" si="4"/>
        <v>56628</v>
      </c>
      <c r="G12" s="129">
        <f t="shared" si="5"/>
        <v>56628</v>
      </c>
      <c r="H12" s="129">
        <f t="shared" si="6"/>
        <v>56628</v>
      </c>
      <c r="I12" s="128">
        <v>56628</v>
      </c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48"/>
    </row>
    <row r="13" ht="32.5" customHeight="1" spans="1:40">
      <c r="A13" s="49"/>
      <c r="B13" s="92">
        <v>301</v>
      </c>
      <c r="C13" s="93" t="s">
        <v>84</v>
      </c>
      <c r="D13" s="127"/>
      <c r="E13" s="141" t="s">
        <v>165</v>
      </c>
      <c r="F13" s="129">
        <f t="shared" si="4"/>
        <v>343114</v>
      </c>
      <c r="G13" s="129">
        <f t="shared" si="5"/>
        <v>343114</v>
      </c>
      <c r="H13" s="129">
        <f t="shared" si="6"/>
        <v>343114</v>
      </c>
      <c r="I13" s="128">
        <v>343114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48"/>
    </row>
    <row r="14" ht="32.5" customHeight="1" spans="1:40">
      <c r="A14" s="49"/>
      <c r="B14" s="92">
        <v>301</v>
      </c>
      <c r="C14" s="93" t="s">
        <v>166</v>
      </c>
      <c r="D14" s="127"/>
      <c r="E14" s="142" t="s">
        <v>167</v>
      </c>
      <c r="F14" s="129">
        <f t="shared" si="4"/>
        <v>842194</v>
      </c>
      <c r="G14" s="129">
        <f t="shared" si="5"/>
        <v>842194</v>
      </c>
      <c r="H14" s="129">
        <f t="shared" si="6"/>
        <v>842194</v>
      </c>
      <c r="I14" s="128">
        <v>842194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48"/>
    </row>
    <row r="15" ht="32.5" customHeight="1" spans="1:40">
      <c r="A15" s="49"/>
      <c r="B15" s="92">
        <v>301</v>
      </c>
      <c r="C15" s="93" t="s">
        <v>168</v>
      </c>
      <c r="D15" s="127"/>
      <c r="E15" s="142" t="s">
        <v>169</v>
      </c>
      <c r="F15" s="129">
        <f t="shared" si="4"/>
        <v>116614.36</v>
      </c>
      <c r="G15" s="129">
        <f t="shared" si="5"/>
        <v>116614.36</v>
      </c>
      <c r="H15" s="129">
        <f t="shared" si="6"/>
        <v>116614.36</v>
      </c>
      <c r="I15" s="128">
        <v>116614.36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48"/>
    </row>
    <row r="16" ht="32.5" customHeight="1" spans="1:40">
      <c r="A16" s="49"/>
      <c r="B16" s="92">
        <v>301</v>
      </c>
      <c r="C16" s="93" t="s">
        <v>168</v>
      </c>
      <c r="D16" s="127"/>
      <c r="E16" s="142" t="s">
        <v>170</v>
      </c>
      <c r="F16" s="129">
        <f t="shared" si="4"/>
        <v>200173.12</v>
      </c>
      <c r="G16" s="129">
        <f t="shared" si="5"/>
        <v>200173.12</v>
      </c>
      <c r="H16" s="129">
        <f t="shared" si="6"/>
        <v>200173.12</v>
      </c>
      <c r="I16" s="128">
        <v>200173.12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48"/>
    </row>
    <row r="17" ht="32.5" customHeight="1" spans="1:40">
      <c r="A17" s="49"/>
      <c r="B17" s="92">
        <v>301</v>
      </c>
      <c r="C17" s="93" t="s">
        <v>171</v>
      </c>
      <c r="D17" s="127"/>
      <c r="E17" s="142" t="s">
        <v>172</v>
      </c>
      <c r="F17" s="129">
        <f t="shared" si="4"/>
        <v>64574.57</v>
      </c>
      <c r="G17" s="129">
        <f t="shared" si="5"/>
        <v>64574.57</v>
      </c>
      <c r="H17" s="129">
        <f t="shared" si="6"/>
        <v>64574.57</v>
      </c>
      <c r="I17" s="128">
        <v>64574.57</v>
      </c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48"/>
    </row>
    <row r="18" ht="32.5" customHeight="1" spans="1:40">
      <c r="A18" s="49"/>
      <c r="B18" s="92">
        <v>301</v>
      </c>
      <c r="C18" s="93" t="s">
        <v>171</v>
      </c>
      <c r="D18" s="127"/>
      <c r="E18" s="141" t="s">
        <v>173</v>
      </c>
      <c r="F18" s="129">
        <f t="shared" si="4"/>
        <v>96333.33</v>
      </c>
      <c r="G18" s="129">
        <f t="shared" si="5"/>
        <v>96333.33</v>
      </c>
      <c r="H18" s="129">
        <f t="shared" si="6"/>
        <v>96333.33</v>
      </c>
      <c r="I18" s="128">
        <v>96333.33</v>
      </c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48"/>
    </row>
    <row r="19" ht="32.5" customHeight="1" spans="1:40">
      <c r="A19" s="49"/>
      <c r="B19" s="92">
        <v>301</v>
      </c>
      <c r="C19" s="93" t="s">
        <v>97</v>
      </c>
      <c r="D19" s="127"/>
      <c r="E19" s="142" t="s">
        <v>174</v>
      </c>
      <c r="F19" s="129">
        <f t="shared" si="1"/>
        <v>7200</v>
      </c>
      <c r="G19" s="129">
        <f t="shared" si="2"/>
        <v>7200</v>
      </c>
      <c r="H19" s="129">
        <f t="shared" si="3"/>
        <v>7200</v>
      </c>
      <c r="I19" s="128">
        <v>7200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48"/>
    </row>
    <row r="20" ht="32.5" customHeight="1" spans="1:40">
      <c r="A20" s="49"/>
      <c r="B20" s="92">
        <v>301</v>
      </c>
      <c r="C20" s="93" t="s">
        <v>97</v>
      </c>
      <c r="D20" s="127"/>
      <c r="E20" s="141" t="s">
        <v>175</v>
      </c>
      <c r="F20" s="129">
        <f t="shared" si="1"/>
        <v>13200</v>
      </c>
      <c r="G20" s="129">
        <f t="shared" si="2"/>
        <v>13200</v>
      </c>
      <c r="H20" s="129">
        <f t="shared" si="3"/>
        <v>13200</v>
      </c>
      <c r="I20" s="128">
        <v>13200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48"/>
    </row>
    <row r="21" ht="32.5" customHeight="1" spans="1:40">
      <c r="A21" s="49"/>
      <c r="B21" s="92">
        <v>301</v>
      </c>
      <c r="C21" s="93" t="s">
        <v>176</v>
      </c>
      <c r="D21" s="127"/>
      <c r="E21" s="142" t="s">
        <v>177</v>
      </c>
      <c r="F21" s="129">
        <f t="shared" si="1"/>
        <v>1677.26</v>
      </c>
      <c r="G21" s="129">
        <f t="shared" si="2"/>
        <v>1677.26</v>
      </c>
      <c r="H21" s="129">
        <f t="shared" si="3"/>
        <v>1677.26</v>
      </c>
      <c r="I21" s="128">
        <v>1677.26</v>
      </c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48"/>
    </row>
    <row r="22" ht="32.5" customHeight="1" spans="1:40">
      <c r="A22" s="49"/>
      <c r="B22" s="92">
        <v>301</v>
      </c>
      <c r="C22" s="93" t="s">
        <v>176</v>
      </c>
      <c r="D22" s="92"/>
      <c r="E22" s="141" t="s">
        <v>178</v>
      </c>
      <c r="F22" s="129">
        <f t="shared" si="1"/>
        <v>17515.16</v>
      </c>
      <c r="G22" s="129">
        <f t="shared" si="2"/>
        <v>17515.16</v>
      </c>
      <c r="H22" s="129">
        <f t="shared" si="3"/>
        <v>17515.16</v>
      </c>
      <c r="I22" s="128">
        <v>17515.16</v>
      </c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48"/>
    </row>
    <row r="23" ht="32.5" customHeight="1" spans="1:40">
      <c r="A23" s="49"/>
      <c r="B23" s="92">
        <v>301</v>
      </c>
      <c r="C23" s="93" t="s">
        <v>179</v>
      </c>
      <c r="D23" s="92"/>
      <c r="E23" s="142" t="s">
        <v>180</v>
      </c>
      <c r="F23" s="129">
        <f t="shared" si="1"/>
        <v>100636</v>
      </c>
      <c r="G23" s="129">
        <f t="shared" si="2"/>
        <v>100636</v>
      </c>
      <c r="H23" s="129">
        <f t="shared" si="3"/>
        <v>100636</v>
      </c>
      <c r="I23" s="128">
        <v>100636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48"/>
    </row>
    <row r="24" ht="32.5" customHeight="1" spans="1:40">
      <c r="A24" s="49"/>
      <c r="B24" s="92">
        <v>301</v>
      </c>
      <c r="C24" s="93" t="s">
        <v>179</v>
      </c>
      <c r="D24" s="92"/>
      <c r="E24" s="141" t="s">
        <v>181</v>
      </c>
      <c r="F24" s="129">
        <f t="shared" si="1"/>
        <v>150128</v>
      </c>
      <c r="G24" s="129">
        <f t="shared" si="2"/>
        <v>150128</v>
      </c>
      <c r="H24" s="129">
        <f t="shared" si="3"/>
        <v>150128</v>
      </c>
      <c r="I24" s="128">
        <v>150128</v>
      </c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48"/>
    </row>
    <row r="25" ht="32.5" customHeight="1" spans="1:40">
      <c r="A25" s="49"/>
      <c r="B25" s="92">
        <v>301</v>
      </c>
      <c r="C25" s="93" t="s">
        <v>182</v>
      </c>
      <c r="D25" s="92"/>
      <c r="E25" s="142" t="s">
        <v>183</v>
      </c>
      <c r="F25" s="129">
        <f t="shared" si="1"/>
        <v>134552.4</v>
      </c>
      <c r="G25" s="129">
        <f t="shared" si="2"/>
        <v>134552.4</v>
      </c>
      <c r="H25" s="129">
        <f t="shared" si="3"/>
        <v>134552.4</v>
      </c>
      <c r="I25" s="128">
        <v>134552.4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48"/>
    </row>
    <row r="26" ht="32.5" customHeight="1" spans="1:40">
      <c r="A26" s="49"/>
      <c r="B26" s="92">
        <v>302</v>
      </c>
      <c r="C26" s="93"/>
      <c r="D26" s="92"/>
      <c r="E26" s="92" t="s">
        <v>184</v>
      </c>
      <c r="F26" s="129">
        <f t="shared" si="1"/>
        <v>923908.93</v>
      </c>
      <c r="G26" s="129">
        <f>SUM(G27:G41)</f>
        <v>923908.93</v>
      </c>
      <c r="H26" s="129">
        <f>SUM(H27:H41)</f>
        <v>923908.93</v>
      </c>
      <c r="I26" s="129">
        <f>SUM(I27:I41)</f>
        <v>263908.93</v>
      </c>
      <c r="J26" s="129">
        <f>SUM(J27:J41)</f>
        <v>660000</v>
      </c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48"/>
    </row>
    <row r="27" ht="32.5" customHeight="1" spans="1:40">
      <c r="A27" s="49"/>
      <c r="B27" s="92">
        <v>302</v>
      </c>
      <c r="C27" s="93" t="s">
        <v>86</v>
      </c>
      <c r="D27" s="92"/>
      <c r="E27" s="141" t="s">
        <v>185</v>
      </c>
      <c r="F27" s="129">
        <f t="shared" si="1"/>
        <v>702000</v>
      </c>
      <c r="G27" s="129">
        <f t="shared" si="2"/>
        <v>702000</v>
      </c>
      <c r="H27" s="129">
        <f t="shared" si="3"/>
        <v>702000</v>
      </c>
      <c r="I27" s="128">
        <v>42000</v>
      </c>
      <c r="J27" s="129">
        <v>660000</v>
      </c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48"/>
    </row>
    <row r="28" ht="32.5" customHeight="1" spans="1:40">
      <c r="A28" s="49"/>
      <c r="B28" s="92">
        <v>302</v>
      </c>
      <c r="C28" s="93" t="s">
        <v>86</v>
      </c>
      <c r="D28" s="92"/>
      <c r="E28" s="141" t="s">
        <v>185</v>
      </c>
      <c r="F28" s="129">
        <f t="shared" ref="F28:F36" si="7">G28+Q28</f>
        <v>42000</v>
      </c>
      <c r="G28" s="129">
        <f t="shared" ref="G28:G36" si="8">H28+K28+N28</f>
        <v>42000</v>
      </c>
      <c r="H28" s="129">
        <f t="shared" ref="H28:H36" si="9">I28+J28</f>
        <v>42000</v>
      </c>
      <c r="I28" s="128">
        <v>42000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48"/>
    </row>
    <row r="29" ht="32.5" customHeight="1" spans="1:40">
      <c r="A29" s="49"/>
      <c r="B29" s="92">
        <v>302</v>
      </c>
      <c r="C29" s="93" t="s">
        <v>91</v>
      </c>
      <c r="D29" s="92"/>
      <c r="E29" s="142" t="s">
        <v>186</v>
      </c>
      <c r="F29" s="129">
        <f t="shared" si="7"/>
        <v>2400</v>
      </c>
      <c r="G29" s="129">
        <f t="shared" si="8"/>
        <v>2400</v>
      </c>
      <c r="H29" s="129">
        <f t="shared" si="9"/>
        <v>2400</v>
      </c>
      <c r="I29" s="128">
        <v>2400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48"/>
    </row>
    <row r="30" ht="32.5" customHeight="1" spans="1:40">
      <c r="A30" s="49"/>
      <c r="B30" s="92">
        <v>302</v>
      </c>
      <c r="C30" s="93" t="s">
        <v>91</v>
      </c>
      <c r="D30" s="92"/>
      <c r="E30" s="141" t="s">
        <v>187</v>
      </c>
      <c r="F30" s="129">
        <f t="shared" si="7"/>
        <v>4400</v>
      </c>
      <c r="G30" s="129">
        <f t="shared" si="8"/>
        <v>4400</v>
      </c>
      <c r="H30" s="129">
        <f t="shared" si="9"/>
        <v>4400</v>
      </c>
      <c r="I30" s="128">
        <v>4400</v>
      </c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48"/>
    </row>
    <row r="31" ht="32.5" customHeight="1" spans="1:40">
      <c r="A31" s="49"/>
      <c r="B31" s="92">
        <v>302</v>
      </c>
      <c r="C31" s="93" t="s">
        <v>188</v>
      </c>
      <c r="D31" s="92"/>
      <c r="E31" s="142" t="s">
        <v>189</v>
      </c>
      <c r="F31" s="129">
        <f t="shared" si="7"/>
        <v>4800</v>
      </c>
      <c r="G31" s="129">
        <f t="shared" si="8"/>
        <v>4800</v>
      </c>
      <c r="H31" s="129">
        <f t="shared" si="9"/>
        <v>4800</v>
      </c>
      <c r="I31" s="128">
        <v>4800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48"/>
    </row>
    <row r="32" ht="32.5" customHeight="1" spans="1:40">
      <c r="A32" s="49"/>
      <c r="B32" s="92">
        <v>302</v>
      </c>
      <c r="C32" s="93" t="s">
        <v>188</v>
      </c>
      <c r="D32" s="92"/>
      <c r="E32" s="141" t="s">
        <v>190</v>
      </c>
      <c r="F32" s="129">
        <f t="shared" si="7"/>
        <v>8800</v>
      </c>
      <c r="G32" s="129">
        <f t="shared" si="8"/>
        <v>8800</v>
      </c>
      <c r="H32" s="129">
        <f t="shared" si="9"/>
        <v>8800</v>
      </c>
      <c r="I32" s="128">
        <v>8800</v>
      </c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48"/>
    </row>
    <row r="33" ht="32.5" customHeight="1" spans="1:40">
      <c r="A33" s="49"/>
      <c r="B33" s="92">
        <v>302</v>
      </c>
      <c r="C33" s="93" t="s">
        <v>97</v>
      </c>
      <c r="D33" s="92"/>
      <c r="E33" s="142" t="s">
        <v>191</v>
      </c>
      <c r="F33" s="129">
        <f t="shared" si="7"/>
        <v>35000</v>
      </c>
      <c r="G33" s="129">
        <f t="shared" si="8"/>
        <v>35000</v>
      </c>
      <c r="H33" s="129">
        <f t="shared" si="9"/>
        <v>35000</v>
      </c>
      <c r="I33" s="128">
        <v>35000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48"/>
    </row>
    <row r="34" ht="32.5" customHeight="1" spans="1:40">
      <c r="A34" s="49"/>
      <c r="B34" s="92">
        <v>302</v>
      </c>
      <c r="C34" s="93" t="s">
        <v>192</v>
      </c>
      <c r="D34" s="92"/>
      <c r="E34" s="142" t="s">
        <v>193</v>
      </c>
      <c r="F34" s="129">
        <f t="shared" si="7"/>
        <v>13375.98</v>
      </c>
      <c r="G34" s="129">
        <f t="shared" si="8"/>
        <v>13375.98</v>
      </c>
      <c r="H34" s="129">
        <f t="shared" si="9"/>
        <v>13375.98</v>
      </c>
      <c r="I34" s="128">
        <v>13375.98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48"/>
    </row>
    <row r="35" ht="32.5" customHeight="1" spans="1:40">
      <c r="A35" s="49"/>
      <c r="B35" s="92">
        <v>302</v>
      </c>
      <c r="C35" s="93" t="s">
        <v>192</v>
      </c>
      <c r="D35" s="92"/>
      <c r="E35" s="141" t="s">
        <v>194</v>
      </c>
      <c r="F35" s="129">
        <f t="shared" si="7"/>
        <v>18221.43</v>
      </c>
      <c r="G35" s="129">
        <f t="shared" si="8"/>
        <v>18221.43</v>
      </c>
      <c r="H35" s="129">
        <f t="shared" si="9"/>
        <v>18221.43</v>
      </c>
      <c r="I35" s="128">
        <v>18221.43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48"/>
    </row>
    <row r="36" ht="32.5" customHeight="1" spans="1:40">
      <c r="A36" s="49"/>
      <c r="B36" s="92">
        <v>302</v>
      </c>
      <c r="C36" s="93" t="s">
        <v>195</v>
      </c>
      <c r="D36" s="92"/>
      <c r="E36" s="142" t="s">
        <v>196</v>
      </c>
      <c r="F36" s="129">
        <f t="shared" si="7"/>
        <v>3956.22</v>
      </c>
      <c r="G36" s="129">
        <f t="shared" si="8"/>
        <v>3956.22</v>
      </c>
      <c r="H36" s="129">
        <f t="shared" si="9"/>
        <v>3956.22</v>
      </c>
      <c r="I36" s="128">
        <v>3956.22</v>
      </c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48"/>
    </row>
    <row r="37" ht="32.5" customHeight="1" spans="1:40">
      <c r="A37" s="49"/>
      <c r="B37" s="92">
        <v>302</v>
      </c>
      <c r="C37" s="93" t="s">
        <v>195</v>
      </c>
      <c r="D37" s="92"/>
      <c r="E37" s="141" t="s">
        <v>197</v>
      </c>
      <c r="F37" s="129">
        <f t="shared" si="1"/>
        <v>6627.42</v>
      </c>
      <c r="G37" s="129">
        <f t="shared" si="2"/>
        <v>6627.42</v>
      </c>
      <c r="H37" s="129">
        <f t="shared" si="3"/>
        <v>6627.42</v>
      </c>
      <c r="I37" s="128">
        <v>6627.42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48"/>
    </row>
    <row r="38" ht="32.5" customHeight="1" spans="1:40">
      <c r="A38" s="49"/>
      <c r="B38" s="92">
        <v>302</v>
      </c>
      <c r="C38" s="93" t="s">
        <v>198</v>
      </c>
      <c r="D38" s="92"/>
      <c r="E38" s="142" t="s">
        <v>199</v>
      </c>
      <c r="F38" s="129">
        <f t="shared" si="1"/>
        <v>25000</v>
      </c>
      <c r="G38" s="129">
        <f t="shared" si="2"/>
        <v>25000</v>
      </c>
      <c r="H38" s="129">
        <f t="shared" si="3"/>
        <v>25000</v>
      </c>
      <c r="I38" s="128">
        <v>25000</v>
      </c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48"/>
    </row>
    <row r="39" ht="32.5" customHeight="1" spans="1:40">
      <c r="A39" s="49"/>
      <c r="B39" s="92">
        <v>302</v>
      </c>
      <c r="C39" s="93" t="s">
        <v>200</v>
      </c>
      <c r="D39" s="92"/>
      <c r="E39" s="142" t="s">
        <v>201</v>
      </c>
      <c r="F39" s="129">
        <f t="shared" si="1"/>
        <v>52200</v>
      </c>
      <c r="G39" s="129">
        <f t="shared" si="2"/>
        <v>52200</v>
      </c>
      <c r="H39" s="129">
        <f t="shared" si="3"/>
        <v>52200</v>
      </c>
      <c r="I39" s="128">
        <v>52200</v>
      </c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48"/>
    </row>
    <row r="40" ht="32.5" customHeight="1" spans="1:40">
      <c r="A40" s="49"/>
      <c r="B40" s="92">
        <v>302</v>
      </c>
      <c r="C40" s="93" t="s">
        <v>182</v>
      </c>
      <c r="D40" s="92"/>
      <c r="E40" s="142" t="s">
        <v>202</v>
      </c>
      <c r="F40" s="129">
        <f t="shared" si="1"/>
        <v>2518.74</v>
      </c>
      <c r="G40" s="129">
        <f t="shared" si="2"/>
        <v>2518.74</v>
      </c>
      <c r="H40" s="129">
        <f t="shared" si="3"/>
        <v>2518.74</v>
      </c>
      <c r="I40" s="128">
        <v>2518.74</v>
      </c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48"/>
    </row>
    <row r="41" ht="32.5" customHeight="1" spans="1:40">
      <c r="A41" s="49"/>
      <c r="B41" s="92">
        <v>302</v>
      </c>
      <c r="C41" s="93" t="s">
        <v>182</v>
      </c>
      <c r="D41" s="92"/>
      <c r="E41" s="141" t="s">
        <v>203</v>
      </c>
      <c r="F41" s="129">
        <f t="shared" si="1"/>
        <v>2609.14</v>
      </c>
      <c r="G41" s="129">
        <f t="shared" si="2"/>
        <v>2609.14</v>
      </c>
      <c r="H41" s="129">
        <f t="shared" si="3"/>
        <v>2609.14</v>
      </c>
      <c r="I41" s="128">
        <v>2609.14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48"/>
    </row>
    <row r="42" ht="32.5" customHeight="1" spans="1:40">
      <c r="A42" s="49"/>
      <c r="B42" s="92">
        <v>303</v>
      </c>
      <c r="C42" s="93"/>
      <c r="D42" s="92"/>
      <c r="E42" s="92" t="s">
        <v>204</v>
      </c>
      <c r="F42" s="129">
        <f t="shared" si="1"/>
        <v>11504.8</v>
      </c>
      <c r="G42" s="129">
        <f>SUM(G43:G45)</f>
        <v>11504.8</v>
      </c>
      <c r="H42" s="129">
        <f t="shared" ref="H42:J42" si="10">SUM(H43:H45)</f>
        <v>11504.8</v>
      </c>
      <c r="I42" s="129">
        <f t="shared" si="10"/>
        <v>11504.8</v>
      </c>
      <c r="J42" s="129">
        <f t="shared" si="10"/>
        <v>0</v>
      </c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48"/>
    </row>
    <row r="43" ht="32.5" customHeight="1" spans="1:40">
      <c r="A43" s="49"/>
      <c r="B43" s="92">
        <v>303</v>
      </c>
      <c r="C43" s="93" t="s">
        <v>91</v>
      </c>
      <c r="D43" s="92"/>
      <c r="E43" s="142" t="s">
        <v>205</v>
      </c>
      <c r="F43" s="129">
        <f t="shared" si="1"/>
        <v>10124.8</v>
      </c>
      <c r="G43" s="129">
        <f t="shared" si="2"/>
        <v>10124.8</v>
      </c>
      <c r="H43" s="129">
        <f t="shared" si="3"/>
        <v>10124.8</v>
      </c>
      <c r="I43" s="128">
        <v>10124.8</v>
      </c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48"/>
    </row>
    <row r="44" ht="32.5" customHeight="1" spans="1:40">
      <c r="A44" s="49"/>
      <c r="B44" s="92">
        <v>303</v>
      </c>
      <c r="C44" s="93" t="s">
        <v>166</v>
      </c>
      <c r="D44" s="92"/>
      <c r="E44" s="142" t="s">
        <v>206</v>
      </c>
      <c r="F44" s="129">
        <f t="shared" si="1"/>
        <v>1200</v>
      </c>
      <c r="G44" s="129">
        <f t="shared" si="2"/>
        <v>1200</v>
      </c>
      <c r="H44" s="129">
        <f t="shared" si="3"/>
        <v>1200</v>
      </c>
      <c r="I44" s="128">
        <v>1200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148"/>
    </row>
    <row r="45" ht="32.5" customHeight="1" spans="1:40">
      <c r="A45" s="49"/>
      <c r="B45" s="92">
        <v>303</v>
      </c>
      <c r="C45" s="93" t="s">
        <v>207</v>
      </c>
      <c r="D45" s="92"/>
      <c r="E45" s="142" t="s">
        <v>208</v>
      </c>
      <c r="F45" s="129">
        <f t="shared" si="1"/>
        <v>180</v>
      </c>
      <c r="G45" s="129">
        <f t="shared" si="2"/>
        <v>180</v>
      </c>
      <c r="H45" s="129">
        <f t="shared" si="3"/>
        <v>180</v>
      </c>
      <c r="I45" s="128">
        <v>180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48"/>
    </row>
    <row r="46" ht="9.75" customHeight="1" spans="1:40">
      <c r="A46" s="59"/>
      <c r="B46" s="59"/>
      <c r="C46" s="59"/>
      <c r="D46" s="143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14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E7" sqref="E7"/>
    </sheetView>
  </sheetViews>
  <sheetFormatPr defaultColWidth="10" defaultRowHeight="13.5"/>
  <cols>
    <col min="1" max="1" width="1.54166666666667" style="97" customWidth="1"/>
    <col min="2" max="4" width="6.18333333333333" style="97" customWidth="1"/>
    <col min="5" max="5" width="16.8166666666667" style="97" customWidth="1"/>
    <col min="6" max="6" width="41" style="97" customWidth="1"/>
    <col min="7" max="7" width="16.3666666666667" style="97" customWidth="1"/>
    <col min="8" max="8" width="16.6333333333333" style="97" customWidth="1"/>
    <col min="9" max="9" width="16.3666666666667" style="97" customWidth="1"/>
    <col min="10" max="10" width="1.54166666666667" style="97" customWidth="1"/>
    <col min="11" max="11" width="9.725" style="97" customWidth="1"/>
    <col min="12" max="16384" width="10" style="97"/>
  </cols>
  <sheetData>
    <row r="1" ht="14.25" customHeight="1" spans="1:10">
      <c r="A1" s="100"/>
      <c r="B1" s="98"/>
      <c r="C1" s="98"/>
      <c r="D1" s="98"/>
      <c r="E1" s="99"/>
      <c r="F1" s="99"/>
      <c r="G1" s="122" t="s">
        <v>209</v>
      </c>
      <c r="H1" s="122"/>
      <c r="I1" s="122"/>
      <c r="J1" s="130"/>
    </row>
    <row r="2" ht="19.9" customHeight="1" spans="1:10">
      <c r="A2" s="100"/>
      <c r="B2" s="102" t="s">
        <v>210</v>
      </c>
      <c r="C2" s="102"/>
      <c r="D2" s="102"/>
      <c r="E2" s="102"/>
      <c r="F2" s="102"/>
      <c r="G2" s="102"/>
      <c r="H2" s="102"/>
      <c r="I2" s="102"/>
      <c r="J2" s="130" t="s">
        <v>3</v>
      </c>
    </row>
    <row r="3" ht="17" customHeight="1" spans="1:10">
      <c r="A3" s="103"/>
      <c r="B3" s="104" t="s">
        <v>5</v>
      </c>
      <c r="C3" s="104"/>
      <c r="D3" s="104"/>
      <c r="E3" s="104"/>
      <c r="F3" s="104"/>
      <c r="G3" s="103"/>
      <c r="H3" s="123"/>
      <c r="I3" s="105" t="s">
        <v>6</v>
      </c>
      <c r="J3" s="130"/>
    </row>
    <row r="4" ht="21.4" customHeight="1" spans="1:10">
      <c r="A4" s="108"/>
      <c r="B4" s="107" t="s">
        <v>9</v>
      </c>
      <c r="C4" s="107"/>
      <c r="D4" s="107"/>
      <c r="E4" s="107"/>
      <c r="F4" s="107"/>
      <c r="G4" s="107" t="s">
        <v>59</v>
      </c>
      <c r="H4" s="124" t="s">
        <v>211</v>
      </c>
      <c r="I4" s="124" t="s">
        <v>154</v>
      </c>
      <c r="J4" s="120"/>
    </row>
    <row r="5" ht="21.4" customHeight="1" spans="1:10">
      <c r="A5" s="108"/>
      <c r="B5" s="107" t="s">
        <v>79</v>
      </c>
      <c r="C5" s="107"/>
      <c r="D5" s="107"/>
      <c r="E5" s="107" t="s">
        <v>70</v>
      </c>
      <c r="F5" s="107" t="s">
        <v>71</v>
      </c>
      <c r="G5" s="107"/>
      <c r="H5" s="124"/>
      <c r="I5" s="124"/>
      <c r="J5" s="120"/>
    </row>
    <row r="6" ht="21.4" customHeight="1" spans="1:10">
      <c r="A6" s="125"/>
      <c r="B6" s="107" t="s">
        <v>80</v>
      </c>
      <c r="C6" s="107" t="s">
        <v>81</v>
      </c>
      <c r="D6" s="107" t="s">
        <v>82</v>
      </c>
      <c r="E6" s="107"/>
      <c r="F6" s="107"/>
      <c r="G6" s="107"/>
      <c r="H6" s="124"/>
      <c r="I6" s="124"/>
      <c r="J6" s="131"/>
    </row>
    <row r="7" ht="23" customHeight="1" spans="1:10">
      <c r="A7" s="126"/>
      <c r="B7" s="107"/>
      <c r="C7" s="107"/>
      <c r="D7" s="107"/>
      <c r="E7" s="55">
        <v>143</v>
      </c>
      <c r="F7" s="107" t="s">
        <v>72</v>
      </c>
      <c r="G7" s="109">
        <f>G8+G12+G16+G22+G25</f>
        <v>3933118.65</v>
      </c>
      <c r="H7" s="109">
        <f>H8+H12+H16+H22+H25</f>
        <v>3933118.65</v>
      </c>
      <c r="I7" s="109"/>
      <c r="J7" s="132"/>
    </row>
    <row r="8" ht="23" customHeight="1" spans="1:10">
      <c r="A8" s="125"/>
      <c r="B8" s="92">
        <v>201</v>
      </c>
      <c r="C8" s="92"/>
      <c r="D8" s="92"/>
      <c r="E8" s="127"/>
      <c r="F8" s="92" t="s">
        <v>83</v>
      </c>
      <c r="G8" s="109">
        <f>G9</f>
        <v>2512934.47</v>
      </c>
      <c r="H8" s="109">
        <f>H9</f>
        <v>2512934.47</v>
      </c>
      <c r="I8" s="114"/>
      <c r="J8" s="130"/>
    </row>
    <row r="9" ht="23" customHeight="1" spans="1:10">
      <c r="A9" s="125"/>
      <c r="B9" s="92">
        <v>201</v>
      </c>
      <c r="C9" s="93" t="s">
        <v>84</v>
      </c>
      <c r="D9" s="92"/>
      <c r="E9" s="92"/>
      <c r="F9" s="92" t="s">
        <v>85</v>
      </c>
      <c r="G9" s="109">
        <f>SUM(G10:G11)</f>
        <v>2512934.47</v>
      </c>
      <c r="H9" s="109">
        <f>SUM(H10:H11)</f>
        <v>2512934.47</v>
      </c>
      <c r="I9" s="114"/>
      <c r="J9" s="130"/>
    </row>
    <row r="10" ht="23" customHeight="1" spans="1:10">
      <c r="A10" s="125"/>
      <c r="B10" s="92">
        <v>210</v>
      </c>
      <c r="C10" s="93" t="s">
        <v>84</v>
      </c>
      <c r="D10" s="93" t="s">
        <v>86</v>
      </c>
      <c r="E10" s="92"/>
      <c r="F10" s="92" t="s">
        <v>87</v>
      </c>
      <c r="G10" s="109">
        <f t="shared" ref="G10:G26" si="0">SUM(H10)</f>
        <v>1121111.32</v>
      </c>
      <c r="H10" s="128">
        <v>1121111.32</v>
      </c>
      <c r="I10" s="114"/>
      <c r="J10" s="131"/>
    </row>
    <row r="11" ht="23" customHeight="1" spans="1:10">
      <c r="A11" s="125"/>
      <c r="B11" s="92">
        <v>210</v>
      </c>
      <c r="C11" s="93" t="s">
        <v>84</v>
      </c>
      <c r="D11" s="93" t="s">
        <v>88</v>
      </c>
      <c r="E11" s="92"/>
      <c r="F11" s="92" t="s">
        <v>89</v>
      </c>
      <c r="G11" s="109">
        <f t="shared" si="0"/>
        <v>1391823.15</v>
      </c>
      <c r="H11" s="128">
        <v>1391823.15</v>
      </c>
      <c r="I11" s="114"/>
      <c r="J11" s="131"/>
    </row>
    <row r="12" ht="23" customHeight="1" spans="1:10">
      <c r="A12" s="125"/>
      <c r="B12" s="92">
        <v>208</v>
      </c>
      <c r="C12" s="92"/>
      <c r="D12" s="92"/>
      <c r="E12" s="92"/>
      <c r="F12" s="92" t="s">
        <v>90</v>
      </c>
      <c r="G12" s="109">
        <f t="shared" si="0"/>
        <v>326912.28</v>
      </c>
      <c r="H12" s="109">
        <f>H13</f>
        <v>326912.28</v>
      </c>
      <c r="I12" s="114"/>
      <c r="J12" s="131"/>
    </row>
    <row r="13" ht="23" customHeight="1" spans="1:10">
      <c r="A13" s="125"/>
      <c r="B13" s="92">
        <v>208</v>
      </c>
      <c r="C13" s="93" t="s">
        <v>91</v>
      </c>
      <c r="D13" s="92"/>
      <c r="E13" s="92"/>
      <c r="F13" s="92" t="s">
        <v>92</v>
      </c>
      <c r="G13" s="109">
        <f t="shared" si="0"/>
        <v>326912.28</v>
      </c>
      <c r="H13" s="109">
        <f>SUM(H14:H15)</f>
        <v>326912.28</v>
      </c>
      <c r="I13" s="114"/>
      <c r="J13" s="131"/>
    </row>
    <row r="14" ht="23" customHeight="1" spans="1:10">
      <c r="A14" s="125"/>
      <c r="B14" s="92">
        <v>208</v>
      </c>
      <c r="C14" s="93" t="s">
        <v>91</v>
      </c>
      <c r="D14" s="93" t="s">
        <v>93</v>
      </c>
      <c r="E14" s="92"/>
      <c r="F14" s="92" t="s">
        <v>94</v>
      </c>
      <c r="G14" s="109">
        <f>G15</f>
        <v>365015.8</v>
      </c>
      <c r="H14" s="128">
        <v>10124.8</v>
      </c>
      <c r="I14" s="114"/>
      <c r="J14" s="131"/>
    </row>
    <row r="15" ht="23" customHeight="1" spans="1:10">
      <c r="A15" s="125"/>
      <c r="B15" s="92">
        <v>208</v>
      </c>
      <c r="C15" s="93" t="s">
        <v>91</v>
      </c>
      <c r="D15" s="93" t="s">
        <v>91</v>
      </c>
      <c r="E15" s="92"/>
      <c r="F15" s="92" t="s">
        <v>95</v>
      </c>
      <c r="G15" s="109">
        <f>SUM(G16:G17)</f>
        <v>365015.8</v>
      </c>
      <c r="H15" s="128">
        <v>316787.48</v>
      </c>
      <c r="I15" s="114"/>
      <c r="J15" s="131"/>
    </row>
    <row r="16" ht="23" customHeight="1" spans="1:10">
      <c r="A16" s="125"/>
      <c r="B16" s="92">
        <v>210</v>
      </c>
      <c r="C16" s="92"/>
      <c r="D16" s="92"/>
      <c r="E16" s="92"/>
      <c r="F16" s="92" t="s">
        <v>96</v>
      </c>
      <c r="G16" s="109">
        <f t="shared" si="0"/>
        <v>182507.9</v>
      </c>
      <c r="H16" s="109">
        <f>H17</f>
        <v>182507.9</v>
      </c>
      <c r="I16" s="114"/>
      <c r="J16" s="131"/>
    </row>
    <row r="17" ht="23" customHeight="1" spans="1:10">
      <c r="A17" s="125"/>
      <c r="B17" s="92">
        <v>210</v>
      </c>
      <c r="C17" s="93" t="s">
        <v>97</v>
      </c>
      <c r="D17" s="93"/>
      <c r="E17" s="92"/>
      <c r="F17" s="92" t="s">
        <v>98</v>
      </c>
      <c r="G17" s="109">
        <f t="shared" si="0"/>
        <v>182507.9</v>
      </c>
      <c r="H17" s="109">
        <f>SUM(H18:H21)</f>
        <v>182507.9</v>
      </c>
      <c r="I17" s="114"/>
      <c r="J17" s="131"/>
    </row>
    <row r="18" ht="23" customHeight="1" spans="1:10">
      <c r="A18" s="125"/>
      <c r="B18" s="92">
        <v>210</v>
      </c>
      <c r="C18" s="93" t="s">
        <v>97</v>
      </c>
      <c r="D18" s="93" t="s">
        <v>86</v>
      </c>
      <c r="E18" s="92"/>
      <c r="F18" s="92" t="s">
        <v>99</v>
      </c>
      <c r="G18" s="109">
        <f>G19</f>
        <v>1341600</v>
      </c>
      <c r="H18" s="128">
        <v>64574.57</v>
      </c>
      <c r="I18" s="114"/>
      <c r="J18" s="131"/>
    </row>
    <row r="19" ht="23" customHeight="1" spans="1:10">
      <c r="A19" s="125"/>
      <c r="B19" s="92">
        <v>210</v>
      </c>
      <c r="C19" s="93" t="s">
        <v>97</v>
      </c>
      <c r="D19" s="93" t="s">
        <v>93</v>
      </c>
      <c r="E19" s="92"/>
      <c r="F19" s="92" t="s">
        <v>100</v>
      </c>
      <c r="G19" s="109">
        <f>SUM(G20:G23)</f>
        <v>1341600</v>
      </c>
      <c r="H19" s="128">
        <v>96333.33</v>
      </c>
      <c r="I19" s="114"/>
      <c r="J19" s="131"/>
    </row>
    <row r="20" ht="23" customHeight="1" spans="1:10">
      <c r="A20" s="125"/>
      <c r="B20" s="92">
        <v>210</v>
      </c>
      <c r="C20" s="93" t="s">
        <v>97</v>
      </c>
      <c r="D20" s="93" t="s">
        <v>84</v>
      </c>
      <c r="E20" s="92"/>
      <c r="F20" s="92" t="s">
        <v>101</v>
      </c>
      <c r="G20" s="109">
        <f t="shared" si="0"/>
        <v>7200</v>
      </c>
      <c r="H20" s="128">
        <v>7200</v>
      </c>
      <c r="I20" s="114"/>
      <c r="J20" s="131"/>
    </row>
    <row r="21" ht="23" customHeight="1" spans="1:10">
      <c r="A21" s="125"/>
      <c r="B21" s="92">
        <v>210</v>
      </c>
      <c r="C21" s="93" t="s">
        <v>97</v>
      </c>
      <c r="D21" s="92">
        <v>99</v>
      </c>
      <c r="E21" s="92"/>
      <c r="F21" s="92" t="s">
        <v>102</v>
      </c>
      <c r="G21" s="109">
        <f t="shared" si="0"/>
        <v>14400</v>
      </c>
      <c r="H21" s="128">
        <v>14400</v>
      </c>
      <c r="I21" s="114"/>
      <c r="J21" s="131"/>
    </row>
    <row r="22" ht="23" customHeight="1" spans="1:10">
      <c r="A22" s="125"/>
      <c r="B22" s="92">
        <v>212</v>
      </c>
      <c r="C22" s="93"/>
      <c r="D22" s="92"/>
      <c r="E22" s="92"/>
      <c r="F22" s="92" t="s">
        <v>103</v>
      </c>
      <c r="G22" s="109">
        <f t="shared" si="0"/>
        <v>660000</v>
      </c>
      <c r="H22" s="109">
        <f>H23</f>
        <v>660000</v>
      </c>
      <c r="I22" s="114"/>
      <c r="J22" s="131"/>
    </row>
    <row r="23" ht="23" customHeight="1" spans="1:10">
      <c r="A23" s="125"/>
      <c r="B23" s="92">
        <v>212</v>
      </c>
      <c r="C23" s="93" t="s">
        <v>84</v>
      </c>
      <c r="D23" s="92"/>
      <c r="E23" s="92"/>
      <c r="F23" s="92" t="s">
        <v>104</v>
      </c>
      <c r="G23" s="109">
        <f t="shared" si="0"/>
        <v>660000</v>
      </c>
      <c r="H23" s="109">
        <f>H24</f>
        <v>660000</v>
      </c>
      <c r="I23" s="114"/>
      <c r="J23" s="131"/>
    </row>
    <row r="24" ht="23" customHeight="1" spans="1:10">
      <c r="A24" s="125"/>
      <c r="B24" s="92">
        <v>212</v>
      </c>
      <c r="C24" s="93" t="s">
        <v>84</v>
      </c>
      <c r="D24" s="92">
        <v>99</v>
      </c>
      <c r="E24" s="92"/>
      <c r="F24" s="92" t="s">
        <v>105</v>
      </c>
      <c r="G24" s="109">
        <f t="shared" si="0"/>
        <v>660000</v>
      </c>
      <c r="H24" s="109">
        <v>660000</v>
      </c>
      <c r="I24" s="114"/>
      <c r="J24" s="131"/>
    </row>
    <row r="25" ht="23" customHeight="1" spans="1:10">
      <c r="A25" s="125"/>
      <c r="B25" s="92">
        <v>221</v>
      </c>
      <c r="C25" s="92"/>
      <c r="D25" s="92"/>
      <c r="E25" s="92"/>
      <c r="F25" s="92" t="s">
        <v>106</v>
      </c>
      <c r="G25" s="109">
        <f>G26</f>
        <v>250764</v>
      </c>
      <c r="H25" s="109">
        <f>H26</f>
        <v>250764</v>
      </c>
      <c r="I25" s="114"/>
      <c r="J25" s="131"/>
    </row>
    <row r="26" ht="23" customHeight="1" spans="1:10">
      <c r="A26" s="125"/>
      <c r="B26" s="92">
        <v>221</v>
      </c>
      <c r="C26" s="93" t="s">
        <v>86</v>
      </c>
      <c r="D26" s="92"/>
      <c r="E26" s="92"/>
      <c r="F26" s="92" t="s">
        <v>107</v>
      </c>
      <c r="G26" s="109">
        <f>SUM(H26)</f>
        <v>250764</v>
      </c>
      <c r="H26" s="109">
        <f>H27</f>
        <v>250764</v>
      </c>
      <c r="I26" s="114"/>
      <c r="J26" s="131"/>
    </row>
    <row r="27" ht="23" customHeight="1" spans="2:9">
      <c r="B27" s="92">
        <v>221</v>
      </c>
      <c r="C27" s="93" t="s">
        <v>86</v>
      </c>
      <c r="D27" s="93" t="s">
        <v>93</v>
      </c>
      <c r="E27" s="92"/>
      <c r="F27" s="92" t="s">
        <v>108</v>
      </c>
      <c r="G27" s="109">
        <f>SUM(H27)</f>
        <v>250764</v>
      </c>
      <c r="H27" s="129">
        <v>250764</v>
      </c>
      <c r="I27" s="119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workbookViewId="0">
      <selection activeCell="H9" sqref="H9"/>
    </sheetView>
  </sheetViews>
  <sheetFormatPr defaultColWidth="10" defaultRowHeight="13.5"/>
  <cols>
    <col min="1" max="1" width="1.54166666666667" style="97" customWidth="1"/>
    <col min="2" max="3" width="6.18333333333333" style="97" customWidth="1"/>
    <col min="4" max="4" width="16.3666666666667" style="97" customWidth="1"/>
    <col min="5" max="5" width="41" style="97" customWidth="1"/>
    <col min="6" max="8" width="16.3666666666667" style="97" customWidth="1"/>
    <col min="9" max="9" width="1.54166666666667" style="97" customWidth="1"/>
    <col min="10" max="16384" width="10" style="97"/>
  </cols>
  <sheetData>
    <row r="1" ht="14.25" customHeight="1" spans="1:9">
      <c r="A1" s="98"/>
      <c r="B1" s="98"/>
      <c r="C1" s="98"/>
      <c r="D1" s="99"/>
      <c r="E1" s="99"/>
      <c r="F1" s="100"/>
      <c r="G1" s="100"/>
      <c r="H1" s="101" t="s">
        <v>212</v>
      </c>
      <c r="I1" s="120"/>
    </row>
    <row r="2" ht="19.9" customHeight="1" spans="1:9">
      <c r="A2" s="100"/>
      <c r="B2" s="102" t="s">
        <v>213</v>
      </c>
      <c r="C2" s="102"/>
      <c r="D2" s="102"/>
      <c r="E2" s="102"/>
      <c r="F2" s="102"/>
      <c r="G2" s="102"/>
      <c r="H2" s="102"/>
      <c r="I2" s="120"/>
    </row>
    <row r="3" ht="17" customHeight="1" spans="1:9">
      <c r="A3" s="103"/>
      <c r="B3" s="104" t="s">
        <v>5</v>
      </c>
      <c r="C3" s="104"/>
      <c r="D3" s="104"/>
      <c r="E3" s="104"/>
      <c r="G3" s="103"/>
      <c r="H3" s="105" t="s">
        <v>6</v>
      </c>
      <c r="I3" s="120"/>
    </row>
    <row r="4" ht="21.4" customHeight="1" spans="1:9">
      <c r="A4" s="106"/>
      <c r="B4" s="107" t="s">
        <v>9</v>
      </c>
      <c r="C4" s="107"/>
      <c r="D4" s="107"/>
      <c r="E4" s="107"/>
      <c r="F4" s="107" t="s">
        <v>75</v>
      </c>
      <c r="G4" s="107"/>
      <c r="H4" s="107"/>
      <c r="I4" s="120"/>
    </row>
    <row r="5" ht="21.4" customHeight="1" spans="1:9">
      <c r="A5" s="106"/>
      <c r="B5" s="107" t="s">
        <v>79</v>
      </c>
      <c r="C5" s="107"/>
      <c r="D5" s="107" t="s">
        <v>70</v>
      </c>
      <c r="E5" s="107" t="s">
        <v>71</v>
      </c>
      <c r="F5" s="107" t="s">
        <v>59</v>
      </c>
      <c r="G5" s="107" t="s">
        <v>214</v>
      </c>
      <c r="H5" s="107" t="s">
        <v>215</v>
      </c>
      <c r="I5" s="120"/>
    </row>
    <row r="6" ht="21.4" customHeight="1" spans="1:9">
      <c r="A6" s="108"/>
      <c r="B6" s="107" t="s">
        <v>80</v>
      </c>
      <c r="C6" s="107" t="s">
        <v>81</v>
      </c>
      <c r="D6" s="107"/>
      <c r="E6" s="107"/>
      <c r="F6" s="107"/>
      <c r="G6" s="107"/>
      <c r="H6" s="107"/>
      <c r="I6" s="120"/>
    </row>
    <row r="7" ht="30" customHeight="1" spans="1:9">
      <c r="A7" s="106"/>
      <c r="B7" s="107"/>
      <c r="C7" s="107"/>
      <c r="D7" s="55">
        <v>143</v>
      </c>
      <c r="E7" s="107" t="s">
        <v>72</v>
      </c>
      <c r="F7" s="109">
        <f>SUM(F8:F42)</f>
        <v>3273118.65</v>
      </c>
      <c r="G7" s="109">
        <f>SUM(G8:G42)</f>
        <v>3009209.72</v>
      </c>
      <c r="H7" s="109">
        <f>SUM(H8:H42)</f>
        <v>263908.93</v>
      </c>
      <c r="I7" s="120"/>
    </row>
    <row r="8" ht="30" customHeight="1" spans="1:9">
      <c r="A8" s="106"/>
      <c r="B8" s="110">
        <v>501</v>
      </c>
      <c r="C8" s="111" t="s">
        <v>86</v>
      </c>
      <c r="D8" s="112"/>
      <c r="E8" s="113" t="s">
        <v>216</v>
      </c>
      <c r="F8" s="114">
        <f>SUM(G8:H8)</f>
        <v>263748</v>
      </c>
      <c r="G8" s="115">
        <v>263748</v>
      </c>
      <c r="H8" s="114"/>
      <c r="I8" s="120"/>
    </row>
    <row r="9" ht="30" customHeight="1" spans="1:9">
      <c r="A9" s="106"/>
      <c r="B9" s="110">
        <v>505</v>
      </c>
      <c r="C9" s="111" t="s">
        <v>86</v>
      </c>
      <c r="D9" s="112"/>
      <c r="E9" s="113" t="s">
        <v>217</v>
      </c>
      <c r="F9" s="114">
        <f t="shared" ref="F9:F42" si="0">SUM(G9:H9)</f>
        <v>357828</v>
      </c>
      <c r="G9" s="115">
        <v>357828</v>
      </c>
      <c r="H9" s="114"/>
      <c r="I9" s="120"/>
    </row>
    <row r="10" ht="30" customHeight="1" spans="1:9">
      <c r="A10" s="106"/>
      <c r="B10" s="110">
        <v>501</v>
      </c>
      <c r="C10" s="111" t="s">
        <v>86</v>
      </c>
      <c r="D10" s="112"/>
      <c r="E10" s="113" t="s">
        <v>216</v>
      </c>
      <c r="F10" s="114">
        <f t="shared" si="0"/>
        <v>231588.72</v>
      </c>
      <c r="G10" s="115">
        <v>231588.72</v>
      </c>
      <c r="H10" s="114"/>
      <c r="I10" s="120"/>
    </row>
    <row r="11" ht="30" customHeight="1" spans="1:9">
      <c r="A11" s="106"/>
      <c r="B11" s="110">
        <v>505</v>
      </c>
      <c r="C11" s="111" t="s">
        <v>86</v>
      </c>
      <c r="D11" s="112"/>
      <c r="E11" s="113" t="s">
        <v>217</v>
      </c>
      <c r="F11" s="114">
        <f t="shared" si="0"/>
        <v>56628</v>
      </c>
      <c r="G11" s="115">
        <v>56628</v>
      </c>
      <c r="H11" s="114"/>
      <c r="I11" s="120"/>
    </row>
    <row r="12" ht="30" customHeight="1" spans="2:9">
      <c r="B12" s="110">
        <v>501</v>
      </c>
      <c r="C12" s="111" t="s">
        <v>86</v>
      </c>
      <c r="D12" s="112"/>
      <c r="E12" s="113" t="s">
        <v>216</v>
      </c>
      <c r="F12" s="114">
        <f t="shared" si="0"/>
        <v>343114</v>
      </c>
      <c r="G12" s="115">
        <v>343114</v>
      </c>
      <c r="H12" s="114"/>
      <c r="I12" s="120"/>
    </row>
    <row r="13" ht="30" customHeight="1" spans="2:9">
      <c r="B13" s="110">
        <v>505</v>
      </c>
      <c r="C13" s="111" t="s">
        <v>86</v>
      </c>
      <c r="D13" s="112"/>
      <c r="E13" s="113" t="s">
        <v>217</v>
      </c>
      <c r="F13" s="114">
        <f t="shared" si="0"/>
        <v>842194</v>
      </c>
      <c r="G13" s="115">
        <v>842194</v>
      </c>
      <c r="H13" s="114"/>
      <c r="I13" s="120"/>
    </row>
    <row r="14" ht="30" customHeight="1" spans="2:9">
      <c r="B14" s="110">
        <v>501</v>
      </c>
      <c r="C14" s="111" t="s">
        <v>93</v>
      </c>
      <c r="D14" s="112"/>
      <c r="E14" s="113" t="s">
        <v>218</v>
      </c>
      <c r="F14" s="114">
        <f t="shared" si="0"/>
        <v>116614.36</v>
      </c>
      <c r="G14" s="115">
        <v>116614.36</v>
      </c>
      <c r="H14" s="114"/>
      <c r="I14" s="120"/>
    </row>
    <row r="15" ht="30" customHeight="1" spans="2:9">
      <c r="B15" s="110">
        <v>505</v>
      </c>
      <c r="C15" s="111" t="s">
        <v>86</v>
      </c>
      <c r="D15" s="112"/>
      <c r="E15" s="113" t="s">
        <v>217</v>
      </c>
      <c r="F15" s="114">
        <f t="shared" si="0"/>
        <v>200173.12</v>
      </c>
      <c r="G15" s="115">
        <v>200173.12</v>
      </c>
      <c r="H15" s="114"/>
      <c r="I15" s="120"/>
    </row>
    <row r="16" ht="30" customHeight="1" spans="2:9">
      <c r="B16" s="110">
        <v>501</v>
      </c>
      <c r="C16" s="111" t="s">
        <v>93</v>
      </c>
      <c r="D16" s="112"/>
      <c r="E16" s="113" t="s">
        <v>218</v>
      </c>
      <c r="F16" s="114">
        <f t="shared" si="0"/>
        <v>64574.57</v>
      </c>
      <c r="G16" s="115">
        <v>64574.57</v>
      </c>
      <c r="H16" s="114"/>
      <c r="I16" s="120"/>
    </row>
    <row r="17" ht="30" customHeight="1" spans="2:9">
      <c r="B17" s="110">
        <v>505</v>
      </c>
      <c r="C17" s="111" t="s">
        <v>86</v>
      </c>
      <c r="D17" s="112"/>
      <c r="E17" s="113" t="s">
        <v>217</v>
      </c>
      <c r="F17" s="114">
        <f t="shared" si="0"/>
        <v>96333.33</v>
      </c>
      <c r="G17" s="115">
        <v>96333.33</v>
      </c>
      <c r="H17" s="114"/>
      <c r="I17" s="120"/>
    </row>
    <row r="18" ht="30" customHeight="1" spans="2:9">
      <c r="B18" s="110">
        <v>501</v>
      </c>
      <c r="C18" s="111" t="s">
        <v>93</v>
      </c>
      <c r="D18" s="112"/>
      <c r="E18" s="113" t="s">
        <v>218</v>
      </c>
      <c r="F18" s="114">
        <f t="shared" si="0"/>
        <v>7200</v>
      </c>
      <c r="G18" s="115">
        <v>7200</v>
      </c>
      <c r="H18" s="114"/>
      <c r="I18" s="120"/>
    </row>
    <row r="19" ht="30" customHeight="1" spans="2:9">
      <c r="B19" s="110">
        <v>505</v>
      </c>
      <c r="C19" s="111" t="s">
        <v>86</v>
      </c>
      <c r="D19" s="112"/>
      <c r="E19" s="113" t="s">
        <v>217</v>
      </c>
      <c r="F19" s="114">
        <f t="shared" si="0"/>
        <v>13200</v>
      </c>
      <c r="G19" s="115">
        <v>13200</v>
      </c>
      <c r="H19" s="114"/>
      <c r="I19" s="120"/>
    </row>
    <row r="20" ht="30" customHeight="1" spans="1:9">
      <c r="A20" s="106"/>
      <c r="B20" s="110">
        <v>501</v>
      </c>
      <c r="C20" s="111" t="s">
        <v>93</v>
      </c>
      <c r="D20" s="112"/>
      <c r="E20" s="113" t="s">
        <v>218</v>
      </c>
      <c r="F20" s="114">
        <f t="shared" si="0"/>
        <v>1677.26</v>
      </c>
      <c r="G20" s="115">
        <v>1677.26</v>
      </c>
      <c r="H20" s="114"/>
      <c r="I20" s="120"/>
    </row>
    <row r="21" ht="30" customHeight="1" spans="2:9">
      <c r="B21" s="110">
        <v>505</v>
      </c>
      <c r="C21" s="111" t="s">
        <v>86</v>
      </c>
      <c r="D21" s="112"/>
      <c r="E21" s="113" t="s">
        <v>217</v>
      </c>
      <c r="F21" s="114">
        <f t="shared" si="0"/>
        <v>17515.16</v>
      </c>
      <c r="G21" s="115">
        <v>17515.16</v>
      </c>
      <c r="H21" s="114"/>
      <c r="I21" s="120"/>
    </row>
    <row r="22" ht="30" customHeight="1" spans="2:9">
      <c r="B22" s="110">
        <v>501</v>
      </c>
      <c r="C22" s="111" t="s">
        <v>84</v>
      </c>
      <c r="D22" s="112"/>
      <c r="E22" s="113" t="s">
        <v>219</v>
      </c>
      <c r="F22" s="114">
        <f t="shared" si="0"/>
        <v>100636</v>
      </c>
      <c r="G22" s="115">
        <v>100636</v>
      </c>
      <c r="H22" s="114"/>
      <c r="I22" s="120"/>
    </row>
    <row r="23" ht="30" customHeight="1" spans="2:9">
      <c r="B23" s="110">
        <v>505</v>
      </c>
      <c r="C23" s="111" t="s">
        <v>86</v>
      </c>
      <c r="D23" s="112"/>
      <c r="E23" s="113" t="s">
        <v>217</v>
      </c>
      <c r="F23" s="114">
        <f t="shared" si="0"/>
        <v>150128</v>
      </c>
      <c r="G23" s="115">
        <v>150128</v>
      </c>
      <c r="H23" s="114"/>
      <c r="I23" s="120"/>
    </row>
    <row r="24" ht="30" customHeight="1" spans="2:9">
      <c r="B24" s="110">
        <v>501</v>
      </c>
      <c r="C24" s="111" t="s">
        <v>182</v>
      </c>
      <c r="D24" s="112"/>
      <c r="E24" s="113" t="s">
        <v>220</v>
      </c>
      <c r="F24" s="114">
        <f t="shared" si="0"/>
        <v>134552.4</v>
      </c>
      <c r="G24" s="115">
        <v>134552.4</v>
      </c>
      <c r="H24" s="114"/>
      <c r="I24" s="120"/>
    </row>
    <row r="25" ht="30" customHeight="1" spans="2:9">
      <c r="B25" s="110">
        <v>502</v>
      </c>
      <c r="C25" s="111" t="s">
        <v>86</v>
      </c>
      <c r="D25" s="112"/>
      <c r="E25" s="113" t="s">
        <v>221</v>
      </c>
      <c r="F25" s="114">
        <f t="shared" si="0"/>
        <v>42000</v>
      </c>
      <c r="G25" s="115"/>
      <c r="H25" s="115">
        <v>42000</v>
      </c>
      <c r="I25" s="120"/>
    </row>
    <row r="26" ht="30" customHeight="1" spans="2:9">
      <c r="B26" s="110">
        <v>505</v>
      </c>
      <c r="C26" s="111" t="s">
        <v>93</v>
      </c>
      <c r="D26" s="112"/>
      <c r="E26" s="113" t="s">
        <v>222</v>
      </c>
      <c r="F26" s="114">
        <f t="shared" si="0"/>
        <v>42000</v>
      </c>
      <c r="G26" s="115"/>
      <c r="H26" s="115">
        <v>42000</v>
      </c>
      <c r="I26" s="120"/>
    </row>
    <row r="27" ht="30" customHeight="1" spans="2:9">
      <c r="B27" s="110">
        <v>502</v>
      </c>
      <c r="C27" s="111" t="s">
        <v>86</v>
      </c>
      <c r="D27" s="112"/>
      <c r="E27" s="113" t="s">
        <v>221</v>
      </c>
      <c r="F27" s="114">
        <f t="shared" si="0"/>
        <v>2400</v>
      </c>
      <c r="G27" s="115"/>
      <c r="H27" s="115">
        <v>2400</v>
      </c>
      <c r="I27" s="120"/>
    </row>
    <row r="28" ht="30" customHeight="1" spans="2:9">
      <c r="B28" s="110">
        <v>505</v>
      </c>
      <c r="C28" s="111" t="s">
        <v>93</v>
      </c>
      <c r="D28" s="112"/>
      <c r="E28" s="113" t="s">
        <v>222</v>
      </c>
      <c r="F28" s="114">
        <f t="shared" si="0"/>
        <v>4400</v>
      </c>
      <c r="G28" s="115"/>
      <c r="H28" s="115">
        <v>4400</v>
      </c>
      <c r="I28" s="120"/>
    </row>
    <row r="29" ht="30" customHeight="1" spans="2:9">
      <c r="B29" s="110">
        <v>502</v>
      </c>
      <c r="C29" s="111" t="s">
        <v>86</v>
      </c>
      <c r="D29" s="112"/>
      <c r="E29" s="113" t="s">
        <v>221</v>
      </c>
      <c r="F29" s="114">
        <f t="shared" si="0"/>
        <v>4800</v>
      </c>
      <c r="G29" s="115"/>
      <c r="H29" s="115">
        <v>4800</v>
      </c>
      <c r="I29" s="120"/>
    </row>
    <row r="30" ht="30" customHeight="1" spans="2:9">
      <c r="B30" s="110">
        <v>505</v>
      </c>
      <c r="C30" s="111" t="s">
        <v>93</v>
      </c>
      <c r="D30" s="116"/>
      <c r="E30" s="113" t="s">
        <v>222</v>
      </c>
      <c r="F30" s="114">
        <f t="shared" si="0"/>
        <v>8800</v>
      </c>
      <c r="G30" s="115"/>
      <c r="H30" s="115">
        <v>8800</v>
      </c>
      <c r="I30" s="120"/>
    </row>
    <row r="31" ht="30" customHeight="1" spans="1:9">
      <c r="A31" s="117"/>
      <c r="B31" s="110">
        <v>505</v>
      </c>
      <c r="C31" s="111" t="s">
        <v>93</v>
      </c>
      <c r="D31" s="118"/>
      <c r="E31" s="113" t="s">
        <v>222</v>
      </c>
      <c r="F31" s="114">
        <f t="shared" si="0"/>
        <v>35000</v>
      </c>
      <c r="G31" s="115"/>
      <c r="H31" s="115">
        <v>35000</v>
      </c>
      <c r="I31" s="121"/>
    </row>
    <row r="32" ht="30" customHeight="1" spans="2:8">
      <c r="B32" s="110">
        <v>502</v>
      </c>
      <c r="C32" s="111" t="s">
        <v>86</v>
      </c>
      <c r="D32" s="119"/>
      <c r="E32" s="113" t="s">
        <v>221</v>
      </c>
      <c r="F32" s="114">
        <f t="shared" si="0"/>
        <v>13375.98</v>
      </c>
      <c r="G32" s="115"/>
      <c r="H32" s="115">
        <v>13375.98</v>
      </c>
    </row>
    <row r="33" ht="30" customHeight="1" spans="2:8">
      <c r="B33" s="110">
        <v>505</v>
      </c>
      <c r="C33" s="111" t="s">
        <v>93</v>
      </c>
      <c r="D33" s="119"/>
      <c r="E33" s="113" t="s">
        <v>222</v>
      </c>
      <c r="F33" s="114">
        <f t="shared" si="0"/>
        <v>18221.43</v>
      </c>
      <c r="G33" s="115"/>
      <c r="H33" s="115">
        <v>18221.43</v>
      </c>
    </row>
    <row r="34" ht="30" customHeight="1" spans="2:8">
      <c r="B34" s="110">
        <v>502</v>
      </c>
      <c r="C34" s="111" t="s">
        <v>86</v>
      </c>
      <c r="D34" s="119"/>
      <c r="E34" s="113" t="s">
        <v>221</v>
      </c>
      <c r="F34" s="114">
        <f t="shared" si="0"/>
        <v>3956.22</v>
      </c>
      <c r="G34" s="115"/>
      <c r="H34" s="115">
        <v>3956.22</v>
      </c>
    </row>
    <row r="35" ht="30" customHeight="1" spans="2:8">
      <c r="B35" s="110">
        <v>505</v>
      </c>
      <c r="C35" s="111" t="s">
        <v>93</v>
      </c>
      <c r="D35" s="119"/>
      <c r="E35" s="113" t="s">
        <v>222</v>
      </c>
      <c r="F35" s="114">
        <f t="shared" si="0"/>
        <v>6627.42</v>
      </c>
      <c r="G35" s="115"/>
      <c r="H35" s="115">
        <v>6627.42</v>
      </c>
    </row>
    <row r="36" ht="30" customHeight="1" spans="2:8">
      <c r="B36" s="110">
        <v>502</v>
      </c>
      <c r="C36" s="111" t="s">
        <v>168</v>
      </c>
      <c r="D36" s="119"/>
      <c r="E36" s="113" t="s">
        <v>223</v>
      </c>
      <c r="F36" s="114">
        <f t="shared" si="0"/>
        <v>25000</v>
      </c>
      <c r="G36" s="115"/>
      <c r="H36" s="115">
        <v>25000</v>
      </c>
    </row>
    <row r="37" ht="30" customHeight="1" spans="2:8">
      <c r="B37" s="110">
        <v>502</v>
      </c>
      <c r="C37" s="111" t="s">
        <v>86</v>
      </c>
      <c r="D37" s="119"/>
      <c r="E37" s="113" t="s">
        <v>221</v>
      </c>
      <c r="F37" s="114">
        <f t="shared" si="0"/>
        <v>52200</v>
      </c>
      <c r="G37" s="115"/>
      <c r="H37" s="115">
        <v>52200</v>
      </c>
    </row>
    <row r="38" ht="30" customHeight="1" spans="2:8">
      <c r="B38" s="110">
        <v>502</v>
      </c>
      <c r="C38" s="111" t="s">
        <v>182</v>
      </c>
      <c r="D38" s="119"/>
      <c r="E38" s="113" t="s">
        <v>224</v>
      </c>
      <c r="F38" s="114">
        <f t="shared" si="0"/>
        <v>2518.74</v>
      </c>
      <c r="G38" s="115"/>
      <c r="H38" s="115">
        <v>2518.74</v>
      </c>
    </row>
    <row r="39" ht="30" customHeight="1" spans="2:8">
      <c r="B39" s="110">
        <v>505</v>
      </c>
      <c r="C39" s="111" t="s">
        <v>93</v>
      </c>
      <c r="D39" s="119"/>
      <c r="E39" s="113" t="s">
        <v>222</v>
      </c>
      <c r="F39" s="114">
        <f t="shared" si="0"/>
        <v>2609.14</v>
      </c>
      <c r="G39" s="115"/>
      <c r="H39" s="115">
        <v>2609.14</v>
      </c>
    </row>
    <row r="40" ht="30" customHeight="1" spans="2:8">
      <c r="B40" s="110">
        <v>509</v>
      </c>
      <c r="C40" s="111" t="s">
        <v>86</v>
      </c>
      <c r="D40" s="119"/>
      <c r="E40" s="113" t="s">
        <v>225</v>
      </c>
      <c r="F40" s="114">
        <f t="shared" si="0"/>
        <v>10124.8</v>
      </c>
      <c r="G40" s="115">
        <v>10124.8</v>
      </c>
      <c r="H40" s="119"/>
    </row>
    <row r="41" ht="30" customHeight="1" spans="2:8">
      <c r="B41" s="110">
        <v>509</v>
      </c>
      <c r="C41" s="111" t="s">
        <v>86</v>
      </c>
      <c r="D41" s="119"/>
      <c r="E41" s="113" t="s">
        <v>225</v>
      </c>
      <c r="F41" s="114">
        <f t="shared" si="0"/>
        <v>1200</v>
      </c>
      <c r="G41" s="115">
        <v>1200</v>
      </c>
      <c r="H41" s="119"/>
    </row>
    <row r="42" ht="30" customHeight="1" spans="2:8">
      <c r="B42" s="110">
        <v>509</v>
      </c>
      <c r="C42" s="111" t="s">
        <v>86</v>
      </c>
      <c r="D42" s="119"/>
      <c r="E42" s="113" t="s">
        <v>225</v>
      </c>
      <c r="F42" s="114">
        <f t="shared" si="0"/>
        <v>180</v>
      </c>
      <c r="G42" s="115">
        <v>180</v>
      </c>
      <c r="H42" s="11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E6" sqref="E6"/>
    </sheetView>
  </sheetViews>
  <sheetFormatPr defaultColWidth="10" defaultRowHeight="13.5" outlineLevelCol="7"/>
  <cols>
    <col min="1" max="1" width="1.54166666666667" style="77" customWidth="1"/>
    <col min="2" max="4" width="6.63333333333333" style="77" customWidth="1"/>
    <col min="5" max="5" width="26.6333333333333" style="77" customWidth="1"/>
    <col min="6" max="6" width="48.6333333333333" style="77" customWidth="1"/>
    <col min="7" max="7" width="26.6333333333333" style="77" customWidth="1"/>
    <col min="8" max="8" width="1.54166666666667" style="77" customWidth="1"/>
    <col min="9" max="10" width="9.725" style="77" customWidth="1"/>
    <col min="11" max="16384" width="10" style="77"/>
  </cols>
  <sheetData>
    <row r="1" ht="25" customHeight="1" spans="1:8">
      <c r="A1" s="78"/>
      <c r="B1" s="2"/>
      <c r="C1" s="2"/>
      <c r="D1" s="2"/>
      <c r="E1" s="79"/>
      <c r="F1" s="79"/>
      <c r="G1" s="80" t="s">
        <v>226</v>
      </c>
      <c r="H1" s="81"/>
    </row>
    <row r="2" ht="22.75" customHeight="1" spans="1:8">
      <c r="A2" s="78"/>
      <c r="B2" s="82" t="s">
        <v>227</v>
      </c>
      <c r="C2" s="82"/>
      <c r="D2" s="82"/>
      <c r="E2" s="82"/>
      <c r="F2" s="82"/>
      <c r="G2" s="82"/>
      <c r="H2" s="81" t="s">
        <v>3</v>
      </c>
    </row>
    <row r="3" ht="19.5" customHeight="1" spans="1:8">
      <c r="A3" s="83"/>
      <c r="B3" s="84" t="s">
        <v>5</v>
      </c>
      <c r="C3" s="84"/>
      <c r="D3" s="84"/>
      <c r="E3" s="84"/>
      <c r="F3" s="84"/>
      <c r="G3" s="85" t="s">
        <v>6</v>
      </c>
      <c r="H3" s="86"/>
    </row>
    <row r="4" ht="24.4" customHeight="1" spans="1:8">
      <c r="A4" s="87"/>
      <c r="B4" s="50" t="s">
        <v>79</v>
      </c>
      <c r="C4" s="50"/>
      <c r="D4" s="50"/>
      <c r="E4" s="50" t="s">
        <v>70</v>
      </c>
      <c r="F4" s="50" t="s">
        <v>71</v>
      </c>
      <c r="G4" s="50" t="s">
        <v>228</v>
      </c>
      <c r="H4" s="88"/>
    </row>
    <row r="5" ht="24" customHeight="1" spans="1:8">
      <c r="A5" s="87"/>
      <c r="B5" s="50" t="s">
        <v>80</v>
      </c>
      <c r="C5" s="50" t="s">
        <v>81</v>
      </c>
      <c r="D5" s="50" t="s">
        <v>82</v>
      </c>
      <c r="E5" s="50"/>
      <c r="F5" s="50"/>
      <c r="G5" s="50"/>
      <c r="H5" s="89"/>
    </row>
    <row r="6" ht="28" customHeight="1" spans="1:8">
      <c r="A6" s="90"/>
      <c r="B6" s="50"/>
      <c r="C6" s="50"/>
      <c r="D6" s="50"/>
      <c r="E6" s="55">
        <v>143</v>
      </c>
      <c r="F6" s="50" t="s">
        <v>72</v>
      </c>
      <c r="G6" s="53">
        <f>G7</f>
        <v>660000</v>
      </c>
      <c r="H6" s="91"/>
    </row>
    <row r="7" ht="31" customHeight="1" spans="1:8">
      <c r="A7" s="90"/>
      <c r="B7" s="92">
        <v>212</v>
      </c>
      <c r="C7" s="93"/>
      <c r="D7" s="92"/>
      <c r="E7" s="92"/>
      <c r="F7" s="92" t="s">
        <v>103</v>
      </c>
      <c r="G7" s="53">
        <f>G8</f>
        <v>660000</v>
      </c>
      <c r="H7" s="91"/>
    </row>
    <row r="8" ht="22.75" customHeight="1" spans="1:8">
      <c r="A8" s="90"/>
      <c r="B8" s="92">
        <v>212</v>
      </c>
      <c r="C8" s="93" t="s">
        <v>84</v>
      </c>
      <c r="D8" s="92"/>
      <c r="E8" s="92"/>
      <c r="F8" s="92" t="s">
        <v>104</v>
      </c>
      <c r="G8" s="53">
        <f>G9</f>
        <v>660000</v>
      </c>
      <c r="H8" s="91"/>
    </row>
    <row r="9" ht="22.75" customHeight="1" spans="1:8">
      <c r="A9" s="90"/>
      <c r="B9" s="92">
        <v>212</v>
      </c>
      <c r="C9" s="93" t="s">
        <v>84</v>
      </c>
      <c r="D9" s="92">
        <v>99</v>
      </c>
      <c r="E9" s="92"/>
      <c r="F9" s="92" t="s">
        <v>105</v>
      </c>
      <c r="G9" s="53">
        <v>660000</v>
      </c>
      <c r="H9" s="91"/>
    </row>
    <row r="10" ht="22.75" customHeight="1" spans="1:8">
      <c r="A10" s="90"/>
      <c r="B10" s="50"/>
      <c r="C10" s="50"/>
      <c r="D10" s="50"/>
      <c r="E10" s="50"/>
      <c r="F10" s="50"/>
      <c r="G10" s="53"/>
      <c r="H10" s="91"/>
    </row>
    <row r="11" ht="22.75" customHeight="1" spans="1:8">
      <c r="A11" s="90"/>
      <c r="B11" s="50"/>
      <c r="C11" s="50"/>
      <c r="D11" s="50"/>
      <c r="E11" s="50"/>
      <c r="F11" s="50"/>
      <c r="G11" s="53"/>
      <c r="H11" s="91"/>
    </row>
    <row r="12" ht="22.75" customHeight="1" spans="1:8">
      <c r="A12" s="90"/>
      <c r="B12" s="50"/>
      <c r="C12" s="50"/>
      <c r="D12" s="50"/>
      <c r="E12" s="50"/>
      <c r="F12" s="50"/>
      <c r="G12" s="53"/>
      <c r="H12" s="91"/>
    </row>
    <row r="13" ht="22.75" customHeight="1" spans="1:8">
      <c r="A13" s="90"/>
      <c r="B13" s="50"/>
      <c r="C13" s="50"/>
      <c r="D13" s="50"/>
      <c r="E13" s="50"/>
      <c r="F13" s="50"/>
      <c r="G13" s="53"/>
      <c r="H13" s="91"/>
    </row>
    <row r="14" ht="22.75" customHeight="1" spans="1:8">
      <c r="A14" s="90"/>
      <c r="B14" s="50"/>
      <c r="C14" s="50"/>
      <c r="D14" s="50"/>
      <c r="E14" s="50"/>
      <c r="F14" s="50"/>
      <c r="G14" s="53"/>
      <c r="H14" s="91"/>
    </row>
    <row r="15" ht="22.75" customHeight="1" spans="1:8">
      <c r="A15" s="87"/>
      <c r="B15" s="57"/>
      <c r="C15" s="57"/>
      <c r="D15" s="57"/>
      <c r="E15" s="57"/>
      <c r="F15" s="57" t="s">
        <v>23</v>
      </c>
      <c r="G15" s="58"/>
      <c r="H15" s="88"/>
    </row>
    <row r="16" ht="22.75" customHeight="1" spans="1:8">
      <c r="A16" s="87"/>
      <c r="B16" s="57"/>
      <c r="C16" s="57"/>
      <c r="D16" s="57"/>
      <c r="E16" s="57"/>
      <c r="F16" s="57" t="s">
        <v>23</v>
      </c>
      <c r="G16" s="58"/>
      <c r="H16" s="88"/>
    </row>
    <row r="17" ht="28" customHeight="1" spans="1:8">
      <c r="A17" s="87"/>
      <c r="B17" s="57"/>
      <c r="C17" s="57"/>
      <c r="D17" s="57"/>
      <c r="E17" s="57"/>
      <c r="F17" s="57"/>
      <c r="G17" s="58"/>
      <c r="H17" s="89"/>
    </row>
    <row r="18" ht="28" customHeight="1" spans="1:8">
      <c r="A18" s="87"/>
      <c r="B18" s="57"/>
      <c r="C18" s="57"/>
      <c r="D18" s="57"/>
      <c r="E18" s="57"/>
      <c r="F18" s="57"/>
      <c r="G18" s="58"/>
      <c r="H18" s="89"/>
    </row>
    <row r="19" ht="9.75" customHeight="1" spans="1:8">
      <c r="A19" s="94"/>
      <c r="B19" s="95"/>
      <c r="C19" s="95"/>
      <c r="D19" s="95"/>
      <c r="E19" s="95"/>
      <c r="F19" s="94"/>
      <c r="G19" s="94"/>
      <c r="H19" s="96"/>
    </row>
    <row r="20" spans="2:7">
      <c r="B20" s="61"/>
      <c r="C20" s="61"/>
      <c r="D20" s="61"/>
      <c r="E20" s="61"/>
      <c r="F20" s="61"/>
      <c r="G20" s="61"/>
    </row>
  </sheetData>
  <mergeCells count="7">
    <mergeCell ref="B2:G2"/>
    <mergeCell ref="B3:F3"/>
    <mergeCell ref="B4:D4"/>
    <mergeCell ref="B20:G20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从头再来</cp:lastModifiedBy>
  <dcterms:created xsi:type="dcterms:W3CDTF">2022-03-04T19:28:00Z</dcterms:created>
  <dcterms:modified xsi:type="dcterms:W3CDTF">2025-03-09T09:05:06Z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2052-12.1.0.18334</vt:lpwstr>
  </property>
  <property fmtid="{D5CDD505-2E9C-101B-9397-08002B2CF9AE}" pid="3" name="ICV">
    <vt:lpwstr>422CF58CD2994F81BC52B452034DEC3F_12</vt:lpwstr>
  </property>
</Properties>
</file>