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activeTab="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6-10" sheetId="29" r:id="rId23"/>
    <sheet name="7" sheetId="18"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'1-2'!$B$1:$K$28</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<sst xmlns="http://schemas.openxmlformats.org/spreadsheetml/2006/main" count="1185" uniqueCount="409">
  <si>
    <t>攀枝花市西区退役军人事务局</t>
  </si>
  <si>
    <t>2025年单位预算</t>
  </si>
  <si>
    <t xml:space="preserve">
表1</t>
  </si>
  <si>
    <t xml:space="preserve"> </t>
  </si>
  <si>
    <t>单位收支总表</t>
  </si>
  <si>
    <t>单位：攀枝花市西区退役军人事务局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</si>
  <si>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</si>
  <si>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</si>
  <si>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</si>
  <si>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</si>
  <si>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</si>
  <si>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</si>
  <si>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</si>
  <si>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</si>
  <si>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</si>
  <si>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</si>
  <si>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</si>
  <si>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</si>
  <si>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</si>
  <si>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</si>
  <si>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</si>
  <si>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</si>
  <si>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</si>
  <si>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</si>
  <si>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</si>
  <si>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</si>
  <si>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</si>
  <si>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</si>
  <si>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</si>
  <si>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</si>
  <si>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</si>
  <si>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</si>
  <si>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</si>
  <si>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</si>
  <si>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</si>
  <si>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</si>
  <si>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</si>
  <si>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</si>
  <si>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</si>
  <si>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</si>
  <si>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</si>
  <si>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</si>
  <si>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</si>
  <si>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</si>
  <si>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</si>
  <si>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</si>
  <si>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</si>
  <si>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</si>
  <si>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</si>
  <si>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</si>
  <si>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</si>
  <si>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</si>
  <si>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</si>
  <si>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</si>
  <si>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</si>
  <si>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</si>
  <si>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</si>
  <si>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</si>
  <si>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</si>
  <si>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</si>
  <si>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</si>
  <si>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</si>
  <si>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</si>
  <si>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</si>
  <si>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</si>
  <si>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</si>
  <si>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</si>
  <si>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</si>
  <si>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</si>
  <si>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</si>
  <si>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</si>
  <si>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</si>
  <si>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</si>
  <si>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</si>
  <si>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</si>
  <si>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</si>
  <si>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</si>
  <si>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</si>
  <si>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</si>
  <si>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</si>
  <si>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</si>
  <si>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</si>
  <si>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</si>
  <si>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社会保障和就业支出</t>
  </si>
  <si>
    <t>05</t>
  </si>
  <si>
    <t>行政事业单位养老支出</t>
  </si>
  <si>
    <t>机关事业单位基本养老保险缴费支出</t>
  </si>
  <si>
    <t>08</t>
  </si>
  <si>
    <t>抚恤</t>
  </si>
  <si>
    <t>02</t>
  </si>
  <si>
    <t>伤残抚恤</t>
  </si>
  <si>
    <t>义务兵优待</t>
  </si>
  <si>
    <t>99</t>
  </si>
  <si>
    <t>其他优抚支出</t>
  </si>
  <si>
    <t>09</t>
  </si>
  <si>
    <t>退役安置</t>
  </si>
  <si>
    <t>01</t>
  </si>
  <si>
    <t>退役士兵安置</t>
  </si>
  <si>
    <t>军队转业干部安置</t>
  </si>
  <si>
    <t>其他退役安置支出</t>
  </si>
  <si>
    <t>28</t>
  </si>
  <si>
    <t>退役军人管理事务</t>
  </si>
  <si>
    <t>行政运行</t>
  </si>
  <si>
    <t>04</t>
  </si>
  <si>
    <t>拥军优属</t>
  </si>
  <si>
    <t>50</t>
  </si>
  <si>
    <t>事业运行</t>
  </si>
  <si>
    <t>其他退役军人事务管理支出</t>
  </si>
  <si>
    <t>卫生健康支出</t>
  </si>
  <si>
    <t>11</t>
  </si>
  <si>
    <t>行政事业单位医疗</t>
  </si>
  <si>
    <t>行政单位医疗</t>
  </si>
  <si>
    <t>事业单位医疗</t>
  </si>
  <si>
    <t>03</t>
  </si>
  <si>
    <t>公务员医疗补助</t>
  </si>
  <si>
    <t>其他行政事业单位医疗支出</t>
  </si>
  <si>
    <t>14</t>
  </si>
  <si>
    <t>优抚对象医疗</t>
  </si>
  <si>
    <t>优抚对象医疗补助</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</si>
  <si>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</si>
  <si>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</si>
  <si>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</si>
  <si>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</si>
  <si>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</si>
  <si>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</si>
  <si>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</si>
  <si>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</si>
  <si>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</si>
  <si>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</si>
  <si>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</si>
  <si>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</si>
  <si>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</si>
  <si>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</si>
  <si>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</si>
  <si>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</si>
  <si>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</si>
  <si>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</si>
  <si>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</si>
  <si>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</si>
  <si>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</si>
  <si>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</si>
  <si>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</si>
  <si>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</si>
  <si>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</si>
  <si>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</si>
  <si>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</si>
  <si>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</si>
  <si>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</si>
  <si>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</si>
  <si>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</si>
  <si>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</si>
  <si>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</si>
  <si>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</si>
  <si>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</si>
  <si>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</si>
  <si>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</si>
  <si>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</si>
  <si>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</si>
  <si>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</si>
  <si>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</si>
  <si>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</si>
  <si>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</si>
  <si>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</si>
  <si>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</si>
  <si>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</si>
  <si>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</si>
  <si>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</si>
  <si>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</si>
  <si>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</si>
  <si>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</si>
  <si>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</si>
  <si>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</si>
  <si>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</si>
  <si>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</si>
  <si>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</si>
  <si>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</si>
  <si>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r>
      <rPr>
        <sz val="11"/>
        <color rgb="FF000000"/>
        <rFont val="Dialog.plain"/>
        <charset val="134"/>
      </rPr>
      <t>30101-基本工资</t>
    </r>
  </si>
  <si>
    <r>
      <rPr>
        <sz val="11"/>
        <color rgb="FF000000"/>
        <rFont val="Dialog.plain"/>
        <charset val="134"/>
      </rPr>
      <t>30102-津贴补贴</t>
    </r>
  </si>
  <si>
    <r>
      <rPr>
        <sz val="11"/>
        <color rgb="FF000000"/>
        <rFont val="Dialog.plain"/>
        <charset val="134"/>
      </rPr>
      <t>30103-奖金</t>
    </r>
  </si>
  <si>
    <t>07</t>
  </si>
  <si>
    <r>
      <rPr>
        <sz val="11"/>
        <color rgb="FF000000"/>
        <rFont val="Dialog.plain"/>
        <charset val="134"/>
      </rPr>
      <t>30107-绩效工资</t>
    </r>
  </si>
  <si>
    <r>
      <rPr>
        <sz val="11"/>
        <color rgb="FF000000"/>
        <rFont val="Dialog.plain"/>
        <charset val="134"/>
      </rPr>
      <t>30108-机关事业单位基本养老保险缴费</t>
    </r>
  </si>
  <si>
    <t>10</t>
  </si>
  <si>
    <r>
      <rPr>
        <sz val="11"/>
        <color rgb="FF000000"/>
        <rFont val="Dialog.plain"/>
        <charset val="134"/>
      </rPr>
      <t>30110-职工基本医疗保险缴费</t>
    </r>
  </si>
  <si>
    <r>
      <rPr>
        <sz val="11"/>
        <color rgb="FF000000"/>
        <rFont val="Dialog.plain"/>
        <charset val="134"/>
      </rPr>
      <t>30111-公务员医疗补助缴费</t>
    </r>
  </si>
  <si>
    <t>12</t>
  </si>
  <si>
    <r>
      <rPr>
        <sz val="11"/>
        <color rgb="FF000000"/>
        <rFont val="Dialog.plain"/>
        <charset val="134"/>
      </rPr>
      <t>30112-其他社会保障缴费</t>
    </r>
  </si>
  <si>
    <t>13</t>
  </si>
  <si>
    <r>
      <rPr>
        <sz val="11"/>
        <color rgb="FF000000"/>
        <rFont val="Dialog.plain"/>
        <charset val="134"/>
      </rPr>
      <t>30113-住房公积金</t>
    </r>
  </si>
  <si>
    <r>
      <rPr>
        <sz val="11"/>
        <color rgb="FF000000"/>
        <rFont val="Dialog.plain"/>
        <charset val="134"/>
      </rPr>
      <t>30199-其他工资福利支出</t>
    </r>
  </si>
  <si>
    <t>商品和服务支出</t>
  </si>
  <si>
    <r>
      <rPr>
        <sz val="11"/>
        <color rgb="FF000000"/>
        <rFont val="Dialog.plain"/>
        <charset val="134"/>
      </rPr>
      <t>30201-办公费</t>
    </r>
  </si>
  <si>
    <r>
      <rPr>
        <sz val="11"/>
        <color rgb="FF000000"/>
        <rFont val="Dialog.plain"/>
        <charset val="134"/>
      </rPr>
      <t>30207-邮电费</t>
    </r>
  </si>
  <si>
    <r>
      <rPr>
        <sz val="11"/>
        <color rgb="FF000000"/>
        <rFont val="Dialog.plain"/>
        <charset val="134"/>
      </rPr>
      <t>30211-差旅费</t>
    </r>
  </si>
  <si>
    <r>
      <rPr>
        <sz val="11"/>
        <color rgb="FF000000"/>
        <rFont val="Dialog.plain"/>
        <charset val="134"/>
      </rPr>
      <t>30228-工会经费</t>
    </r>
  </si>
  <si>
    <t>29</t>
  </si>
  <si>
    <r>
      <rPr>
        <sz val="11"/>
        <color rgb="FF000000"/>
        <rFont val="Dialog.plain"/>
        <charset val="134"/>
      </rPr>
      <t>30229-福利费</t>
    </r>
  </si>
  <si>
    <t>39</t>
  </si>
  <si>
    <r>
      <rPr>
        <sz val="11"/>
        <color rgb="FF000000"/>
        <rFont val="Dialog.plain"/>
        <charset val="134"/>
      </rPr>
      <t>30239-其他交通费用</t>
    </r>
  </si>
  <si>
    <r>
      <rPr>
        <sz val="11"/>
        <color rgb="FF000000"/>
        <rFont val="Dialog.plain"/>
        <charset val="134"/>
      </rPr>
      <t>30299-其他商品和服务支出</t>
    </r>
  </si>
  <si>
    <t>对个人和家庭的补助</t>
  </si>
  <si>
    <r>
      <rPr>
        <sz val="11"/>
        <color rgb="FF000000"/>
        <rFont val="Dialog.plain"/>
        <charset val="134"/>
      </rPr>
      <t>30304-抚恤金</t>
    </r>
  </si>
  <si>
    <r>
      <rPr>
        <sz val="11"/>
        <color rgb="FF000000"/>
        <rFont val="Dialog.plain"/>
        <charset val="134"/>
      </rPr>
      <t>30305-生活补助</t>
    </r>
  </si>
  <si>
    <r>
      <rPr>
        <sz val="11"/>
        <color rgb="FF000000"/>
        <rFont val="Dialog.plain"/>
        <charset val="134"/>
      </rPr>
      <t>30307-医疗费补助</t>
    </r>
  </si>
  <si>
    <r>
      <rPr>
        <sz val="11"/>
        <color rgb="FF000000"/>
        <rFont val="Dialog.plain"/>
        <charset val="134"/>
      </rPr>
      <t>30309-奖励金</t>
    </r>
  </si>
  <si>
    <t>表3</t>
  </si>
  <si>
    <t>一般公共预算支出预算表</t>
  </si>
  <si>
    <t>当年财政拨款安排</t>
  </si>
  <si>
    <t>表3-1</t>
  </si>
  <si>
    <t>一般公共预算基本支出预算表</t>
  </si>
  <si>
    <t>人员经费</t>
  </si>
  <si>
    <t>公用经费</t>
  </si>
  <si>
    <r>
      <rPr>
        <sz val="11"/>
        <color rgb="FF000000"/>
        <rFont val="Dialog.plain"/>
        <charset val="134"/>
      </rPr>
      <t>50101-工资奖金津补贴</t>
    </r>
  </si>
  <si>
    <r>
      <rPr>
        <sz val="11"/>
        <color rgb="FF000000"/>
        <rFont val="Dialog.plain"/>
        <charset val="134"/>
      </rPr>
      <t>50501-工资福利支出</t>
    </r>
  </si>
  <si>
    <r>
      <rPr>
        <sz val="11"/>
        <color rgb="FF000000"/>
        <rFont val="Dialog.plain"/>
        <charset val="134"/>
      </rPr>
      <t>50102-社会保障缴费</t>
    </r>
  </si>
  <si>
    <r>
      <rPr>
        <sz val="11"/>
        <color rgb="FF000000"/>
        <rFont val="Dialog.plain"/>
        <charset val="134"/>
      </rPr>
      <t>50103-住房公积金</t>
    </r>
  </si>
  <si>
    <r>
      <rPr>
        <sz val="11"/>
        <color rgb="FF000000"/>
        <rFont val="Dialog.plain"/>
        <charset val="134"/>
      </rPr>
      <t>50199-其他工资福利支出</t>
    </r>
  </si>
  <si>
    <r>
      <rPr>
        <sz val="11"/>
        <color rgb="FF000000"/>
        <rFont val="Dialog.plain"/>
        <charset val="134"/>
      </rPr>
      <t>50201-办公经费</t>
    </r>
  </si>
  <si>
    <r>
      <rPr>
        <sz val="11"/>
        <color rgb="FF000000"/>
        <rFont val="Dialog.plain"/>
        <charset val="134"/>
      </rPr>
      <t>50502-商品和服务支出</t>
    </r>
  </si>
  <si>
    <r>
      <rPr>
        <sz val="11"/>
        <color rgb="FF000000"/>
        <rFont val="Dialog.plain"/>
        <charset val="134"/>
      </rPr>
      <t>50299-其他商品和服务支出</t>
    </r>
  </si>
  <si>
    <r>
      <rPr>
        <sz val="11"/>
        <color rgb="FF000000"/>
        <rFont val="Dialog.plain"/>
        <charset val="134"/>
      </rPr>
      <t>50901-社会福利和救助</t>
    </r>
  </si>
  <si>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</si>
  <si>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</si>
  <si>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</si>
  <si>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</si>
  <si>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</si>
  <si>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</si>
  <si>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</si>
  <si>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</si>
  <si>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</si>
  <si>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</si>
  <si>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</si>
  <si>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</si>
  <si>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注：此表无数据</t>
  </si>
  <si>
    <t>表4</t>
  </si>
  <si>
    <t>政府性基金预算支出预算表</t>
  </si>
  <si>
    <t>本年政府性基金预算支出</t>
  </si>
  <si>
    <t>功能科目名称</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</si>
  <si>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</si>
  <si>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</si>
  <si>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</si>
  <si>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</si>
  <si>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</si>
  <si>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</si>
  <si>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</si>
  <si>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</si>
  <si>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</si>
  <si>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</si>
  <si>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优抚对象抚恤和生活补助经费（预估）</t>
  </si>
  <si>
    <t>单位（单位）</t>
  </si>
  <si>
    <t>项目资金
（元）</t>
  </si>
  <si>
    <t>年度资金总额</t>
  </si>
  <si>
    <t>财政拨款</t>
  </si>
  <si>
    <t>其他资金</t>
  </si>
  <si>
    <t>总体目标</t>
  </si>
  <si>
    <t>按《军人抚恤优待条例》等为优抚对象发放各类补贴资金，维护优抚对象合法权益，提升优抚对象幸福感。</t>
  </si>
  <si>
    <t>绩效指标</t>
  </si>
  <si>
    <t>一级指标</t>
  </si>
  <si>
    <t>二级指标</t>
  </si>
  <si>
    <t>三级指标</t>
  </si>
  <si>
    <t>指标值（包含数字及文字描述）</t>
  </si>
  <si>
    <t>项目完成</t>
  </si>
  <si>
    <t>数量指标</t>
  </si>
  <si>
    <t>发放补助的优抚对象人数</t>
  </si>
  <si>
    <r>
      <rPr>
        <sz val="9"/>
        <rFont val="Times New Roman"/>
        <charset val="134"/>
      </rPr>
      <t>270</t>
    </r>
    <r>
      <rPr>
        <sz val="9"/>
        <rFont val="宋体"/>
        <charset val="134"/>
      </rPr>
      <t>人</t>
    </r>
  </si>
  <si>
    <t>质量指标</t>
  </si>
  <si>
    <t>补助标准按规定执行率</t>
  </si>
  <si>
    <t>达到标准</t>
  </si>
  <si>
    <t>时效指标</t>
  </si>
  <si>
    <t>本年度内完成</t>
  </si>
  <si>
    <r>
      <rPr>
        <sz val="9"/>
        <rFont val="Times New Roman"/>
        <charset val="134"/>
      </rPr>
      <t>≤365</t>
    </r>
    <r>
      <rPr>
        <sz val="9"/>
        <rFont val="宋体"/>
        <charset val="134"/>
      </rPr>
      <t>天</t>
    </r>
  </si>
  <si>
    <t>成本指标</t>
  </si>
  <si>
    <t>经费控制</t>
  </si>
  <si>
    <t>≤331.6667万</t>
  </si>
  <si>
    <t>项目效益</t>
  </si>
  <si>
    <t>社会效益指标</t>
  </si>
  <si>
    <t>优抚对象的获得感、幸福感</t>
  </si>
  <si>
    <t>经济效益指标</t>
  </si>
  <si>
    <t>提高优抚对象生活水平</t>
  </si>
  <si>
    <t>可持续影响指标</t>
  </si>
  <si>
    <t>营造拥军优属的浓厚社会氛围</t>
  </si>
  <si>
    <t>满意度指标</t>
  </si>
  <si>
    <t>服务对象满意度指标</t>
  </si>
  <si>
    <t>优抚对象满意度</t>
  </si>
  <si>
    <t>≥95%</t>
  </si>
  <si>
    <t>表6-2</t>
  </si>
  <si>
    <t>自主择业军转干部医疗保险</t>
  </si>
  <si>
    <t>按照《四川省关于自主择业军队转业干部安置管理的试行意见的通知》精神，为自主择业军转干部购买基本医疗保险和公务员医疗补助，维护其合法权益，提升优抚对象的获得感、幸福感。</t>
  </si>
  <si>
    <t>自主择业军转干部参加基本医疗保险人数</t>
  </si>
  <si>
    <r>
      <rPr>
        <sz val="9"/>
        <rFont val="Times New Roman"/>
        <charset val="134"/>
      </rPr>
      <t xml:space="preserve">7 </t>
    </r>
    <r>
      <rPr>
        <sz val="9"/>
        <rFont val="宋体"/>
        <charset val="134"/>
      </rPr>
      <t>人</t>
    </r>
  </si>
  <si>
    <t>标准按规定执行率</t>
  </si>
  <si>
    <t>≤16万</t>
  </si>
  <si>
    <t>军转干部的获得感、幸福感</t>
  </si>
  <si>
    <t>军转干部的获得感、幸福感增强</t>
  </si>
  <si>
    <t>提高自主择业军转干生活水平</t>
  </si>
  <si>
    <t>自主择业军转干生活水平提升</t>
  </si>
  <si>
    <t>军队转业干部满意度</t>
  </si>
  <si>
    <t>表6-3</t>
  </si>
  <si>
    <t>义务兵家庭优待金</t>
  </si>
  <si>
    <t>按《攀枝花市人民政府 攀枝花军分区关于调整义务兵家庭优待金和驻攀部队随军随队军人配偶生活补助标准的通知》（攀府函〔2013〕44号）要求，为义务兵家庭发放优待金，激励广大热血青年应征入伍。</t>
  </si>
  <si>
    <t>义务兵家庭优待金发放人数</t>
  </si>
  <si>
    <r>
      <rPr>
        <sz val="9"/>
        <rFont val="Times New Roman"/>
        <charset val="134"/>
      </rPr>
      <t xml:space="preserve">54 </t>
    </r>
    <r>
      <rPr>
        <sz val="9"/>
        <rFont val="宋体"/>
        <charset val="134"/>
      </rPr>
      <t>人</t>
    </r>
  </si>
  <si>
    <t>≤105万</t>
  </si>
  <si>
    <t>现役军人的获得感、幸福感</t>
  </si>
  <si>
    <t>现役军人的获得感、幸福感增强</t>
  </si>
  <si>
    <t>提高现役军人家庭生活水平</t>
  </si>
  <si>
    <t>现役军人家庭生活水平提升</t>
  </si>
  <si>
    <t>促进适龄青年踊跃参军</t>
  </si>
  <si>
    <t>义务兵家庭满意度</t>
  </si>
  <si>
    <t>表6-4</t>
  </si>
  <si>
    <t>退役安置支出（预估）</t>
  </si>
  <si>
    <t>按《四川省人民政府关于发放自主就业退役士兵地方经济补助的通知》（川府函〔2012〕218号）为退役士兵发放补贴资金，维护优抚对象合法权益，提升优抚对象幸福感。</t>
  </si>
  <si>
    <t>发放补助的退役士兵人数</t>
  </si>
  <si>
    <r>
      <rPr>
        <sz val="9"/>
        <rFont val="Times New Roman"/>
        <charset val="134"/>
      </rPr>
      <t>50</t>
    </r>
    <r>
      <rPr>
        <sz val="9"/>
        <rFont val="宋体"/>
        <charset val="134"/>
      </rPr>
      <t>人</t>
    </r>
    <r>
      <rPr>
        <sz val="9"/>
        <rFont val="Times New Roman"/>
        <charset val="134"/>
      </rPr>
      <t xml:space="preserve"> </t>
    </r>
  </si>
  <si>
    <t>≤31.1万</t>
  </si>
  <si>
    <t>退役士兵的获得感、幸福感</t>
  </si>
  <si>
    <t>退役士兵的获得感、幸福感增强</t>
  </si>
  <si>
    <t>提高退役士兵生活水平</t>
  </si>
  <si>
    <t>退役士兵生活水平提升</t>
  </si>
  <si>
    <t>安置对象满意度</t>
  </si>
  <si>
    <t>表6-5</t>
  </si>
  <si>
    <t>自主就业退役士兵地方经济补助</t>
  </si>
  <si>
    <r>
      <rPr>
        <sz val="9"/>
        <rFont val="Times New Roman"/>
        <charset val="134"/>
      </rPr>
      <t>50</t>
    </r>
    <r>
      <rPr>
        <sz val="9"/>
        <rFont val="宋体"/>
        <charset val="134"/>
      </rPr>
      <t>人</t>
    </r>
  </si>
  <si>
    <t>≤89万</t>
  </si>
  <si>
    <t>提高退役士兵等的获得感、幸福感提高退役士兵等的获得感、幸福感</t>
  </si>
  <si>
    <t>退役士兵等的获得感、幸福感增强</t>
  </si>
  <si>
    <t>提高退役士兵等生活水平</t>
  </si>
  <si>
    <t>退役士兵等生活水平提升</t>
  </si>
  <si>
    <t>表6-6</t>
  </si>
  <si>
    <t>按《攀枝花市民政局 攀枝花市劳动和社会保障局 攀枝花市财政局 攀枝花市卫生局关于印发&lt;攀枝花市优抚对象医疗保障办法&gt;的通知》（攀民〔2009〕1号）要求，为符合条件对象发放医疗补助及资助参保，保障对象合法权益。</t>
  </si>
  <si>
    <t>享受医疗补助对象人数</t>
  </si>
  <si>
    <t>据实为申请医疗补助对象发放补助资金</t>
  </si>
  <si>
    <t>资助重点优抚对象参保人数</t>
  </si>
  <si>
    <r>
      <rPr>
        <sz val="9"/>
        <rFont val="宋体"/>
        <charset val="134"/>
      </rPr>
      <t>全年资助</t>
    </r>
    <r>
      <rPr>
        <sz val="9"/>
        <rFont val="Times New Roman"/>
        <charset val="134"/>
      </rPr>
      <t>24</t>
    </r>
    <r>
      <rPr>
        <sz val="9"/>
        <rFont val="宋体"/>
        <charset val="134"/>
      </rPr>
      <t>名优抚对象参加基本医疗保险</t>
    </r>
  </si>
  <si>
    <t>≤1万</t>
  </si>
  <si>
    <t>增强</t>
  </si>
  <si>
    <t>优抚对象医疗难问题改善情况</t>
  </si>
  <si>
    <t>良好</t>
  </si>
  <si>
    <t>表6-7</t>
  </si>
  <si>
    <t>困难退役军人关爱帮扶专项基金</t>
  </si>
  <si>
    <t>按规定为困难退役军人等优抚对象发放帮扶援助资金，帮助其家庭解决燃眉之急，提升优抚对象的获得感、幸福感。</t>
  </si>
  <si>
    <t>困难退役军人帮扶人数</t>
  </si>
  <si>
    <t>据实为符合条件申请人发放帮扶资金</t>
  </si>
  <si>
    <t>≤10万</t>
  </si>
  <si>
    <t>提高困难退役军人等优抚对象的获得感、幸福感</t>
  </si>
  <si>
    <t>提高困难退役军人等优抚对象生活水平</t>
  </si>
  <si>
    <t>水平提高</t>
  </si>
  <si>
    <t>表6-8</t>
  </si>
  <si>
    <t>其他优待抚恤资金</t>
  </si>
  <si>
    <t>≤144万</t>
  </si>
  <si>
    <t>表6-9</t>
  </si>
  <si>
    <t>双拥经费</t>
  </si>
  <si>
    <t>为区双拥办的有效运行和做好西区拥军优属工作，持续巩固发展西区“四川省第十二届双拥模范区”成果，为争创下一届双拥模范城（区）奠定坚实基础。</t>
  </si>
  <si>
    <t>双拥工作进社区个数</t>
  </si>
  <si>
    <r>
      <rPr>
        <sz val="9"/>
        <rFont val="宋体"/>
        <charset val="134"/>
      </rPr>
      <t>城镇社区居委会</t>
    </r>
    <r>
      <rPr>
        <sz val="9"/>
        <rFont val="Times New Roman"/>
        <charset val="134"/>
      </rPr>
      <t>20</t>
    </r>
    <r>
      <rPr>
        <sz val="9"/>
        <rFont val="宋体"/>
        <charset val="134"/>
      </rPr>
      <t>个，农村社区和村委会</t>
    </r>
    <r>
      <rPr>
        <sz val="9"/>
        <rFont val="Times New Roman"/>
        <charset val="134"/>
      </rPr>
      <t>6</t>
    </r>
    <r>
      <rPr>
        <sz val="9"/>
        <rFont val="宋体"/>
        <charset val="134"/>
      </rPr>
      <t>个</t>
    </r>
  </si>
  <si>
    <t>走访慰问人次</t>
  </si>
  <si>
    <r>
      <rPr>
        <sz val="9"/>
        <rFont val="Times New Roman"/>
        <charset val="134"/>
      </rPr>
      <t>6000</t>
    </r>
    <r>
      <rPr>
        <sz val="9"/>
        <rFont val="宋体"/>
        <charset val="134"/>
      </rPr>
      <t>余人次</t>
    </r>
  </si>
  <si>
    <t>志愿服务队人次</t>
  </si>
  <si>
    <r>
      <rPr>
        <sz val="9"/>
        <rFont val="宋体"/>
        <charset val="134"/>
      </rPr>
      <t>志愿服务队</t>
    </r>
    <r>
      <rPr>
        <sz val="9"/>
        <rFont val="Times New Roman"/>
        <charset val="134"/>
      </rPr>
      <t>70</t>
    </r>
    <r>
      <rPr>
        <sz val="9"/>
        <rFont val="宋体"/>
        <charset val="134"/>
      </rPr>
      <t>名常驻队员</t>
    </r>
  </si>
  <si>
    <t>双拥宣传及氛围营造</t>
  </si>
  <si>
    <t>对往年陈旧、破损的双拥宣传牌、广告和宣传道旗等进行更换；制发宣传单、海报等2万份；推送双拥共建宣传短信（微信公众号）20万条</t>
  </si>
  <si>
    <t>退伍军人光荣返乡人次、新兵入伍人次</t>
  </si>
  <si>
    <t>预计为40名退役士兵购买光荣返乡纪念品，为30名入伍新兵购买入伍纪念品</t>
  </si>
  <si>
    <t>≤80万</t>
  </si>
  <si>
    <t>服务对象的获得感、幸福感</t>
  </si>
  <si>
    <t>拥军优属、拥政爱民工作</t>
  </si>
  <si>
    <t>强化双拥宣传，深入开展双拥共建活动，提升退役军人服务保障水平，持续巩固发展军政军民团结</t>
  </si>
  <si>
    <t>服务对象满意度</t>
  </si>
  <si>
    <t>表6-10</t>
  </si>
  <si>
    <t>退役军人服务管理保障经费</t>
  </si>
  <si>
    <t>区退役军人服务中心做好退役军人就业创业扶持、优抚帮扶、走访慰问、权益维护等服务保障工作。</t>
  </si>
  <si>
    <t>退役军人服务保障体系建设</t>
  </si>
  <si>
    <r>
      <rPr>
        <sz val="9"/>
        <rFont val="宋体"/>
        <charset val="134"/>
      </rPr>
      <t>西区退役军人服务中心</t>
    </r>
    <r>
      <rPr>
        <sz val="9"/>
        <rFont val="Times New Roman"/>
        <charset val="134"/>
      </rPr>
      <t>1</t>
    </r>
    <r>
      <rPr>
        <sz val="9"/>
        <rFont val="宋体"/>
        <charset val="134"/>
      </rPr>
      <t>个做好退役军人就业创业扶持、优抚帮扶、走访慰问、权益维护等服务保障工作</t>
    </r>
  </si>
  <si>
    <t>提升退役军人服务保障水平；做好涉军信访维稳工作，维护社会和谐稳定</t>
  </si>
  <si>
    <t>退役军人服务保障水平</t>
  </si>
  <si>
    <t>提升</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</si>
  <si>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</si>
  <si>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</si>
  <si>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</si>
  <si>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</si>
  <si>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</si>
  <si>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</si>
  <si>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</si>
  <si>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大力推进优抚事业发展</t>
  </si>
  <si>
    <t>全面推动我区退役军人事务发展规划，提升优抚医疗服务等工作，大力实施基础设施整体提升工程，提高规范化服务管理水平。持续做好退役军人及其他优抚对象优待工作。</t>
  </si>
  <si>
    <t>全力促进退役军人稳定就业</t>
  </si>
  <si>
    <t>认真贯彻落实《退役军人安置条例》，持续办好退役军人招聘会、抓好退役军人教育培训和创业创新帮扶工作，进一步优化退役军人就业创业环境。</t>
  </si>
  <si>
    <t>引导退役军人发挥积极作用</t>
  </si>
  <si>
    <t>扎实开展“最美退役军人”“就业创业之星”等学习宣传，持续传递和激发正能量。认真落实落实退役军人厅等16部门《关于促进退役军人投身乡村振兴的指导意见》，进一步创新机制、搭建平台载体，建好用好“兵支书”、志愿者、宣讲员三支队伍，引导更多退役军人在乡村振兴、城乡基层治理、社会服务、国防建设等方面建功立业。</t>
  </si>
  <si>
    <t>推动军地相互支持协同发展</t>
  </si>
  <si>
    <t>开展全国双拥模范城（县）创建工作及拥军优属活动。加强新时代军供站建设发展，提高全市军供应急保障和精准化保障能力。</t>
  </si>
  <si>
    <t>年度单位整体支出预算</t>
  </si>
  <si>
    <t>资金总额</t>
  </si>
  <si>
    <t>年度总体目标</t>
  </si>
  <si>
    <t>坚定以习近平新时代中国特色社会主义思想为指导，深入学习领会习近平总书记关于退役军人系列工作重要论述，全面贯彻落实市委市政府决策部署，用力做好各项工作，推动全市退役军人工作再上新台阶。</t>
  </si>
  <si>
    <t>年度绩效指标</t>
  </si>
  <si>
    <t>指标值
（包含数字及文字描述）</t>
  </si>
  <si>
    <t>产出指标</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</si>
  <si>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</si>
  <si>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</si>
  <si>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</si>
  <si>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</si>
  <si>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</si>
  <si>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195万元</t>
  </si>
  <si>
    <t>808.48万元</t>
  </si>
  <si>
    <t>效益指标</t>
  </si>
  <si>
    <t>职能职责</t>
  </si>
  <si>
    <t>保证机构正常运行，确保完成年度职能目标任务</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</si>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</sst>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9"/>
      <name val="SimSun"/>
      <charset val="0"/>
    </font>
    <font>
      <sz val="9"/>
      <name val="simhei"/>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b/>
      <sz val="11"/>
      <color rgb="FF000000"/>
      <name val="SimSun"/>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auto="1"/>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2" borderId="2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2" applyNumberFormat="0" applyFill="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7" fillId="0" borderId="0" applyNumberFormat="0" applyFill="0" applyBorder="0" applyAlignment="0" applyProtection="0">
      <alignment vertical="center"/>
    </xf>
    <xf numFmtId="0" fontId="38" fillId="3" borderId="24" applyNumberFormat="0" applyAlignment="0" applyProtection="0">
      <alignment vertical="center"/>
    </xf>
    <xf numFmtId="0" fontId="39" fillId="4" borderId="25" applyNumberFormat="0" applyAlignment="0" applyProtection="0">
      <alignment vertical="center"/>
    </xf>
    <xf numFmtId="0" fontId="40" fillId="4" borderId="24" applyNumberFormat="0" applyAlignment="0" applyProtection="0">
      <alignment vertical="center"/>
    </xf>
    <xf numFmtId="0" fontId="41" fillId="5" borderId="26" applyNumberFormat="0" applyAlignment="0" applyProtection="0">
      <alignment vertical="center"/>
    </xf>
    <xf numFmtId="0" fontId="42" fillId="0" borderId="27" applyNumberFormat="0" applyFill="0" applyAlignment="0" applyProtection="0">
      <alignment vertical="center"/>
    </xf>
    <xf numFmtId="0" fontId="43" fillId="0" borderId="28"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 fillId="0" borderId="0"/>
  </cellStyleXfs>
  <cellXfs count="194">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4"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left" vertical="center"/>
    </xf>
    <xf numFmtId="3" fontId="11" fillId="0" borderId="4" xfId="0" applyNumberFormat="1" applyFont="1" applyFill="1" applyBorder="1" applyAlignment="1" applyProtection="1">
      <alignment horizontal="left" vertical="center"/>
    </xf>
    <xf numFmtId="0" fontId="11" fillId="0" borderId="4"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vertical="center" wrapText="1"/>
    </xf>
    <xf numFmtId="0" fontId="14"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1" fillId="0" borderId="8" xfId="0" applyNumberFormat="1" applyFont="1" applyFill="1" applyBorder="1" applyAlignment="1" applyProtection="1">
      <alignment horizontal="center" vertical="center"/>
    </xf>
    <xf numFmtId="0" fontId="11" fillId="0" borderId="9"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xf>
    <xf numFmtId="0" fontId="12" fillId="0" borderId="4" xfId="0" applyFont="1" applyFill="1" applyBorder="1" applyAlignment="1">
      <alignment horizontal="center" vertical="center"/>
    </xf>
    <xf numFmtId="0" fontId="1" fillId="0" borderId="0" xfId="0" applyFont="1" applyFill="1" applyBorder="1" applyAlignment="1">
      <alignment vertical="center" wrapText="1"/>
    </xf>
    <xf numFmtId="0" fontId="12" fillId="0" borderId="11"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wrapText="1"/>
    </xf>
    <xf numFmtId="0" fontId="12" fillId="0" borderId="13" xfId="0" applyNumberFormat="1" applyFont="1" applyFill="1" applyBorder="1" applyAlignment="1" applyProtection="1">
      <alignment horizontal="center" vertical="center" wrapText="1"/>
    </xf>
    <xf numFmtId="0" fontId="4" fillId="0" borderId="4" xfId="49" applyFont="1" applyFill="1" applyBorder="1" applyAlignment="1">
      <alignment horizontal="left" vertical="center" wrapText="1"/>
    </xf>
    <xf numFmtId="0" fontId="0" fillId="0" borderId="0" xfId="0" applyFont="1" applyAlignment="1">
      <alignment horizontal="center" vertical="center"/>
    </xf>
    <xf numFmtId="0" fontId="12" fillId="0" borderId="1" xfId="0" applyFont="1" applyBorder="1">
      <alignment vertical="center"/>
    </xf>
    <xf numFmtId="0" fontId="8" fillId="0" borderId="0" xfId="0" applyFont="1" applyBorder="1" applyAlignment="1">
      <alignment vertical="center" wrapText="1"/>
    </xf>
    <xf numFmtId="0" fontId="12" fillId="0" borderId="1" xfId="0" applyFont="1" applyBorder="1" applyAlignment="1">
      <alignment vertical="center" wrapText="1"/>
    </xf>
    <xf numFmtId="0" fontId="12" fillId="0" borderId="14" xfId="0" applyFont="1" applyBorder="1">
      <alignment vertical="center"/>
    </xf>
    <xf numFmtId="0" fontId="10" fillId="0" borderId="14" xfId="0" applyFont="1" applyBorder="1" applyAlignment="1">
      <alignment horizontal="left" vertical="center"/>
    </xf>
    <xf numFmtId="0" fontId="12" fillId="0" borderId="5" xfId="0" applyFont="1" applyBorder="1">
      <alignment vertical="center"/>
    </xf>
    <xf numFmtId="0" fontId="15" fillId="0" borderId="4" xfId="0" applyFont="1" applyFill="1" applyBorder="1" applyAlignment="1">
      <alignment horizontal="center" vertical="center"/>
    </xf>
    <xf numFmtId="0" fontId="12" fillId="0" borderId="5" xfId="0" applyFont="1" applyBorder="1" applyAlignment="1">
      <alignment vertical="center" wrapText="1"/>
    </xf>
    <xf numFmtId="0" fontId="14" fillId="0" borderId="5" xfId="0" applyFont="1" applyBorder="1">
      <alignment vertical="center"/>
    </xf>
    <xf numFmtId="4" fontId="15" fillId="0" borderId="4" xfId="0" applyNumberFormat="1" applyFont="1" applyFill="1" applyBorder="1" applyAlignment="1">
      <alignment horizontal="right" vertical="center"/>
    </xf>
    <xf numFmtId="0" fontId="12" fillId="0" borderId="5" xfId="0" applyFont="1" applyBorder="1" applyAlignment="1">
      <alignment horizontal="center" vertical="center" wrapText="1"/>
    </xf>
    <xf numFmtId="0" fontId="10" fillId="0" borderId="4" xfId="0" applyFont="1" applyFill="1" applyBorder="1" applyAlignment="1">
      <alignment horizontal="center" vertical="center"/>
    </xf>
    <xf numFmtId="4" fontId="10" fillId="0" borderId="4" xfId="0" applyNumberFormat="1" applyFont="1" applyFill="1" applyBorder="1" applyAlignment="1">
      <alignment horizontal="center" vertical="center"/>
    </xf>
    <xf numFmtId="0" fontId="10" fillId="0" borderId="4" xfId="0" applyFont="1" applyFill="1" applyBorder="1" applyAlignment="1">
      <alignment horizontal="left" vertical="center"/>
    </xf>
    <xf numFmtId="4" fontId="10" fillId="0" borderId="4" xfId="0" applyNumberFormat="1" applyFont="1" applyFill="1" applyBorder="1" applyAlignment="1">
      <alignment horizontal="right" vertical="center"/>
    </xf>
    <xf numFmtId="0" fontId="12" fillId="0" borderId="15" xfId="0" applyFont="1" applyBorder="1">
      <alignment vertical="center"/>
    </xf>
    <xf numFmtId="0" fontId="12" fillId="0" borderId="15" xfId="0" applyFont="1" applyBorder="1" applyAlignment="1">
      <alignment vertical="center" wrapText="1"/>
    </xf>
    <xf numFmtId="0" fontId="1" fillId="0" borderId="0" xfId="0" applyFont="1" applyFill="1" applyAlignment="1">
      <alignment horizontal="center" vertical="center"/>
    </xf>
    <xf numFmtId="0" fontId="10" fillId="0" borderId="1" xfId="0" applyFont="1" applyBorder="1" applyAlignment="1">
      <alignment horizontal="right" vertical="center" wrapText="1"/>
    </xf>
    <xf numFmtId="0" fontId="10" fillId="0" borderId="14" xfId="0" applyFont="1" applyBorder="1" applyAlignment="1">
      <alignment horizontal="center" vertical="center"/>
    </xf>
    <xf numFmtId="0" fontId="12" fillId="0" borderId="16"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4" fillId="0" borderId="6" xfId="0" applyFont="1" applyBorder="1" applyAlignment="1">
      <alignment vertical="center" wrapText="1"/>
    </xf>
    <xf numFmtId="0" fontId="12" fillId="0" borderId="6" xfId="0" applyFont="1" applyBorder="1" applyAlignment="1">
      <alignment horizontal="center" vertical="center"/>
    </xf>
    <xf numFmtId="0" fontId="12" fillId="0" borderId="17" xfId="0" applyFont="1" applyBorder="1" applyAlignment="1">
      <alignment vertical="center" wrapText="1"/>
    </xf>
    <xf numFmtId="0" fontId="15" fillId="0" borderId="4" xfId="0" applyFont="1" applyFill="1" applyBorder="1" applyAlignment="1">
      <alignment horizontal="center" vertical="center" wrapText="1"/>
    </xf>
    <xf numFmtId="0" fontId="14" fillId="0" borderId="5" xfId="0" applyFont="1" applyBorder="1" applyAlignment="1">
      <alignment horizontal="center" vertical="center"/>
    </xf>
    <xf numFmtId="49" fontId="10" fillId="0" borderId="4" xfId="0" applyNumberFormat="1" applyFont="1" applyFill="1" applyBorder="1" applyAlignment="1" applyProtection="1">
      <alignment horizontal="center" vertical="center" wrapText="1"/>
    </xf>
    <xf numFmtId="4" fontId="15" fillId="0" borderId="4" xfId="0" applyNumberFormat="1" applyFont="1" applyFill="1" applyBorder="1" applyAlignment="1">
      <alignment horizontal="center" vertical="center"/>
    </xf>
    <xf numFmtId="0" fontId="1" fillId="0" borderId="18" xfId="0" applyFont="1" applyFill="1" applyBorder="1" applyAlignment="1">
      <alignment horizontal="center" vertical="center"/>
    </xf>
    <xf numFmtId="0" fontId="14" fillId="0" borderId="6" xfId="0" applyFont="1" applyBorder="1" applyAlignment="1">
      <alignment horizontal="center" vertical="center" wrapText="1"/>
    </xf>
    <xf numFmtId="0" fontId="0" fillId="0" borderId="0" xfId="0" applyFont="1" applyFill="1">
      <alignment vertical="center"/>
    </xf>
    <xf numFmtId="0" fontId="12" fillId="0" borderId="1" xfId="0" applyFont="1" applyFill="1" applyBorder="1">
      <alignment vertical="center"/>
    </xf>
    <xf numFmtId="0" fontId="10" fillId="0" borderId="1" xfId="0" applyFont="1" applyFill="1" applyBorder="1" applyAlignment="1">
      <alignment horizontal="right" vertical="center" wrapText="1"/>
    </xf>
    <xf numFmtId="0" fontId="12" fillId="0" borderId="5" xfId="0" applyFont="1" applyFill="1" applyBorder="1">
      <alignment vertical="center"/>
    </xf>
    <xf numFmtId="0" fontId="3" fillId="0" borderId="1" xfId="0" applyFont="1" applyFill="1" applyBorder="1" applyAlignment="1">
      <alignment horizontal="center" vertical="center"/>
    </xf>
    <xf numFmtId="0" fontId="12" fillId="0" borderId="14" xfId="0" applyFont="1" applyFill="1" applyBorder="1">
      <alignment vertical="center"/>
    </xf>
    <xf numFmtId="0" fontId="10" fillId="0" borderId="14" xfId="0" applyFont="1" applyFill="1" applyBorder="1" applyAlignment="1">
      <alignment horizontal="left" vertical="center"/>
    </xf>
    <xf numFmtId="0" fontId="10" fillId="0" borderId="14" xfId="0" applyFont="1" applyFill="1" applyBorder="1" applyAlignment="1">
      <alignment horizontal="center" vertical="center"/>
    </xf>
    <xf numFmtId="0" fontId="12" fillId="0" borderId="16" xfId="0" applyFont="1" applyFill="1" applyBorder="1">
      <alignment vertical="center"/>
    </xf>
    <xf numFmtId="0" fontId="12" fillId="0" borderId="5" xfId="0" applyFont="1" applyFill="1" applyBorder="1" applyAlignment="1">
      <alignment vertical="center" wrapText="1"/>
    </xf>
    <xf numFmtId="0" fontId="12" fillId="0" borderId="6" xfId="0" applyFont="1" applyFill="1" applyBorder="1">
      <alignment vertical="center"/>
    </xf>
    <xf numFmtId="0" fontId="12" fillId="0" borderId="6" xfId="0" applyFont="1" applyFill="1" applyBorder="1" applyAlignment="1">
      <alignment vertical="center" wrapText="1"/>
    </xf>
    <xf numFmtId="0" fontId="14" fillId="0" borderId="5" xfId="0" applyFont="1" applyFill="1" applyBorder="1">
      <alignment vertical="center"/>
    </xf>
    <xf numFmtId="0" fontId="14" fillId="0" borderId="6" xfId="0" applyFont="1" applyFill="1" applyBorder="1" applyAlignment="1">
      <alignment vertical="center" wrapText="1"/>
    </xf>
    <xf numFmtId="0" fontId="15" fillId="0" borderId="4" xfId="0" applyFont="1" applyBorder="1" applyAlignment="1">
      <alignment horizontal="center" vertical="center"/>
    </xf>
    <xf numFmtId="49" fontId="15" fillId="0" borderId="4" xfId="0" applyNumberFormat="1" applyFont="1" applyBorder="1" applyAlignment="1">
      <alignment horizontal="center" vertical="center"/>
    </xf>
    <xf numFmtId="0" fontId="12" fillId="0" borderId="15" xfId="0" applyFont="1" applyFill="1" applyBorder="1">
      <alignment vertical="center"/>
    </xf>
    <xf numFmtId="0" fontId="12" fillId="0" borderId="15" xfId="0" applyFont="1" applyFill="1" applyBorder="1" applyAlignment="1">
      <alignment vertical="center" wrapText="1"/>
    </xf>
    <xf numFmtId="0" fontId="12" fillId="0" borderId="17" xfId="0" applyFont="1" applyFill="1" applyBorder="1" applyAlignment="1">
      <alignment vertical="center" wrapText="1"/>
    </xf>
    <xf numFmtId="0" fontId="0" fillId="0" borderId="0" xfId="0">
      <alignment vertical="center"/>
    </xf>
    <xf numFmtId="0" fontId="16" fillId="0" borderId="1" xfId="0" applyFont="1" applyBorder="1">
      <alignment vertical="center"/>
    </xf>
    <xf numFmtId="0" fontId="17" fillId="0" borderId="1" xfId="0" applyFont="1" applyBorder="1" applyAlignment="1">
      <alignment vertical="center" wrapText="1"/>
    </xf>
    <xf numFmtId="0" fontId="18" fillId="0" borderId="1" xfId="0" applyFont="1" applyBorder="1">
      <alignment vertical="center"/>
    </xf>
    <xf numFmtId="0" fontId="19" fillId="0" borderId="1" xfId="0" applyFont="1" applyBorder="1" applyAlignment="1">
      <alignment horizontal="right" vertical="center" wrapText="1"/>
    </xf>
    <xf numFmtId="0" fontId="20" fillId="0" borderId="1" xfId="0" applyFont="1" applyBorder="1" applyAlignment="1">
      <alignment horizontal="center" vertical="center"/>
    </xf>
    <xf numFmtId="0" fontId="18" fillId="0" borderId="14" xfId="0" applyFont="1" applyBorder="1">
      <alignment vertical="center"/>
    </xf>
    <xf numFmtId="0" fontId="16" fillId="0" borderId="14" xfId="0" applyFont="1" applyBorder="1" applyAlignment="1">
      <alignment horizontal="left" vertical="center"/>
    </xf>
    <xf numFmtId="0" fontId="16" fillId="0" borderId="14" xfId="0" applyFont="1" applyBorder="1" applyAlignment="1">
      <alignment horizontal="right" vertical="center"/>
    </xf>
    <xf numFmtId="0" fontId="18" fillId="0" borderId="5" xfId="0" applyFont="1" applyBorder="1">
      <alignment vertical="center"/>
    </xf>
    <xf numFmtId="0" fontId="21" fillId="0" borderId="4" xfId="0" applyFont="1" applyBorder="1" applyAlignment="1">
      <alignment horizontal="center" vertical="center"/>
    </xf>
    <xf numFmtId="0" fontId="6" fillId="0" borderId="0" xfId="0" applyFont="1" applyAlignment="1">
      <alignment vertical="center" wrapText="1"/>
    </xf>
    <xf numFmtId="4" fontId="21" fillId="0" borderId="4" xfId="0" applyNumberFormat="1" applyFont="1" applyBorder="1" applyAlignment="1">
      <alignment horizontal="right" vertical="center"/>
    </xf>
    <xf numFmtId="0" fontId="16" fillId="0" borderId="4" xfId="0" applyFont="1" applyBorder="1" applyAlignment="1">
      <alignment horizontal="center" vertical="center" wrapText="1"/>
    </xf>
    <xf numFmtId="49" fontId="16" fillId="0" borderId="4" xfId="0" applyNumberFormat="1" applyFont="1" applyBorder="1" applyAlignment="1">
      <alignment horizontal="center" vertical="center" wrapText="1"/>
    </xf>
    <xf numFmtId="0" fontId="16" fillId="0" borderId="4" xfId="0" applyFont="1" applyBorder="1" applyAlignment="1">
      <alignment horizontal="left" vertical="center"/>
    </xf>
    <xf numFmtId="0" fontId="16" fillId="0" borderId="4" xfId="0" applyFont="1" applyBorder="1" applyAlignment="1">
      <alignment horizontal="left" vertical="center" wrapText="1"/>
    </xf>
    <xf numFmtId="4" fontId="16" fillId="0" borderId="4" xfId="0" applyNumberFormat="1" applyFont="1" applyBorder="1" applyAlignment="1">
      <alignment horizontal="right" vertical="center"/>
    </xf>
    <xf numFmtId="0" fontId="16" fillId="0" borderId="8" xfId="0" applyFont="1" applyBorder="1" applyAlignment="1">
      <alignment horizontal="left" vertical="center"/>
    </xf>
    <xf numFmtId="4" fontId="16" fillId="0" borderId="8" xfId="0" applyNumberFormat="1" applyFont="1" applyBorder="1" applyAlignment="1">
      <alignment horizontal="right" vertical="center"/>
    </xf>
    <xf numFmtId="0" fontId="18" fillId="0" borderId="17" xfId="0" applyFont="1" applyBorder="1">
      <alignment vertical="center"/>
    </xf>
    <xf numFmtId="0" fontId="17" fillId="0" borderId="4" xfId="0" applyFont="1" applyBorder="1" applyAlignment="1">
      <alignment vertical="center" wrapText="1"/>
    </xf>
    <xf numFmtId="0" fontId="18" fillId="0" borderId="4" xfId="0" applyFont="1" applyBorder="1">
      <alignment vertical="center"/>
    </xf>
    <xf numFmtId="0" fontId="0" fillId="0" borderId="4" xfId="0" applyBorder="1">
      <alignment vertical="center"/>
    </xf>
    <xf numFmtId="0" fontId="17" fillId="0" borderId="6" xfId="0" applyFont="1" applyBorder="1" applyAlignment="1">
      <alignment vertical="center" wrapText="1"/>
    </xf>
    <xf numFmtId="0" fontId="17" fillId="0" borderId="0" xfId="0" applyFont="1" applyAlignment="1">
      <alignment vertical="center" wrapText="1"/>
    </xf>
    <xf numFmtId="0" fontId="16" fillId="0" borderId="1" xfId="0" applyFont="1" applyBorder="1" applyAlignment="1">
      <alignment horizontal="right" vertical="center" wrapText="1"/>
    </xf>
    <xf numFmtId="0" fontId="17" fillId="0" borderId="14" xfId="0" applyFont="1" applyBorder="1" applyAlignment="1">
      <alignment vertical="center" wrapText="1"/>
    </xf>
    <xf numFmtId="0" fontId="21" fillId="0" borderId="4" xfId="0" applyFont="1" applyBorder="1" applyAlignment="1">
      <alignment horizontal="center" vertical="center" wrapText="1"/>
    </xf>
    <xf numFmtId="0" fontId="18" fillId="0" borderId="5" xfId="0" applyFont="1" applyBorder="1" applyAlignment="1">
      <alignment vertical="center" wrapText="1"/>
    </xf>
    <xf numFmtId="0" fontId="22" fillId="0" borderId="5" xfId="0" applyFont="1" applyBorder="1">
      <alignment vertical="center"/>
    </xf>
    <xf numFmtId="0" fontId="18" fillId="0" borderId="6" xfId="0" applyFont="1" applyBorder="1">
      <alignment vertical="center"/>
    </xf>
    <xf numFmtId="0" fontId="18" fillId="0" borderId="6" xfId="0" applyFont="1" applyBorder="1" applyAlignment="1">
      <alignment vertical="center" wrapText="1"/>
    </xf>
    <xf numFmtId="0" fontId="22" fillId="0" borderId="6" xfId="0" applyFont="1" applyBorder="1" applyAlignment="1">
      <alignment vertical="center" wrapText="1"/>
    </xf>
    <xf numFmtId="0" fontId="10" fillId="0" borderId="1" xfId="0" applyFont="1" applyBorder="1">
      <alignment vertical="center"/>
    </xf>
    <xf numFmtId="0" fontId="2" fillId="0" borderId="1" xfId="0" applyFont="1" applyBorder="1">
      <alignment vertical="center"/>
    </xf>
    <xf numFmtId="0" fontId="6" fillId="0" borderId="1" xfId="0" applyFont="1" applyBorder="1" applyAlignment="1">
      <alignment vertical="center" wrapText="1"/>
    </xf>
    <xf numFmtId="0" fontId="6" fillId="0" borderId="14" xfId="0" applyFont="1" applyBorder="1" applyAlignment="1">
      <alignment vertical="center" wrapText="1"/>
    </xf>
    <xf numFmtId="0" fontId="10" fillId="0" borderId="14" xfId="0" applyFont="1" applyBorder="1" applyAlignment="1">
      <alignment horizontal="right" vertical="center"/>
    </xf>
    <xf numFmtId="0" fontId="15" fillId="0" borderId="4" xfId="0" applyFont="1" applyBorder="1" applyAlignment="1">
      <alignment horizontal="center" vertical="center" wrapText="1"/>
    </xf>
    <xf numFmtId="0" fontId="8" fillId="0" borderId="0" xfId="0" applyFont="1" applyAlignment="1">
      <alignment vertical="center" wrapText="1"/>
    </xf>
    <xf numFmtId="4" fontId="15" fillId="0" borderId="4" xfId="0" applyNumberFormat="1" applyFont="1" applyBorder="1" applyAlignment="1">
      <alignment horizontal="right" vertical="center"/>
    </xf>
    <xf numFmtId="0" fontId="10" fillId="0" borderId="4" xfId="0" applyFont="1" applyBorder="1" applyAlignment="1">
      <alignment horizontal="center" vertical="center"/>
    </xf>
    <xf numFmtId="49" fontId="15" fillId="0" borderId="4" xfId="0" applyNumberFormat="1" applyFont="1" applyBorder="1" applyAlignment="1">
      <alignment horizontal="center" vertical="center" wrapText="1"/>
    </xf>
    <xf numFmtId="0" fontId="16" fillId="0" borderId="4" xfId="0" applyFont="1" applyBorder="1" applyAlignment="1">
      <alignment vertical="center" wrapText="1"/>
    </xf>
    <xf numFmtId="0" fontId="6" fillId="0" borderId="15" xfId="0" applyFont="1" applyBorder="1" applyAlignment="1">
      <alignment vertical="center" wrapText="1"/>
    </xf>
    <xf numFmtId="0" fontId="12" fillId="0" borderId="14" xfId="0" applyFont="1" applyBorder="1" applyAlignment="1">
      <alignment vertical="center" wrapText="1"/>
    </xf>
    <xf numFmtId="4" fontId="23" fillId="0" borderId="4" xfId="0" applyNumberFormat="1" applyFont="1" applyBorder="1" applyAlignment="1">
      <alignment horizontal="right" vertical="center"/>
    </xf>
    <xf numFmtId="4" fontId="23" fillId="0" borderId="19" xfId="0" applyNumberFormat="1" applyFont="1" applyBorder="1" applyAlignment="1">
      <alignment horizontal="right" vertical="center" wrapText="1"/>
    </xf>
    <xf numFmtId="0" fontId="24" fillId="0" borderId="1" xfId="0" applyFont="1" applyBorder="1" applyAlignment="1">
      <alignment horizontal="right" vertical="center" wrapText="1"/>
    </xf>
    <xf numFmtId="0" fontId="6" fillId="0" borderId="5" xfId="0" applyFont="1" applyBorder="1" applyAlignment="1">
      <alignment vertical="center" wrapText="1"/>
    </xf>
    <xf numFmtId="0" fontId="6" fillId="0" borderId="16" xfId="0" applyFont="1" applyBorder="1" applyAlignment="1">
      <alignment vertical="center" wrapText="1"/>
    </xf>
    <xf numFmtId="0" fontId="6" fillId="0" borderId="6" xfId="0" applyFont="1" applyBorder="1" applyAlignment="1">
      <alignment vertical="center" wrapText="1"/>
    </xf>
    <xf numFmtId="0" fontId="6" fillId="0" borderId="17" xfId="0" applyFont="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16" fillId="0" borderId="1" xfId="0" applyFont="1" applyFill="1" applyBorder="1" applyAlignment="1">
      <alignment vertical="center"/>
    </xf>
    <xf numFmtId="0" fontId="17" fillId="0" borderId="1" xfId="0" applyFont="1" applyFill="1" applyBorder="1" applyAlignment="1">
      <alignment vertical="center"/>
    </xf>
    <xf numFmtId="0" fontId="17" fillId="0" borderId="1" xfId="0" applyFont="1" applyFill="1" applyBorder="1" applyAlignment="1">
      <alignment vertical="center" wrapText="1"/>
    </xf>
    <xf numFmtId="0" fontId="19" fillId="0" borderId="1" xfId="0" applyFont="1" applyFill="1" applyBorder="1" applyAlignment="1">
      <alignment horizontal="right" vertical="center"/>
    </xf>
    <xf numFmtId="0" fontId="25" fillId="0" borderId="1" xfId="0" applyFont="1" applyFill="1" applyBorder="1" applyAlignment="1">
      <alignment horizontal="center" vertical="center"/>
    </xf>
    <xf numFmtId="0" fontId="17" fillId="0" borderId="14" xfId="0" applyFont="1" applyFill="1" applyBorder="1" applyAlignment="1">
      <alignment vertical="center"/>
    </xf>
    <xf numFmtId="0" fontId="16" fillId="0" borderId="14" xfId="0" applyFont="1" applyFill="1" applyBorder="1" applyAlignment="1">
      <alignment horizontal="left" vertical="center"/>
    </xf>
    <xf numFmtId="0" fontId="17" fillId="0" borderId="14" xfId="0" applyFont="1" applyFill="1" applyBorder="1" applyAlignment="1">
      <alignment vertical="center" wrapText="1"/>
    </xf>
    <xf numFmtId="0" fontId="19" fillId="0" borderId="14" xfId="0" applyFont="1" applyFill="1" applyBorder="1" applyAlignment="1">
      <alignment horizontal="center" vertical="center"/>
    </xf>
    <xf numFmtId="0" fontId="17" fillId="0" borderId="5" xfId="0" applyFont="1" applyFill="1" applyBorder="1" applyAlignment="1">
      <alignment vertical="center"/>
    </xf>
    <xf numFmtId="0" fontId="21" fillId="0" borderId="4" xfId="0" applyFont="1" applyFill="1" applyBorder="1" applyAlignment="1">
      <alignment horizontal="center" vertical="center"/>
    </xf>
    <xf numFmtId="0" fontId="18" fillId="0" borderId="5" xfId="0" applyFont="1" applyFill="1" applyBorder="1" applyAlignment="1">
      <alignment vertical="center"/>
    </xf>
    <xf numFmtId="0" fontId="16" fillId="0" borderId="4" xfId="0" applyFont="1" applyFill="1" applyBorder="1" applyAlignment="1">
      <alignment horizontal="left" vertical="center"/>
    </xf>
    <xf numFmtId="4" fontId="16" fillId="0" borderId="4" xfId="0" applyNumberFormat="1" applyFont="1" applyFill="1" applyBorder="1" applyAlignment="1">
      <alignment horizontal="right" vertical="center"/>
    </xf>
    <xf numFmtId="0" fontId="16" fillId="0" borderId="4" xfId="0" applyFont="1" applyFill="1" applyBorder="1" applyAlignment="1">
      <alignment horizontal="left" vertical="center" wrapText="1"/>
    </xf>
    <xf numFmtId="0" fontId="17" fillId="0" borderId="15" xfId="0" applyFont="1" applyFill="1" applyBorder="1" applyAlignment="1">
      <alignment vertical="center"/>
    </xf>
    <xf numFmtId="0" fontId="6" fillId="0" borderId="0" xfId="0" applyFont="1" applyFill="1" applyBorder="1" applyAlignment="1">
      <alignment vertical="center" wrapText="1"/>
    </xf>
    <xf numFmtId="0" fontId="17" fillId="0" borderId="5" xfId="0" applyFont="1" applyFill="1" applyBorder="1" applyAlignment="1">
      <alignment vertical="center" wrapText="1"/>
    </xf>
    <xf numFmtId="0" fontId="17" fillId="0" borderId="16" xfId="0" applyFont="1" applyFill="1" applyBorder="1" applyAlignment="1">
      <alignment vertical="center" wrapText="1"/>
    </xf>
    <xf numFmtId="0" fontId="17" fillId="0" borderId="6" xfId="0" applyFont="1" applyFill="1" applyBorder="1" applyAlignment="1">
      <alignment vertical="center" wrapText="1"/>
    </xf>
    <xf numFmtId="0" fontId="18" fillId="0" borderId="6" xfId="0" applyFont="1" applyFill="1" applyBorder="1" applyAlignment="1">
      <alignment vertical="center" wrapText="1"/>
    </xf>
    <xf numFmtId="0" fontId="17" fillId="0" borderId="17" xfId="0" applyFont="1" applyFill="1" applyBorder="1" applyAlignment="1">
      <alignment vertical="center" wrapText="1"/>
    </xf>
    <xf numFmtId="0" fontId="10" fillId="0" borderId="4" xfId="0" applyFont="1" applyBorder="1" applyAlignment="1">
      <alignment horizontal="left" vertical="center"/>
    </xf>
    <xf numFmtId="4" fontId="10" fillId="0" borderId="4" xfId="0" applyNumberFormat="1" applyFont="1" applyBorder="1" applyAlignment="1">
      <alignment horizontal="right" vertical="center"/>
    </xf>
    <xf numFmtId="0" fontId="12" fillId="0" borderId="1" xfId="0" applyFont="1" applyFill="1" applyBorder="1" applyAlignment="1">
      <alignment vertical="center" wrapText="1"/>
    </xf>
    <xf numFmtId="0" fontId="12" fillId="0" borderId="14" xfId="0" applyFont="1" applyFill="1" applyBorder="1" applyAlignment="1">
      <alignment vertical="center" wrapText="1"/>
    </xf>
    <xf numFmtId="0" fontId="21" fillId="0" borderId="19" xfId="0" applyFont="1" applyFill="1" applyBorder="1" applyAlignment="1">
      <alignment horizontal="center" vertical="center"/>
    </xf>
    <xf numFmtId="0" fontId="22" fillId="0" borderId="5" xfId="0" applyFont="1" applyFill="1" applyBorder="1" applyAlignment="1">
      <alignment vertical="center"/>
    </xf>
    <xf numFmtId="0" fontId="21" fillId="0" borderId="4" xfId="0" applyFont="1" applyFill="1" applyBorder="1" applyAlignment="1">
      <alignment horizontal="center" vertical="center" wrapText="1"/>
    </xf>
    <xf numFmtId="4" fontId="21" fillId="0" borderId="4" xfId="0" applyNumberFormat="1" applyFont="1" applyFill="1" applyBorder="1" applyAlignment="1">
      <alignment horizontal="right" vertical="center"/>
    </xf>
    <xf numFmtId="0" fontId="22" fillId="0" borderId="6" xfId="0" applyFont="1" applyFill="1" applyBorder="1" applyAlignment="1">
      <alignment vertical="center" wrapText="1"/>
    </xf>
    <xf numFmtId="0" fontId="26" fillId="0" borderId="6" xfId="0" applyFont="1" applyFill="1" applyBorder="1" applyAlignment="1">
      <alignment vertical="center" wrapText="1"/>
    </xf>
    <xf numFmtId="0" fontId="26" fillId="0" borderId="5" xfId="0" applyFont="1" applyFill="1" applyBorder="1" applyAlignment="1">
      <alignment vertical="center" wrapText="1"/>
    </xf>
    <xf numFmtId="0" fontId="26" fillId="0" borderId="4" xfId="0" applyFont="1" applyFill="1" applyBorder="1" applyAlignment="1">
      <alignment vertical="center" wrapText="1"/>
    </xf>
    <xf numFmtId="0" fontId="27" fillId="0" borderId="5" xfId="0" applyFont="1" applyFill="1" applyBorder="1" applyAlignment="1">
      <alignment vertical="center" wrapText="1"/>
    </xf>
    <xf numFmtId="0" fontId="27" fillId="0" borderId="6" xfId="0" applyFont="1" applyFill="1" applyBorder="1" applyAlignment="1">
      <alignment vertical="center" wrapText="1"/>
    </xf>
    <xf numFmtId="0" fontId="26" fillId="0" borderId="15" xfId="0" applyFont="1" applyFill="1" applyBorder="1" applyAlignment="1">
      <alignment vertical="center" wrapText="1"/>
    </xf>
    <xf numFmtId="0" fontId="17" fillId="0" borderId="20" xfId="0" applyFont="1" applyFill="1" applyBorder="1" applyAlignment="1">
      <alignment vertical="center" wrapText="1"/>
    </xf>
    <xf numFmtId="0" fontId="4" fillId="0" borderId="0" xfId="0" applyFont="1" applyFill="1" applyAlignment="1">
      <alignment vertical="center"/>
    </xf>
    <xf numFmtId="0" fontId="28"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15" fillId="0" borderId="4"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theme" Target="theme/theme1.xml"/><Relationship Id="rId37" Type="http://schemas.openxmlformats.org/officeDocument/2006/relationships/externalLink" Target="externalLinks/externalLink13.xml"/><Relationship Id="rId36" Type="http://schemas.openxmlformats.org/officeDocument/2006/relationships/externalLink" Target="externalLinks/externalLink12.xml"/><Relationship Id="rId35" Type="http://schemas.openxmlformats.org/officeDocument/2006/relationships/externalLink" Target="externalLinks/externalLink11.xml"/><Relationship Id="rId34" Type="http://schemas.openxmlformats.org/officeDocument/2006/relationships/externalLink" Target="externalLinks/externalLink10.xml"/><Relationship Id="rId33" Type="http://schemas.openxmlformats.org/officeDocument/2006/relationships/externalLink" Target="externalLinks/externalLink9.xml"/><Relationship Id="rId32" Type="http://schemas.openxmlformats.org/officeDocument/2006/relationships/externalLink" Target="externalLinks/externalLink8.xml"/><Relationship Id="rId31" Type="http://schemas.openxmlformats.org/officeDocument/2006/relationships/externalLink" Target="externalLinks/externalLink7.xml"/><Relationship Id="rId30" Type="http://schemas.openxmlformats.org/officeDocument/2006/relationships/externalLink" Target="externalLinks/externalLink6.xml"/><Relationship Id="rId3" Type="http://schemas.openxmlformats.org/officeDocument/2006/relationships/worksheet" Target="worksheets/sheet3.xml"/><Relationship Id="rId29" Type="http://schemas.openxmlformats.org/officeDocument/2006/relationships/externalLink" Target="externalLinks/externalLink5.xml"/><Relationship Id="rId28" Type="http://schemas.openxmlformats.org/officeDocument/2006/relationships/externalLink" Target="externalLinks/externalLink4.xml"/><Relationship Id="rId27" Type="http://schemas.openxmlformats.org/officeDocument/2006/relationships/externalLink" Target="externalLinks/externalLink3.xml"/><Relationship Id="rId26" Type="http://schemas.openxmlformats.org/officeDocument/2006/relationships/externalLink" Target="externalLinks/externalLink2.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3" sqref="A3"/>
    </sheetView>
  </sheetViews>
  <sheetFormatPr defaultColWidth="9" defaultRowHeight="14.25" outlineLevelRow="2"/>
  <cols>
    <col min="1" max="1" width="123.091666666667" style="191" customWidth="1"/>
    <col min="2" max="16384" width="9" style="191"/>
  </cols>
  <sheetData>
    <row r="1" ht="137" customHeight="1" spans="1:1">
      <c r="A1" s="192" t="s">
        <v>0</v>
      </c>
    </row>
    <row r="2" ht="96" customHeight="1" spans="1:1">
      <c r="A2" s="192" t="s">
        <v>1</v>
      </c>
    </row>
    <row r="3" ht="60" customHeight="1" spans="1:1">
      <c r="A3" s="193">
        <v>45733</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
    </sheetView>
  </sheetViews>
  <sheetFormatPr defaultColWidth="10" defaultRowHeight="13.5"/>
  <cols>
    <col min="1" max="1" width="1.54166666666667" customWidth="1"/>
    <col min="2" max="2" width="11.9083333333333" customWidth="1"/>
    <col min="3" max="3" width="28.9083333333333" customWidth="1"/>
    <col min="4" max="9" width="14.725" customWidth="1"/>
    <col min="10" max="10" width="1.54166666666667" customWidth="1"/>
    <col min="11" max="11" width="9.725" customWidth="1"/>
  </cols>
  <sheetData>
    <row r="1" ht="25" customHeight="1" spans="1:10">
      <c r="A1" s="46"/>
      <c r="B1" s="2"/>
      <c r="C1" s="47"/>
      <c r="D1" s="48"/>
      <c r="E1" s="48"/>
      <c r="F1" s="48"/>
      <c r="G1" s="48"/>
      <c r="H1" s="48"/>
      <c r="I1" s="64" t="s">
        <v>224</v>
      </c>
      <c r="J1" s="51"/>
    </row>
    <row r="2" ht="22.75" customHeight="1" spans="1:10">
      <c r="A2" s="46"/>
      <c r="B2" s="3" t="s">
        <v>225</v>
      </c>
      <c r="C2" s="3"/>
      <c r="D2" s="3"/>
      <c r="E2" s="3"/>
      <c r="F2" s="3"/>
      <c r="G2" s="3"/>
      <c r="H2" s="3"/>
      <c r="I2" s="3"/>
      <c r="J2" s="51" t="s">
        <v>3</v>
      </c>
    </row>
    <row r="3" ht="19.5" customHeight="1" spans="1:10">
      <c r="A3" s="49"/>
      <c r="B3" s="50" t="s">
        <v>5</v>
      </c>
      <c r="C3" s="50"/>
      <c r="D3" s="65"/>
      <c r="E3" s="65"/>
      <c r="F3" s="65"/>
      <c r="G3" s="65"/>
      <c r="H3" s="65"/>
      <c r="I3" s="65" t="s">
        <v>6</v>
      </c>
      <c r="J3" s="66"/>
    </row>
    <row r="4" ht="24.4" customHeight="1" spans="1:10">
      <c r="A4" s="51"/>
      <c r="B4" s="52" t="s">
        <v>226</v>
      </c>
      <c r="C4" s="52" t="s">
        <v>71</v>
      </c>
      <c r="D4" s="52" t="s">
        <v>227</v>
      </c>
      <c r="E4" s="52"/>
      <c r="F4" s="52"/>
      <c r="G4" s="52"/>
      <c r="H4" s="52"/>
      <c r="I4" s="52"/>
      <c r="J4" s="67"/>
    </row>
    <row r="5" ht="24.4" customHeight="1" spans="1:10">
      <c r="A5" s="53"/>
      <c r="B5" s="52"/>
      <c r="C5" s="52"/>
      <c r="D5" s="52" t="s">
        <v>59</v>
      </c>
      <c r="E5" s="72" t="s">
        <v>228</v>
      </c>
      <c r="F5" s="52" t="s">
        <v>229</v>
      </c>
      <c r="G5" s="52"/>
      <c r="H5" s="52"/>
      <c r="I5" s="52" t="s">
        <v>230</v>
      </c>
      <c r="J5" s="67"/>
    </row>
    <row r="6" ht="24.4" customHeight="1" spans="1:10">
      <c r="A6" s="53"/>
      <c r="B6" s="52"/>
      <c r="C6" s="52"/>
      <c r="D6" s="52"/>
      <c r="E6" s="72"/>
      <c r="F6" s="52" t="s">
        <v>172</v>
      </c>
      <c r="G6" s="52" t="s">
        <v>231</v>
      </c>
      <c r="H6" s="52" t="s">
        <v>232</v>
      </c>
      <c r="I6" s="52"/>
      <c r="J6" s="68"/>
    </row>
    <row r="7" ht="22.75" customHeight="1" spans="1:10">
      <c r="A7" s="54"/>
      <c r="B7" s="52"/>
      <c r="C7" s="52" t="s">
        <v>72</v>
      </c>
      <c r="D7" s="55">
        <f>SUM(D8)</f>
        <v>0</v>
      </c>
      <c r="E7" s="55">
        <f t="shared" ref="E7:I7" si="0">SUM(E8)</f>
        <v>0</v>
      </c>
      <c r="F7" s="55">
        <f t="shared" si="0"/>
        <v>0</v>
      </c>
      <c r="G7" s="55">
        <f t="shared" si="0"/>
        <v>0</v>
      </c>
      <c r="H7" s="55">
        <f t="shared" si="0"/>
        <v>0</v>
      </c>
      <c r="I7" s="55">
        <f t="shared" si="0"/>
        <v>0</v>
      </c>
      <c r="J7" s="69"/>
    </row>
    <row r="8" s="45" customFormat="1" ht="22.75" customHeight="1" spans="1:10">
      <c r="A8" s="73"/>
      <c r="B8" s="52">
        <v>148001</v>
      </c>
      <c r="C8" s="74" t="s">
        <v>0</v>
      </c>
      <c r="D8" s="75">
        <f>E8+F8+I8</f>
        <v>0</v>
      </c>
      <c r="E8" s="75"/>
      <c r="F8" s="75">
        <f>G8+H8</f>
        <v>0</v>
      </c>
      <c r="G8" s="75"/>
      <c r="H8" s="75"/>
      <c r="I8" s="75"/>
      <c r="J8" s="77"/>
    </row>
    <row r="9" ht="22.75" customHeight="1" spans="1:10">
      <c r="A9" s="54"/>
      <c r="B9" s="52"/>
      <c r="C9" s="52"/>
      <c r="D9" s="55"/>
      <c r="E9" s="55"/>
      <c r="F9" s="55"/>
      <c r="G9" s="55"/>
      <c r="H9" s="55"/>
      <c r="I9" s="55"/>
      <c r="J9" s="69"/>
    </row>
    <row r="10" ht="22.75" customHeight="1" spans="1:10">
      <c r="A10" s="54"/>
      <c r="B10" s="52"/>
      <c r="C10" s="52"/>
      <c r="D10" s="55"/>
      <c r="E10" s="55"/>
      <c r="F10" s="55"/>
      <c r="G10" s="55"/>
      <c r="H10" s="55"/>
      <c r="I10" s="55"/>
      <c r="J10" s="69"/>
    </row>
    <row r="11" ht="22.75" customHeight="1" spans="1:10">
      <c r="A11" s="54"/>
      <c r="B11" s="52"/>
      <c r="C11" s="52"/>
      <c r="D11" s="55"/>
      <c r="E11" s="55"/>
      <c r="F11" s="55"/>
      <c r="G11" s="55"/>
      <c r="H11" s="55"/>
      <c r="I11" s="55"/>
      <c r="J11" s="69"/>
    </row>
    <row r="12" ht="22.75" customHeight="1" spans="1:10">
      <c r="A12" s="54"/>
      <c r="B12" s="52"/>
      <c r="C12" s="52"/>
      <c r="D12" s="55"/>
      <c r="E12" s="55"/>
      <c r="F12" s="55"/>
      <c r="G12" s="55"/>
      <c r="H12" s="55"/>
      <c r="I12" s="55"/>
      <c r="J12" s="69"/>
    </row>
    <row r="13" ht="22.75" customHeight="1" spans="1:10">
      <c r="A13" s="54"/>
      <c r="B13" s="52"/>
      <c r="C13" s="52"/>
      <c r="D13" s="55"/>
      <c r="E13" s="55"/>
      <c r="F13" s="55"/>
      <c r="G13" s="55"/>
      <c r="H13" s="55"/>
      <c r="I13" s="55"/>
      <c r="J13" s="69"/>
    </row>
    <row r="14" ht="22.75" customHeight="1" spans="1:10">
      <c r="A14" s="54"/>
      <c r="B14" s="52"/>
      <c r="C14" s="52"/>
      <c r="D14" s="55"/>
      <c r="E14" s="55"/>
      <c r="F14" s="55"/>
      <c r="G14" s="55"/>
      <c r="H14" s="55"/>
      <c r="I14" s="55"/>
      <c r="J14" s="69"/>
    </row>
    <row r="15" ht="22.75" customHeight="1" spans="1:10">
      <c r="A15" s="54"/>
      <c r="B15" s="52"/>
      <c r="C15" s="52"/>
      <c r="D15" s="55"/>
      <c r="E15" s="55"/>
      <c r="F15" s="55"/>
      <c r="G15" s="55"/>
      <c r="H15" s="55"/>
      <c r="I15" s="55"/>
      <c r="J15" s="69"/>
    </row>
    <row r="16" ht="22.75" customHeight="1" spans="1:10">
      <c r="A16" s="54"/>
      <c r="B16" s="52"/>
      <c r="C16" s="52"/>
      <c r="D16" s="55"/>
      <c r="E16" s="55"/>
      <c r="F16" s="55"/>
      <c r="G16" s="55"/>
      <c r="H16" s="55"/>
      <c r="I16" s="55"/>
      <c r="J16" s="69"/>
    </row>
    <row r="17" spans="2:9">
      <c r="B17" s="76" t="s">
        <v>233</v>
      </c>
      <c r="C17" s="76"/>
      <c r="D17" s="76"/>
      <c r="E17" s="76"/>
      <c r="F17" s="76"/>
      <c r="G17" s="76"/>
      <c r="H17" s="76"/>
      <c r="I17" s="76"/>
    </row>
  </sheetData>
  <mergeCells count="10">
    <mergeCell ref="B2:I2"/>
    <mergeCell ref="B3:C3"/>
    <mergeCell ref="D4:I4"/>
    <mergeCell ref="F5:H5"/>
    <mergeCell ref="B17:I17"/>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7" sqref="E7"/>
    </sheetView>
  </sheetViews>
  <sheetFormatPr defaultColWidth="10" defaultRowHeight="13.5"/>
  <cols>
    <col min="1" max="1" width="1.54166666666667" customWidth="1"/>
    <col min="2" max="4" width="6.18333333333333" customWidth="1"/>
    <col min="5" max="5" width="17" customWidth="1"/>
    <col min="6" max="6" width="40.6333333333333" customWidth="1"/>
    <col min="7" max="9" width="17" customWidth="1"/>
    <col min="10" max="10" width="1.54166666666667" customWidth="1"/>
    <col min="11" max="12" width="9.725" customWidth="1"/>
  </cols>
  <sheetData>
    <row r="1" ht="25" customHeight="1" spans="1:10">
      <c r="A1" s="46"/>
      <c r="B1" s="2"/>
      <c r="C1" s="2"/>
      <c r="D1" s="2"/>
      <c r="E1" s="47"/>
      <c r="F1" s="47"/>
      <c r="G1" s="48"/>
      <c r="H1" s="48"/>
      <c r="I1" s="64" t="s">
        <v>234</v>
      </c>
      <c r="J1" s="51"/>
    </row>
    <row r="2" ht="22.75" customHeight="1" spans="1:10">
      <c r="A2" s="46"/>
      <c r="B2" s="3" t="s">
        <v>235</v>
      </c>
      <c r="C2" s="3"/>
      <c r="D2" s="3"/>
      <c r="E2" s="3"/>
      <c r="F2" s="3"/>
      <c r="G2" s="3"/>
      <c r="H2" s="3"/>
      <c r="I2" s="3"/>
      <c r="J2" s="51"/>
    </row>
    <row r="3" ht="19.5" customHeight="1" spans="1:10">
      <c r="A3" s="49"/>
      <c r="B3" s="50" t="s">
        <v>5</v>
      </c>
      <c r="C3" s="50"/>
      <c r="D3" s="50"/>
      <c r="E3" s="50"/>
      <c r="F3" s="50"/>
      <c r="G3" s="49"/>
      <c r="H3" s="49"/>
      <c r="I3" s="65" t="s">
        <v>6</v>
      </c>
      <c r="J3" s="66"/>
    </row>
    <row r="4" ht="24.4" customHeight="1" spans="1:10">
      <c r="A4" s="51"/>
      <c r="B4" s="52" t="s">
        <v>9</v>
      </c>
      <c r="C4" s="52"/>
      <c r="D4" s="52"/>
      <c r="E4" s="52"/>
      <c r="F4" s="52"/>
      <c r="G4" s="52" t="s">
        <v>236</v>
      </c>
      <c r="H4" s="52"/>
      <c r="I4" s="52"/>
      <c r="J4" s="67"/>
    </row>
    <row r="5" ht="24.4" customHeight="1" spans="1:10">
      <c r="A5" s="53"/>
      <c r="B5" s="52" t="s">
        <v>79</v>
      </c>
      <c r="C5" s="52"/>
      <c r="D5" s="52"/>
      <c r="E5" s="52" t="s">
        <v>70</v>
      </c>
      <c r="F5" s="52" t="s">
        <v>71</v>
      </c>
      <c r="G5" s="52" t="s">
        <v>59</v>
      </c>
      <c r="H5" s="52" t="s">
        <v>75</v>
      </c>
      <c r="I5" s="52" t="s">
        <v>76</v>
      </c>
      <c r="J5" s="67"/>
    </row>
    <row r="6" ht="24.4" customHeight="1" spans="1:10">
      <c r="A6" s="53"/>
      <c r="B6" s="52" t="s">
        <v>80</v>
      </c>
      <c r="C6" s="52" t="s">
        <v>81</v>
      </c>
      <c r="D6" s="52" t="s">
        <v>82</v>
      </c>
      <c r="E6" s="52"/>
      <c r="F6" s="52"/>
      <c r="G6" s="52"/>
      <c r="H6" s="52"/>
      <c r="I6" s="52"/>
      <c r="J6" s="68"/>
    </row>
    <row r="7" ht="22.75" customHeight="1" spans="1:10">
      <c r="A7" s="54"/>
      <c r="B7" s="52"/>
      <c r="C7" s="52"/>
      <c r="D7" s="52"/>
      <c r="E7" s="52">
        <v>148001</v>
      </c>
      <c r="F7" s="52" t="s">
        <v>72</v>
      </c>
      <c r="G7" s="55">
        <f>SUM(G8:G12)</f>
        <v>0</v>
      </c>
      <c r="H7" s="55"/>
      <c r="I7" s="55"/>
      <c r="J7" s="69"/>
    </row>
    <row r="8" ht="22.75" customHeight="1" spans="1:10">
      <c r="A8" s="54"/>
      <c r="B8" s="52"/>
      <c r="C8" s="52"/>
      <c r="D8" s="52"/>
      <c r="E8" s="57" t="s">
        <v>226</v>
      </c>
      <c r="F8" s="57" t="s">
        <v>237</v>
      </c>
      <c r="G8" s="55">
        <f>SUM(H8:I8)</f>
        <v>0</v>
      </c>
      <c r="H8" s="55"/>
      <c r="I8" s="55"/>
      <c r="J8" s="69"/>
    </row>
    <row r="9" ht="22.75" customHeight="1" spans="1:10">
      <c r="A9" s="54"/>
      <c r="B9" s="52"/>
      <c r="C9" s="52"/>
      <c r="D9" s="52"/>
      <c r="E9" s="57"/>
      <c r="F9" s="57"/>
      <c r="G9" s="55">
        <f t="shared" ref="G9:G14" si="0">SUM(H9:I9)</f>
        <v>0</v>
      </c>
      <c r="H9" s="55"/>
      <c r="I9" s="55"/>
      <c r="J9" s="69"/>
    </row>
    <row r="10" ht="22.75" customHeight="1" spans="1:10">
      <c r="A10" s="54"/>
      <c r="B10" s="52"/>
      <c r="C10" s="52"/>
      <c r="D10" s="52"/>
      <c r="E10" s="52"/>
      <c r="F10" s="52"/>
      <c r="G10" s="55">
        <f t="shared" si="0"/>
        <v>0</v>
      </c>
      <c r="H10" s="55"/>
      <c r="I10" s="55"/>
      <c r="J10" s="69"/>
    </row>
    <row r="11" ht="22.75" customHeight="1" spans="1:10">
      <c r="A11" s="54"/>
      <c r="B11" s="52"/>
      <c r="C11" s="52"/>
      <c r="D11" s="52"/>
      <c r="E11" s="52"/>
      <c r="F11" s="52"/>
      <c r="G11" s="55">
        <f t="shared" si="0"/>
        <v>0</v>
      </c>
      <c r="H11" s="55"/>
      <c r="I11" s="55"/>
      <c r="J11" s="69"/>
    </row>
    <row r="12" ht="22.75" customHeight="1" spans="1:10">
      <c r="A12" s="54"/>
      <c r="B12" s="52"/>
      <c r="C12" s="52"/>
      <c r="D12" s="52"/>
      <c r="E12" s="52"/>
      <c r="F12" s="52"/>
      <c r="G12" s="55">
        <f t="shared" si="0"/>
        <v>0</v>
      </c>
      <c r="H12" s="55"/>
      <c r="I12" s="55"/>
      <c r="J12" s="69"/>
    </row>
    <row r="13" ht="22.75" customHeight="1" spans="1:10">
      <c r="A13" s="54"/>
      <c r="B13" s="52"/>
      <c r="C13" s="52"/>
      <c r="D13" s="52"/>
      <c r="E13" s="52"/>
      <c r="F13" s="52"/>
      <c r="G13" s="55">
        <f t="shared" si="0"/>
        <v>0</v>
      </c>
      <c r="H13" s="55"/>
      <c r="I13" s="55"/>
      <c r="J13" s="69"/>
    </row>
    <row r="14" ht="22.75" customHeight="1" spans="1:10">
      <c r="A14" s="54"/>
      <c r="B14" s="52"/>
      <c r="C14" s="52"/>
      <c r="D14" s="52"/>
      <c r="E14" s="52"/>
      <c r="F14" s="52"/>
      <c r="G14" s="55">
        <f t="shared" si="0"/>
        <v>0</v>
      </c>
      <c r="H14" s="55"/>
      <c r="I14" s="55"/>
      <c r="J14" s="69"/>
    </row>
    <row r="15" ht="22.75" customHeight="1" spans="1:10">
      <c r="A15" s="54"/>
      <c r="B15" s="52"/>
      <c r="C15" s="52"/>
      <c r="D15" s="52"/>
      <c r="E15" s="52"/>
      <c r="F15" s="52"/>
      <c r="G15" s="55"/>
      <c r="H15" s="55"/>
      <c r="I15" s="55"/>
      <c r="J15" s="69"/>
    </row>
    <row r="16" ht="22.75" customHeight="1" spans="1:10">
      <c r="A16" s="53"/>
      <c r="B16" s="59"/>
      <c r="C16" s="59"/>
      <c r="D16" s="59"/>
      <c r="E16" s="59"/>
      <c r="F16" s="59" t="s">
        <v>23</v>
      </c>
      <c r="G16" s="60"/>
      <c r="H16" s="60"/>
      <c r="I16" s="60"/>
      <c r="J16" s="67"/>
    </row>
    <row r="17" ht="22.75" customHeight="1" spans="1:10">
      <c r="A17" s="53"/>
      <c r="B17" s="59"/>
      <c r="C17" s="59"/>
      <c r="D17" s="59"/>
      <c r="E17" s="59"/>
      <c r="F17" s="59" t="s">
        <v>23</v>
      </c>
      <c r="G17" s="60"/>
      <c r="H17" s="60"/>
      <c r="I17" s="60"/>
      <c r="J17" s="67"/>
    </row>
    <row r="19" spans="2:9">
      <c r="B19" s="63" t="s">
        <v>233</v>
      </c>
      <c r="C19" s="63"/>
      <c r="D19" s="63"/>
      <c r="E19" s="63"/>
      <c r="F19" s="63"/>
      <c r="G19" s="63"/>
      <c r="H19" s="63"/>
      <c r="I19" s="63"/>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8" sqref="B8"/>
    </sheetView>
  </sheetViews>
  <sheetFormatPr defaultColWidth="10" defaultRowHeight="13.5"/>
  <cols>
    <col min="1" max="1" width="1.54166666666667" customWidth="1"/>
    <col min="2" max="2" width="12.2666666666667" customWidth="1"/>
    <col min="3" max="3" width="29.725" customWidth="1"/>
    <col min="4" max="9" width="14.45" customWidth="1"/>
    <col min="10" max="10" width="1.54166666666667" customWidth="1"/>
    <col min="11" max="11" width="9.725" customWidth="1"/>
  </cols>
  <sheetData>
    <row r="1" ht="25" customHeight="1" spans="1:10">
      <c r="A1" s="46"/>
      <c r="B1" s="2"/>
      <c r="C1" s="47"/>
      <c r="D1" s="48"/>
      <c r="E1" s="48"/>
      <c r="F1" s="48"/>
      <c r="G1" s="48"/>
      <c r="H1" s="48"/>
      <c r="I1" s="64" t="s">
        <v>238</v>
      </c>
      <c r="J1" s="51"/>
    </row>
    <row r="2" ht="22.75" customHeight="1" spans="1:10">
      <c r="A2" s="46"/>
      <c r="B2" s="3" t="s">
        <v>239</v>
      </c>
      <c r="C2" s="3"/>
      <c r="D2" s="3"/>
      <c r="E2" s="3"/>
      <c r="F2" s="3"/>
      <c r="G2" s="3"/>
      <c r="H2" s="3"/>
      <c r="I2" s="3"/>
      <c r="J2" s="51" t="s">
        <v>3</v>
      </c>
    </row>
    <row r="3" ht="19.5" customHeight="1" spans="1:10">
      <c r="A3" s="49"/>
      <c r="B3" s="50" t="s">
        <v>5</v>
      </c>
      <c r="C3" s="50"/>
      <c r="D3" s="65"/>
      <c r="E3" s="65"/>
      <c r="F3" s="65"/>
      <c r="G3" s="65"/>
      <c r="H3" s="65"/>
      <c r="I3" s="65" t="s">
        <v>6</v>
      </c>
      <c r="J3" s="66"/>
    </row>
    <row r="4" ht="24.4" customHeight="1" spans="1:10">
      <c r="A4" s="51"/>
      <c r="B4" s="52" t="s">
        <v>226</v>
      </c>
      <c r="C4" s="52" t="s">
        <v>71</v>
      </c>
      <c r="D4" s="52" t="s">
        <v>227</v>
      </c>
      <c r="E4" s="52"/>
      <c r="F4" s="52"/>
      <c r="G4" s="52"/>
      <c r="H4" s="52"/>
      <c r="I4" s="52"/>
      <c r="J4" s="67"/>
    </row>
    <row r="5" ht="24.4" customHeight="1" spans="1:10">
      <c r="A5" s="53"/>
      <c r="B5" s="52"/>
      <c r="C5" s="52"/>
      <c r="D5" s="52" t="s">
        <v>59</v>
      </c>
      <c r="E5" s="72" t="s">
        <v>228</v>
      </c>
      <c r="F5" s="52" t="s">
        <v>229</v>
      </c>
      <c r="G5" s="52"/>
      <c r="H5" s="52"/>
      <c r="I5" s="52" t="s">
        <v>230</v>
      </c>
      <c r="J5" s="67"/>
    </row>
    <row r="6" ht="24.4" customHeight="1" spans="1:10">
      <c r="A6" s="53"/>
      <c r="B6" s="52"/>
      <c r="C6" s="52"/>
      <c r="D6" s="52"/>
      <c r="E6" s="72"/>
      <c r="F6" s="52" t="s">
        <v>172</v>
      </c>
      <c r="G6" s="52" t="s">
        <v>231</v>
      </c>
      <c r="H6" s="52" t="s">
        <v>232</v>
      </c>
      <c r="I6" s="52"/>
      <c r="J6" s="68"/>
    </row>
    <row r="7" ht="22.75" customHeight="1" spans="1:10">
      <c r="A7" s="54"/>
      <c r="B7" s="52"/>
      <c r="C7" s="52" t="s">
        <v>72</v>
      </c>
      <c r="D7" s="55"/>
      <c r="E7" s="55"/>
      <c r="F7" s="55"/>
      <c r="G7" s="55"/>
      <c r="H7" s="55"/>
      <c r="I7" s="55"/>
      <c r="J7" s="69"/>
    </row>
    <row r="8" ht="22.75" customHeight="1" spans="1:10">
      <c r="A8" s="54"/>
      <c r="B8" s="52">
        <v>148001</v>
      </c>
      <c r="C8" s="57" t="s">
        <v>0</v>
      </c>
      <c r="D8" s="55"/>
      <c r="E8" s="55"/>
      <c r="F8" s="55"/>
      <c r="G8" s="55"/>
      <c r="H8" s="55"/>
      <c r="I8" s="55"/>
      <c r="J8" s="69"/>
    </row>
    <row r="9" ht="22.75" customHeight="1" spans="1:10">
      <c r="A9" s="54"/>
      <c r="B9" s="52"/>
      <c r="C9" s="52"/>
      <c r="D9" s="55"/>
      <c r="E9" s="55"/>
      <c r="F9" s="55"/>
      <c r="G9" s="55"/>
      <c r="H9" s="55"/>
      <c r="I9" s="55"/>
      <c r="J9" s="69"/>
    </row>
    <row r="10" ht="22.75" customHeight="1" spans="1:10">
      <c r="A10" s="54"/>
      <c r="B10" s="52"/>
      <c r="C10" s="52"/>
      <c r="D10" s="55"/>
      <c r="E10" s="55"/>
      <c r="F10" s="55"/>
      <c r="G10" s="55"/>
      <c r="H10" s="55"/>
      <c r="I10" s="55"/>
      <c r="J10" s="69"/>
    </row>
    <row r="11" ht="22.75" customHeight="1" spans="1:10">
      <c r="A11" s="54"/>
      <c r="B11" s="52"/>
      <c r="C11" s="52"/>
      <c r="D11" s="55"/>
      <c r="E11" s="55"/>
      <c r="F11" s="55"/>
      <c r="G11" s="55"/>
      <c r="H11" s="55"/>
      <c r="I11" s="55"/>
      <c r="J11" s="69"/>
    </row>
    <row r="12" ht="22.75" customHeight="1" spans="1:10">
      <c r="A12" s="54"/>
      <c r="B12" s="57"/>
      <c r="C12" s="57"/>
      <c r="D12" s="55"/>
      <c r="E12" s="55"/>
      <c r="F12" s="55"/>
      <c r="G12" s="55"/>
      <c r="H12" s="55"/>
      <c r="I12" s="55"/>
      <c r="J12" s="69"/>
    </row>
    <row r="13" ht="22.75" customHeight="1" spans="1:10">
      <c r="A13" s="54"/>
      <c r="B13" s="52"/>
      <c r="C13" s="52"/>
      <c r="D13" s="55"/>
      <c r="E13" s="55"/>
      <c r="F13" s="55"/>
      <c r="G13" s="55"/>
      <c r="H13" s="55"/>
      <c r="I13" s="55"/>
      <c r="J13" s="69"/>
    </row>
    <row r="14" ht="22.75" customHeight="1" spans="1:10">
      <c r="A14" s="54"/>
      <c r="B14" s="52"/>
      <c r="C14" s="52"/>
      <c r="D14" s="55"/>
      <c r="E14" s="55"/>
      <c r="F14" s="55"/>
      <c r="G14" s="55"/>
      <c r="H14" s="55"/>
      <c r="I14" s="55"/>
      <c r="J14" s="69"/>
    </row>
    <row r="15" ht="22.75" customHeight="1" spans="1:10">
      <c r="A15" s="54"/>
      <c r="B15" s="52"/>
      <c r="C15" s="52"/>
      <c r="D15" s="55"/>
      <c r="E15" s="55"/>
      <c r="F15" s="55"/>
      <c r="G15" s="55"/>
      <c r="H15" s="55"/>
      <c r="I15" s="55"/>
      <c r="J15" s="69"/>
    </row>
    <row r="16" ht="22.75" customHeight="1" spans="1:10">
      <c r="A16" s="54"/>
      <c r="B16" s="52"/>
      <c r="C16" s="52"/>
      <c r="D16" s="55"/>
      <c r="E16" s="55"/>
      <c r="F16" s="55"/>
      <c r="G16" s="55"/>
      <c r="H16" s="55"/>
      <c r="I16" s="55"/>
      <c r="J16" s="69"/>
    </row>
    <row r="17" ht="22.75" customHeight="1" spans="1:10">
      <c r="A17" s="54"/>
      <c r="B17" s="52"/>
      <c r="C17" s="52"/>
      <c r="D17" s="55"/>
      <c r="E17" s="55"/>
      <c r="F17" s="55"/>
      <c r="G17" s="55"/>
      <c r="H17" s="55"/>
      <c r="I17" s="55"/>
      <c r="J17" s="69"/>
    </row>
    <row r="19" spans="2:9">
      <c r="B19" s="63" t="s">
        <v>233</v>
      </c>
      <c r="C19" s="63"/>
      <c r="D19" s="63"/>
      <c r="E19" s="63"/>
      <c r="F19" s="63"/>
      <c r="G19" s="63"/>
      <c r="H19" s="63"/>
      <c r="I19" s="63"/>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4166666666667" customWidth="1"/>
    <col min="2" max="4" width="6.63333333333333" customWidth="1"/>
    <col min="5" max="5" width="13.3666666666667" customWidth="1"/>
    <col min="6" max="6" width="41" customWidth="1"/>
    <col min="7" max="9" width="17.6333333333333" customWidth="1"/>
    <col min="10" max="10" width="1.54166666666667" customWidth="1"/>
    <col min="11" max="12" width="9.725" customWidth="1"/>
  </cols>
  <sheetData>
    <row r="1" ht="25" customHeight="1" spans="1:10">
      <c r="A1" s="46"/>
      <c r="B1" s="2"/>
      <c r="C1" s="2"/>
      <c r="D1" s="2"/>
      <c r="E1" s="47"/>
      <c r="F1" s="47"/>
      <c r="G1" s="48"/>
      <c r="H1" s="48"/>
      <c r="I1" s="64" t="s">
        <v>240</v>
      </c>
      <c r="J1" s="51"/>
    </row>
    <row r="2" ht="22.75" customHeight="1" spans="1:10">
      <c r="A2" s="46"/>
      <c r="B2" s="3" t="s">
        <v>241</v>
      </c>
      <c r="C2" s="3"/>
      <c r="D2" s="3"/>
      <c r="E2" s="3"/>
      <c r="F2" s="3"/>
      <c r="G2" s="3"/>
      <c r="H2" s="3"/>
      <c r="I2" s="3"/>
      <c r="J2" s="51" t="s">
        <v>3</v>
      </c>
    </row>
    <row r="3" ht="19.5" customHeight="1" spans="1:10">
      <c r="A3" s="49"/>
      <c r="B3" s="50" t="s">
        <v>5</v>
      </c>
      <c r="C3" s="50"/>
      <c r="D3" s="50"/>
      <c r="E3" s="50"/>
      <c r="F3" s="50"/>
      <c r="G3" s="49"/>
      <c r="H3" s="49"/>
      <c r="I3" s="65" t="s">
        <v>6</v>
      </c>
      <c r="J3" s="66"/>
    </row>
    <row r="4" ht="24.4" customHeight="1" spans="1:10">
      <c r="A4" s="51"/>
      <c r="B4" s="52" t="s">
        <v>9</v>
      </c>
      <c r="C4" s="52"/>
      <c r="D4" s="52"/>
      <c r="E4" s="52"/>
      <c r="F4" s="52"/>
      <c r="G4" s="52" t="s">
        <v>242</v>
      </c>
      <c r="H4" s="52"/>
      <c r="I4" s="52"/>
      <c r="J4" s="67"/>
    </row>
    <row r="5" ht="24.4" customHeight="1" spans="1:10">
      <c r="A5" s="53"/>
      <c r="B5" s="52" t="s">
        <v>79</v>
      </c>
      <c r="C5" s="52"/>
      <c r="D5" s="52"/>
      <c r="E5" s="52" t="s">
        <v>70</v>
      </c>
      <c r="F5" s="52" t="s">
        <v>71</v>
      </c>
      <c r="G5" s="52" t="s">
        <v>59</v>
      </c>
      <c r="H5" s="52" t="s">
        <v>75</v>
      </c>
      <c r="I5" s="52" t="s">
        <v>76</v>
      </c>
      <c r="J5" s="67"/>
    </row>
    <row r="6" ht="24.4" customHeight="1" spans="1:10">
      <c r="A6" s="53"/>
      <c r="B6" s="52" t="s">
        <v>80</v>
      </c>
      <c r="C6" s="52" t="s">
        <v>81</v>
      </c>
      <c r="D6" s="52" t="s">
        <v>82</v>
      </c>
      <c r="E6" s="52"/>
      <c r="F6" s="52"/>
      <c r="G6" s="52"/>
      <c r="H6" s="52"/>
      <c r="I6" s="52"/>
      <c r="J6" s="68"/>
    </row>
    <row r="7" ht="22.75" customHeight="1" spans="1:10">
      <c r="A7" s="54"/>
      <c r="B7" s="52"/>
      <c r="C7" s="52"/>
      <c r="D7" s="52"/>
      <c r="E7" s="52"/>
      <c r="F7" s="52" t="s">
        <v>72</v>
      </c>
      <c r="G7" s="55"/>
      <c r="H7" s="55"/>
      <c r="I7" s="55"/>
      <c r="J7" s="69"/>
    </row>
    <row r="8" s="45" customFormat="1" ht="22.75" customHeight="1" spans="1:10">
      <c r="A8" s="56"/>
      <c r="B8" s="57"/>
      <c r="C8" s="57"/>
      <c r="D8" s="57"/>
      <c r="E8" s="52">
        <v>148001</v>
      </c>
      <c r="F8" s="57" t="s">
        <v>237</v>
      </c>
      <c r="G8" s="58"/>
      <c r="H8" s="58"/>
      <c r="I8" s="58"/>
      <c r="J8" s="70"/>
    </row>
    <row r="9" ht="22.75" customHeight="1" spans="1:10">
      <c r="A9" s="53"/>
      <c r="B9" s="59"/>
      <c r="C9" s="59"/>
      <c r="D9" s="59"/>
      <c r="E9" s="59"/>
      <c r="F9" s="59"/>
      <c r="G9" s="60"/>
      <c r="H9" s="60"/>
      <c r="I9" s="60"/>
      <c r="J9" s="67"/>
    </row>
    <row r="10" ht="22.75" customHeight="1" spans="1:10">
      <c r="A10" s="53"/>
      <c r="B10" s="59"/>
      <c r="C10" s="59"/>
      <c r="D10" s="59"/>
      <c r="E10" s="59"/>
      <c r="F10" s="59"/>
      <c r="G10" s="60"/>
      <c r="H10" s="60"/>
      <c r="I10" s="60"/>
      <c r="J10" s="67"/>
    </row>
    <row r="11" ht="22.75" customHeight="1" spans="1:10">
      <c r="A11" s="53"/>
      <c r="B11" s="59"/>
      <c r="C11" s="59"/>
      <c r="D11" s="59"/>
      <c r="E11" s="59"/>
      <c r="F11" s="59"/>
      <c r="G11" s="60"/>
      <c r="H11" s="60"/>
      <c r="I11" s="60"/>
      <c r="J11" s="67"/>
    </row>
    <row r="12" ht="22.75" customHeight="1" spans="1:10">
      <c r="A12" s="53"/>
      <c r="B12" s="59"/>
      <c r="C12" s="59"/>
      <c r="D12" s="59"/>
      <c r="E12" s="59"/>
      <c r="F12" s="59"/>
      <c r="G12" s="60"/>
      <c r="H12" s="60"/>
      <c r="I12" s="60"/>
      <c r="J12" s="67"/>
    </row>
    <row r="13" ht="22.75" customHeight="1" spans="1:10">
      <c r="A13" s="53"/>
      <c r="B13" s="59"/>
      <c r="C13" s="59"/>
      <c r="D13" s="59"/>
      <c r="E13" s="59"/>
      <c r="F13" s="59"/>
      <c r="G13" s="60"/>
      <c r="H13" s="60"/>
      <c r="I13" s="60"/>
      <c r="J13" s="67"/>
    </row>
    <row r="14" ht="22.75" customHeight="1" spans="1:10">
      <c r="A14" s="53"/>
      <c r="B14" s="59"/>
      <c r="C14" s="59"/>
      <c r="D14" s="59"/>
      <c r="E14" s="59"/>
      <c r="F14" s="59"/>
      <c r="G14" s="60"/>
      <c r="H14" s="60"/>
      <c r="I14" s="60"/>
      <c r="J14" s="67"/>
    </row>
    <row r="15" ht="22.75" customHeight="1" spans="1:10">
      <c r="A15" s="53"/>
      <c r="B15" s="59"/>
      <c r="C15" s="59"/>
      <c r="D15" s="59"/>
      <c r="E15" s="59"/>
      <c r="F15" s="59"/>
      <c r="G15" s="60"/>
      <c r="H15" s="60"/>
      <c r="I15" s="60"/>
      <c r="J15" s="67"/>
    </row>
    <row r="16" ht="22.75" customHeight="1" spans="1:10">
      <c r="A16" s="53"/>
      <c r="B16" s="59"/>
      <c r="C16" s="59"/>
      <c r="D16" s="59"/>
      <c r="E16" s="59"/>
      <c r="F16" s="59" t="s">
        <v>23</v>
      </c>
      <c r="G16" s="60"/>
      <c r="H16" s="60"/>
      <c r="I16" s="60"/>
      <c r="J16" s="67"/>
    </row>
    <row r="17" ht="22.75" customHeight="1" spans="1:10">
      <c r="A17" s="53"/>
      <c r="B17" s="59"/>
      <c r="C17" s="59"/>
      <c r="D17" s="59"/>
      <c r="E17" s="59"/>
      <c r="F17" s="59" t="s">
        <v>243</v>
      </c>
      <c r="G17" s="60"/>
      <c r="H17" s="60"/>
      <c r="I17" s="60"/>
      <c r="J17" s="68"/>
    </row>
    <row r="18" ht="9.75" customHeight="1" spans="1:10">
      <c r="A18" s="61"/>
      <c r="B18" s="62"/>
      <c r="C18" s="62"/>
      <c r="D18" s="62"/>
      <c r="E18" s="62"/>
      <c r="F18" s="61"/>
      <c r="G18" s="61"/>
      <c r="H18" s="61"/>
      <c r="I18" s="61"/>
      <c r="J18" s="71"/>
    </row>
    <row r="19" spans="2:9">
      <c r="B19" s="63" t="s">
        <v>233</v>
      </c>
      <c r="C19" s="63"/>
      <c r="D19" s="63"/>
      <c r="E19" s="63"/>
      <c r="F19" s="63"/>
      <c r="G19" s="63"/>
      <c r="H19" s="63"/>
      <c r="I19" s="63"/>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E14" sqref="E14:J15"/>
    </sheetView>
  </sheetViews>
  <sheetFormatPr defaultColWidth="9" defaultRowHeight="13.5"/>
  <cols>
    <col min="1" max="1" width="9" style="1"/>
    <col min="2" max="2" width="12.5416666666667" style="1" customWidth="1"/>
    <col min="3" max="3" width="9" style="18"/>
    <col min="4" max="4" width="9" style="1"/>
    <col min="5" max="5" width="10.2666666666667"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ht="19" customHeight="1" spans="2:10">
      <c r="B1" s="2"/>
      <c r="J1" s="1" t="s">
        <v>244</v>
      </c>
    </row>
    <row r="2" ht="24" customHeight="1" spans="2:13">
      <c r="B2" s="19" t="s">
        <v>245</v>
      </c>
      <c r="C2" s="20"/>
      <c r="D2" s="20"/>
      <c r="E2" s="20"/>
      <c r="F2" s="20"/>
      <c r="G2" s="20"/>
      <c r="H2" s="20"/>
      <c r="I2" s="20"/>
      <c r="J2" s="32"/>
      <c r="K2" s="33"/>
      <c r="L2" s="33"/>
      <c r="M2" s="33"/>
    </row>
    <row r="3" ht="25" customHeight="1" spans="2:13">
      <c r="B3" s="21" t="s">
        <v>246</v>
      </c>
      <c r="C3" s="21"/>
      <c r="D3" s="21"/>
      <c r="E3" s="21"/>
      <c r="F3" s="21"/>
      <c r="G3" s="21"/>
      <c r="H3" s="21"/>
      <c r="I3" s="21"/>
      <c r="J3" s="21"/>
      <c r="K3" s="34"/>
      <c r="L3" s="34"/>
      <c r="M3" s="34"/>
    </row>
    <row r="4" ht="25" customHeight="1" spans="2:13">
      <c r="B4" s="22" t="s">
        <v>247</v>
      </c>
      <c r="C4" s="23" t="s">
        <v>248</v>
      </c>
      <c r="D4" s="23"/>
      <c r="E4" s="23"/>
      <c r="F4" s="23"/>
      <c r="G4" s="23"/>
      <c r="H4" s="23"/>
      <c r="I4" s="23"/>
      <c r="J4" s="23"/>
      <c r="K4" s="35"/>
      <c r="L4" s="35"/>
      <c r="M4" s="35"/>
    </row>
    <row r="5" ht="25" customHeight="1" spans="2:13">
      <c r="B5" s="22" t="s">
        <v>249</v>
      </c>
      <c r="C5" s="23" t="s">
        <v>0</v>
      </c>
      <c r="D5" s="23"/>
      <c r="E5" s="23"/>
      <c r="F5" s="23"/>
      <c r="G5" s="23"/>
      <c r="H5" s="23"/>
      <c r="I5" s="23"/>
      <c r="J5" s="23"/>
      <c r="K5" s="35"/>
      <c r="L5" s="35"/>
      <c r="M5" s="35"/>
    </row>
    <row r="6" ht="25" customHeight="1" spans="2:13">
      <c r="B6" s="24" t="s">
        <v>250</v>
      </c>
      <c r="C6" s="25" t="s">
        <v>251</v>
      </c>
      <c r="D6" s="25"/>
      <c r="E6" s="25"/>
      <c r="F6" s="26">
        <v>3316667</v>
      </c>
      <c r="G6" s="26"/>
      <c r="H6" s="26"/>
      <c r="I6" s="26"/>
      <c r="J6" s="26"/>
      <c r="K6" s="35"/>
      <c r="L6" s="35"/>
      <c r="M6" s="35"/>
    </row>
    <row r="7" ht="25" customHeight="1" spans="2:13">
      <c r="B7" s="27"/>
      <c r="C7" s="25" t="s">
        <v>252</v>
      </c>
      <c r="D7" s="25"/>
      <c r="E7" s="25"/>
      <c r="F7" s="26">
        <v>3316667</v>
      </c>
      <c r="G7" s="26"/>
      <c r="H7" s="26"/>
      <c r="I7" s="26"/>
      <c r="J7" s="26"/>
      <c r="K7" s="35"/>
      <c r="L7" s="35"/>
      <c r="M7" s="35"/>
    </row>
    <row r="8" ht="25" customHeight="1" spans="2:13">
      <c r="B8" s="27"/>
      <c r="C8" s="25" t="s">
        <v>253</v>
      </c>
      <c r="D8" s="25"/>
      <c r="E8" s="25"/>
      <c r="F8" s="26"/>
      <c r="G8" s="26"/>
      <c r="H8" s="26"/>
      <c r="I8" s="26"/>
      <c r="J8" s="26"/>
      <c r="K8" s="35"/>
      <c r="L8" s="35"/>
      <c r="M8" s="35"/>
    </row>
    <row r="9" ht="25" customHeight="1" spans="2:13">
      <c r="B9" s="24" t="s">
        <v>254</v>
      </c>
      <c r="C9" s="28" t="s">
        <v>255</v>
      </c>
      <c r="D9" s="28"/>
      <c r="E9" s="28"/>
      <c r="F9" s="28"/>
      <c r="G9" s="28"/>
      <c r="H9" s="28"/>
      <c r="I9" s="28"/>
      <c r="J9" s="28"/>
      <c r="K9" s="35"/>
      <c r="L9" s="35"/>
      <c r="M9" s="35"/>
    </row>
    <row r="10" ht="25" customHeight="1" spans="2:13">
      <c r="B10" s="24"/>
      <c r="C10" s="28"/>
      <c r="D10" s="28"/>
      <c r="E10" s="28"/>
      <c r="F10" s="28"/>
      <c r="G10" s="28"/>
      <c r="H10" s="28"/>
      <c r="I10" s="28"/>
      <c r="J10" s="28"/>
      <c r="K10" s="35"/>
      <c r="L10" s="35"/>
      <c r="M10" s="35"/>
    </row>
    <row r="11" ht="25" customHeight="1" spans="2:13">
      <c r="B11" s="27" t="s">
        <v>256</v>
      </c>
      <c r="C11" s="22" t="s">
        <v>257</v>
      </c>
      <c r="D11" s="22" t="s">
        <v>258</v>
      </c>
      <c r="E11" s="25" t="s">
        <v>259</v>
      </c>
      <c r="F11" s="25"/>
      <c r="G11" s="25" t="s">
        <v>260</v>
      </c>
      <c r="H11" s="25"/>
      <c r="I11" s="25"/>
      <c r="J11" s="25"/>
      <c r="K11" s="35"/>
      <c r="L11" s="35"/>
      <c r="M11" s="35"/>
    </row>
    <row r="12" ht="25" customHeight="1" spans="2:13">
      <c r="B12" s="27"/>
      <c r="C12" s="27" t="s">
        <v>261</v>
      </c>
      <c r="D12" s="27" t="s">
        <v>262</v>
      </c>
      <c r="E12" s="29" t="s">
        <v>263</v>
      </c>
      <c r="F12" s="30"/>
      <c r="G12" s="30" t="s">
        <v>264</v>
      </c>
      <c r="H12" s="30"/>
      <c r="I12" s="30"/>
      <c r="J12" s="30"/>
      <c r="K12" s="35"/>
      <c r="L12" s="35"/>
      <c r="M12" s="35"/>
    </row>
    <row r="13" ht="24" customHeight="1" spans="2:10">
      <c r="B13" s="27"/>
      <c r="C13" s="27"/>
      <c r="D13" s="27" t="s">
        <v>265</v>
      </c>
      <c r="E13" s="29" t="s">
        <v>266</v>
      </c>
      <c r="F13" s="30"/>
      <c r="G13" s="29" t="s">
        <v>267</v>
      </c>
      <c r="H13" s="30"/>
      <c r="I13" s="30"/>
      <c r="J13" s="30"/>
    </row>
    <row r="14" ht="24" customHeight="1" spans="2:10">
      <c r="B14" s="27"/>
      <c r="C14" s="27"/>
      <c r="D14" s="27" t="s">
        <v>268</v>
      </c>
      <c r="E14" s="29" t="s">
        <v>269</v>
      </c>
      <c r="F14" s="30"/>
      <c r="G14" s="30" t="s">
        <v>270</v>
      </c>
      <c r="H14" s="30"/>
      <c r="I14" s="30"/>
      <c r="J14" s="30"/>
    </row>
    <row r="15" ht="24" customHeight="1" spans="2:10">
      <c r="B15" s="27"/>
      <c r="C15" s="27"/>
      <c r="D15" s="27" t="s">
        <v>271</v>
      </c>
      <c r="E15" s="29" t="s">
        <v>272</v>
      </c>
      <c r="F15" s="30"/>
      <c r="G15" s="29" t="s">
        <v>273</v>
      </c>
      <c r="H15" s="30"/>
      <c r="I15" s="30"/>
      <c r="J15" s="30"/>
    </row>
    <row r="16" ht="24" spans="2:10">
      <c r="B16" s="27"/>
      <c r="C16" s="27" t="s">
        <v>274</v>
      </c>
      <c r="D16" s="24" t="s">
        <v>275</v>
      </c>
      <c r="E16" s="29" t="s">
        <v>276</v>
      </c>
      <c r="F16" s="30"/>
      <c r="G16" s="29" t="s">
        <v>276</v>
      </c>
      <c r="H16" s="30"/>
      <c r="I16" s="30"/>
      <c r="J16" s="30"/>
    </row>
    <row r="17" ht="24" spans="2:10">
      <c r="B17" s="27"/>
      <c r="C17" s="27"/>
      <c r="D17" s="24" t="s">
        <v>277</v>
      </c>
      <c r="E17" s="29" t="s">
        <v>278</v>
      </c>
      <c r="F17" s="30"/>
      <c r="G17" s="29" t="s">
        <v>278</v>
      </c>
      <c r="H17" s="30"/>
      <c r="I17" s="30"/>
      <c r="J17" s="30"/>
    </row>
    <row r="18" ht="28" customHeight="1" spans="2:10">
      <c r="B18" s="27"/>
      <c r="C18" s="27"/>
      <c r="D18" s="24" t="s">
        <v>279</v>
      </c>
      <c r="E18" s="29" t="s">
        <v>280</v>
      </c>
      <c r="F18" s="30"/>
      <c r="G18" s="39" t="s">
        <v>280</v>
      </c>
      <c r="H18" s="39"/>
      <c r="I18" s="39"/>
      <c r="J18" s="39"/>
    </row>
    <row r="19" ht="49" customHeight="1" spans="2:10">
      <c r="B19" s="27"/>
      <c r="C19" s="27" t="s">
        <v>281</v>
      </c>
      <c r="D19" s="24" t="s">
        <v>282</v>
      </c>
      <c r="E19" s="29" t="s">
        <v>283</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G16" sqref="G16:J16"/>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285</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286</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160000</v>
      </c>
      <c r="G6" s="26"/>
      <c r="H6" s="26"/>
      <c r="I6" s="26"/>
      <c r="J6" s="26"/>
      <c r="K6" s="35"/>
      <c r="L6" s="35"/>
      <c r="M6" s="35"/>
    </row>
    <row r="7" s="1" customFormat="1" ht="25" customHeight="1" spans="2:13">
      <c r="B7" s="27"/>
      <c r="C7" s="25" t="s">
        <v>252</v>
      </c>
      <c r="D7" s="25"/>
      <c r="E7" s="25"/>
      <c r="F7" s="26">
        <v>160000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287</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29" customHeight="1" spans="2:13">
      <c r="B12" s="27"/>
      <c r="C12" s="27" t="s">
        <v>261</v>
      </c>
      <c r="D12" s="27" t="s">
        <v>262</v>
      </c>
      <c r="E12" s="29" t="s">
        <v>288</v>
      </c>
      <c r="F12" s="30"/>
      <c r="G12" s="30" t="s">
        <v>289</v>
      </c>
      <c r="H12" s="30"/>
      <c r="I12" s="30"/>
      <c r="J12" s="30"/>
      <c r="K12" s="35"/>
      <c r="L12" s="35"/>
      <c r="M12" s="35"/>
    </row>
    <row r="13" s="1" customFormat="1" ht="29" customHeight="1" spans="2:10">
      <c r="B13" s="27"/>
      <c r="C13" s="27"/>
      <c r="D13" s="27" t="s">
        <v>265</v>
      </c>
      <c r="E13" s="44" t="s">
        <v>290</v>
      </c>
      <c r="F13" s="44"/>
      <c r="G13" s="29" t="s">
        <v>267</v>
      </c>
      <c r="H13" s="30"/>
      <c r="I13" s="30"/>
      <c r="J13" s="30"/>
    </row>
    <row r="14" s="1" customFormat="1" ht="29" customHeight="1" spans="2:10">
      <c r="B14" s="27"/>
      <c r="C14" s="27"/>
      <c r="D14" s="27" t="s">
        <v>268</v>
      </c>
      <c r="E14" s="29" t="s">
        <v>269</v>
      </c>
      <c r="F14" s="30"/>
      <c r="G14" s="30" t="s">
        <v>270</v>
      </c>
      <c r="H14" s="30"/>
      <c r="I14" s="30"/>
      <c r="J14" s="30"/>
    </row>
    <row r="15" s="1" customFormat="1" ht="29" customHeight="1" spans="2:10">
      <c r="B15" s="27"/>
      <c r="C15" s="27"/>
      <c r="D15" s="27" t="s">
        <v>271</v>
      </c>
      <c r="E15" s="29" t="s">
        <v>272</v>
      </c>
      <c r="F15" s="30"/>
      <c r="G15" s="29" t="s">
        <v>291</v>
      </c>
      <c r="H15" s="30"/>
      <c r="I15" s="30"/>
      <c r="J15" s="30"/>
    </row>
    <row r="16" s="1" customFormat="1" ht="29" customHeight="1" spans="2:10">
      <c r="B16" s="27"/>
      <c r="C16" s="27" t="s">
        <v>274</v>
      </c>
      <c r="D16" s="24" t="s">
        <v>275</v>
      </c>
      <c r="E16" s="29" t="s">
        <v>292</v>
      </c>
      <c r="F16" s="30"/>
      <c r="G16" s="29" t="s">
        <v>293</v>
      </c>
      <c r="H16" s="30"/>
      <c r="I16" s="30"/>
      <c r="J16" s="30"/>
    </row>
    <row r="17" s="1" customFormat="1" ht="29" customHeight="1" spans="2:10">
      <c r="B17" s="27"/>
      <c r="C17" s="27"/>
      <c r="D17" s="24" t="s">
        <v>277</v>
      </c>
      <c r="E17" s="29" t="s">
        <v>294</v>
      </c>
      <c r="F17" s="30"/>
      <c r="G17" s="29" t="s">
        <v>295</v>
      </c>
      <c r="H17" s="30"/>
      <c r="I17" s="30"/>
      <c r="J17" s="30"/>
    </row>
    <row r="18" s="1" customFormat="1" ht="29" customHeight="1" spans="2:10">
      <c r="B18" s="27"/>
      <c r="C18" s="27"/>
      <c r="D18" s="24" t="s">
        <v>279</v>
      </c>
      <c r="E18" s="31" t="s">
        <v>280</v>
      </c>
      <c r="F18" s="31"/>
      <c r="G18" s="39" t="s">
        <v>280</v>
      </c>
      <c r="H18" s="39"/>
      <c r="I18" s="39"/>
      <c r="J18" s="39"/>
    </row>
    <row r="19" s="1" customFormat="1" ht="29" customHeight="1" spans="2:10">
      <c r="B19" s="27"/>
      <c r="C19" s="27" t="s">
        <v>281</v>
      </c>
      <c r="D19" s="24" t="s">
        <v>282</v>
      </c>
      <c r="E19" s="29" t="s">
        <v>296</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G16" sqref="G16:J16"/>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297</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298</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1050000</v>
      </c>
      <c r="G6" s="26"/>
      <c r="H6" s="26"/>
      <c r="I6" s="26"/>
      <c r="J6" s="26"/>
      <c r="K6" s="35"/>
      <c r="L6" s="35"/>
      <c r="M6" s="35"/>
    </row>
    <row r="7" s="1" customFormat="1" ht="25" customHeight="1" spans="2:13">
      <c r="B7" s="27"/>
      <c r="C7" s="25" t="s">
        <v>252</v>
      </c>
      <c r="D7" s="25"/>
      <c r="E7" s="25"/>
      <c r="F7" s="26">
        <v>1050000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299</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28" customHeight="1" spans="2:13">
      <c r="B12" s="27"/>
      <c r="C12" s="27" t="s">
        <v>261</v>
      </c>
      <c r="D12" s="27" t="s">
        <v>262</v>
      </c>
      <c r="E12" s="29" t="s">
        <v>300</v>
      </c>
      <c r="F12" s="30"/>
      <c r="G12" s="30" t="s">
        <v>301</v>
      </c>
      <c r="H12" s="30"/>
      <c r="I12" s="30"/>
      <c r="J12" s="30"/>
      <c r="K12" s="35"/>
      <c r="L12" s="35"/>
      <c r="M12" s="35"/>
    </row>
    <row r="13" s="1" customFormat="1" ht="28" customHeight="1" spans="2:10">
      <c r="B13" s="27"/>
      <c r="C13" s="27"/>
      <c r="D13" s="27" t="s">
        <v>265</v>
      </c>
      <c r="E13" s="29" t="s">
        <v>290</v>
      </c>
      <c r="F13" s="30"/>
      <c r="G13" s="29" t="s">
        <v>267</v>
      </c>
      <c r="H13" s="30"/>
      <c r="I13" s="30"/>
      <c r="J13" s="30"/>
    </row>
    <row r="14" s="1" customFormat="1" ht="28" customHeight="1" spans="2:10">
      <c r="B14" s="27"/>
      <c r="C14" s="27"/>
      <c r="D14" s="27" t="s">
        <v>268</v>
      </c>
      <c r="E14" s="29" t="s">
        <v>269</v>
      </c>
      <c r="F14" s="30"/>
      <c r="G14" s="30" t="s">
        <v>270</v>
      </c>
      <c r="H14" s="30"/>
      <c r="I14" s="30"/>
      <c r="J14" s="30"/>
    </row>
    <row r="15" s="1" customFormat="1" ht="28" customHeight="1" spans="2:10">
      <c r="B15" s="27"/>
      <c r="C15" s="27"/>
      <c r="D15" s="27" t="s">
        <v>271</v>
      </c>
      <c r="E15" s="29" t="s">
        <v>272</v>
      </c>
      <c r="F15" s="30"/>
      <c r="G15" s="29" t="s">
        <v>302</v>
      </c>
      <c r="H15" s="30"/>
      <c r="I15" s="30"/>
      <c r="J15" s="30"/>
    </row>
    <row r="16" s="1" customFormat="1" ht="28" customHeight="1" spans="2:10">
      <c r="B16" s="27"/>
      <c r="C16" s="27" t="s">
        <v>274</v>
      </c>
      <c r="D16" s="24" t="s">
        <v>275</v>
      </c>
      <c r="E16" s="29" t="s">
        <v>303</v>
      </c>
      <c r="F16" s="30"/>
      <c r="G16" s="29" t="s">
        <v>304</v>
      </c>
      <c r="H16" s="30"/>
      <c r="I16" s="30"/>
      <c r="J16" s="30"/>
    </row>
    <row r="17" s="1" customFormat="1" ht="28" customHeight="1" spans="2:10">
      <c r="B17" s="27"/>
      <c r="C17" s="27"/>
      <c r="D17" s="24" t="s">
        <v>277</v>
      </c>
      <c r="E17" s="29" t="s">
        <v>305</v>
      </c>
      <c r="F17" s="30"/>
      <c r="G17" s="29" t="s">
        <v>306</v>
      </c>
      <c r="H17" s="30"/>
      <c r="I17" s="30"/>
      <c r="J17" s="30"/>
    </row>
    <row r="18" s="1" customFormat="1" ht="28" customHeight="1" spans="2:10">
      <c r="B18" s="27"/>
      <c r="C18" s="27"/>
      <c r="D18" s="24" t="s">
        <v>279</v>
      </c>
      <c r="E18" s="31" t="s">
        <v>307</v>
      </c>
      <c r="F18" s="31"/>
      <c r="G18" s="39" t="s">
        <v>307</v>
      </c>
      <c r="H18" s="39"/>
      <c r="I18" s="39"/>
      <c r="J18" s="39"/>
    </row>
    <row r="19" s="1" customFormat="1" ht="28" customHeight="1" spans="2:10">
      <c r="B19" s="27"/>
      <c r="C19" s="27" t="s">
        <v>281</v>
      </c>
      <c r="D19" s="24" t="s">
        <v>282</v>
      </c>
      <c r="E19" s="29" t="s">
        <v>308</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G13" sqref="G13:J13"/>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309</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310</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311000</v>
      </c>
      <c r="G6" s="26"/>
      <c r="H6" s="26"/>
      <c r="I6" s="26"/>
      <c r="J6" s="26"/>
      <c r="K6" s="35"/>
      <c r="L6" s="35"/>
      <c r="M6" s="35"/>
    </row>
    <row r="7" s="1" customFormat="1" ht="25" customHeight="1" spans="2:13">
      <c r="B7" s="27"/>
      <c r="C7" s="25" t="s">
        <v>252</v>
      </c>
      <c r="D7" s="25"/>
      <c r="E7" s="25"/>
      <c r="F7" s="26">
        <v>311000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311</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29" customHeight="1" spans="2:13">
      <c r="B12" s="27"/>
      <c r="C12" s="27" t="s">
        <v>261</v>
      </c>
      <c r="D12" s="27" t="s">
        <v>262</v>
      </c>
      <c r="E12" s="29" t="s">
        <v>312</v>
      </c>
      <c r="F12" s="30"/>
      <c r="G12" s="30" t="s">
        <v>313</v>
      </c>
      <c r="H12" s="30"/>
      <c r="I12" s="30"/>
      <c r="J12" s="30"/>
      <c r="K12" s="35"/>
      <c r="L12" s="35"/>
      <c r="M12" s="35"/>
    </row>
    <row r="13" s="1" customFormat="1" ht="29" customHeight="1" spans="2:10">
      <c r="B13" s="27"/>
      <c r="C13" s="27"/>
      <c r="D13" s="27" t="s">
        <v>265</v>
      </c>
      <c r="E13" s="29" t="s">
        <v>290</v>
      </c>
      <c r="F13" s="30"/>
      <c r="G13" s="41" t="s">
        <v>267</v>
      </c>
      <c r="H13" s="42"/>
      <c r="I13" s="42"/>
      <c r="J13" s="43"/>
    </row>
    <row r="14" s="1" customFormat="1" ht="29" customHeight="1" spans="2:10">
      <c r="B14" s="27"/>
      <c r="C14" s="27"/>
      <c r="D14" s="27" t="s">
        <v>268</v>
      </c>
      <c r="E14" s="29" t="s">
        <v>269</v>
      </c>
      <c r="F14" s="30"/>
      <c r="G14" s="30" t="s">
        <v>270</v>
      </c>
      <c r="H14" s="30"/>
      <c r="I14" s="30"/>
      <c r="J14" s="30"/>
    </row>
    <row r="15" s="1" customFormat="1" ht="29" customHeight="1" spans="2:10">
      <c r="B15" s="27"/>
      <c r="C15" s="27"/>
      <c r="D15" s="27" t="s">
        <v>271</v>
      </c>
      <c r="E15" s="29" t="s">
        <v>272</v>
      </c>
      <c r="F15" s="30"/>
      <c r="G15" s="29" t="s">
        <v>314</v>
      </c>
      <c r="H15" s="30"/>
      <c r="I15" s="30"/>
      <c r="J15" s="30"/>
    </row>
    <row r="16" s="1" customFormat="1" ht="29" customHeight="1" spans="2:10">
      <c r="B16" s="27"/>
      <c r="C16" s="27" t="s">
        <v>274</v>
      </c>
      <c r="D16" s="24" t="s">
        <v>275</v>
      </c>
      <c r="E16" s="29" t="s">
        <v>315</v>
      </c>
      <c r="F16" s="30"/>
      <c r="G16" s="29" t="s">
        <v>316</v>
      </c>
      <c r="H16" s="30"/>
      <c r="I16" s="30"/>
      <c r="J16" s="30"/>
    </row>
    <row r="17" s="1" customFormat="1" ht="29" customHeight="1" spans="2:10">
      <c r="B17" s="27"/>
      <c r="C17" s="27"/>
      <c r="D17" s="24" t="s">
        <v>277</v>
      </c>
      <c r="E17" s="29" t="s">
        <v>317</v>
      </c>
      <c r="F17" s="30"/>
      <c r="G17" s="29" t="s">
        <v>318</v>
      </c>
      <c r="H17" s="30"/>
      <c r="I17" s="30"/>
      <c r="J17" s="30"/>
    </row>
    <row r="18" s="1" customFormat="1" ht="29" customHeight="1" spans="2:10">
      <c r="B18" s="27"/>
      <c r="C18" s="27"/>
      <c r="D18" s="24" t="s">
        <v>279</v>
      </c>
      <c r="E18" s="31" t="s">
        <v>280</v>
      </c>
      <c r="F18" s="31"/>
      <c r="G18" s="39" t="s">
        <v>280</v>
      </c>
      <c r="H18" s="39"/>
      <c r="I18" s="39"/>
      <c r="J18" s="39"/>
    </row>
    <row r="19" s="1" customFormat="1" ht="29" customHeight="1" spans="2:10">
      <c r="B19" s="27"/>
      <c r="C19" s="27" t="s">
        <v>281</v>
      </c>
      <c r="D19" s="24" t="s">
        <v>282</v>
      </c>
      <c r="E19" s="29" t="s">
        <v>319</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E15" sqref="E15:F15"/>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320</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321</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890000</v>
      </c>
      <c r="G6" s="26"/>
      <c r="H6" s="26"/>
      <c r="I6" s="26"/>
      <c r="J6" s="26"/>
      <c r="K6" s="35"/>
      <c r="L6" s="35"/>
      <c r="M6" s="35"/>
    </row>
    <row r="7" s="1" customFormat="1" ht="25" customHeight="1" spans="2:13">
      <c r="B7" s="27"/>
      <c r="C7" s="25" t="s">
        <v>252</v>
      </c>
      <c r="D7" s="25"/>
      <c r="E7" s="25"/>
      <c r="F7" s="26">
        <v>890000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311</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30" customHeight="1" spans="2:13">
      <c r="B12" s="27"/>
      <c r="C12" s="27" t="s">
        <v>261</v>
      </c>
      <c r="D12" s="27" t="s">
        <v>262</v>
      </c>
      <c r="E12" s="29" t="s">
        <v>312</v>
      </c>
      <c r="F12" s="30"/>
      <c r="G12" s="30" t="s">
        <v>322</v>
      </c>
      <c r="H12" s="30"/>
      <c r="I12" s="30"/>
      <c r="J12" s="30"/>
      <c r="K12" s="35"/>
      <c r="L12" s="35"/>
      <c r="M12" s="35"/>
    </row>
    <row r="13" s="1" customFormat="1" ht="30" customHeight="1" spans="2:10">
      <c r="B13" s="27"/>
      <c r="C13" s="27"/>
      <c r="D13" s="27" t="s">
        <v>265</v>
      </c>
      <c r="E13" s="29" t="s">
        <v>290</v>
      </c>
      <c r="F13" s="30"/>
      <c r="G13" s="29" t="s">
        <v>267</v>
      </c>
      <c r="H13" s="30"/>
      <c r="I13" s="30"/>
      <c r="J13" s="30"/>
    </row>
    <row r="14" s="1" customFormat="1" ht="30" customHeight="1" spans="2:10">
      <c r="B14" s="27"/>
      <c r="C14" s="27"/>
      <c r="D14" s="27" t="s">
        <v>268</v>
      </c>
      <c r="E14" s="29" t="s">
        <v>269</v>
      </c>
      <c r="F14" s="30"/>
      <c r="G14" s="30" t="s">
        <v>270</v>
      </c>
      <c r="H14" s="30"/>
      <c r="I14" s="30"/>
      <c r="J14" s="30"/>
    </row>
    <row r="15" s="1" customFormat="1" ht="30" customHeight="1" spans="2:10">
      <c r="B15" s="27"/>
      <c r="C15" s="27"/>
      <c r="D15" s="27" t="s">
        <v>271</v>
      </c>
      <c r="E15" s="29" t="s">
        <v>272</v>
      </c>
      <c r="F15" s="30"/>
      <c r="G15" s="29" t="s">
        <v>323</v>
      </c>
      <c r="H15" s="30"/>
      <c r="I15" s="30"/>
      <c r="J15" s="30"/>
    </row>
    <row r="16" s="1" customFormat="1" ht="30" customHeight="1" spans="2:10">
      <c r="B16" s="27"/>
      <c r="C16" s="27" t="s">
        <v>274</v>
      </c>
      <c r="D16" s="24" t="s">
        <v>275</v>
      </c>
      <c r="E16" s="29" t="s">
        <v>324</v>
      </c>
      <c r="F16" s="30"/>
      <c r="G16" s="29" t="s">
        <v>325</v>
      </c>
      <c r="H16" s="30"/>
      <c r="I16" s="30"/>
      <c r="J16" s="30"/>
    </row>
    <row r="17" s="1" customFormat="1" ht="30" customHeight="1" spans="2:10">
      <c r="B17" s="27"/>
      <c r="C17" s="27"/>
      <c r="D17" s="24" t="s">
        <v>277</v>
      </c>
      <c r="E17" s="29" t="s">
        <v>326</v>
      </c>
      <c r="F17" s="30"/>
      <c r="G17" s="29" t="s">
        <v>327</v>
      </c>
      <c r="H17" s="30"/>
      <c r="I17" s="30"/>
      <c r="J17" s="30"/>
    </row>
    <row r="18" s="1" customFormat="1" ht="30" customHeight="1" spans="2:10">
      <c r="B18" s="27"/>
      <c r="C18" s="27"/>
      <c r="D18" s="24" t="s">
        <v>279</v>
      </c>
      <c r="E18" s="31" t="s">
        <v>280</v>
      </c>
      <c r="F18" s="31"/>
      <c r="G18" s="39" t="s">
        <v>280</v>
      </c>
      <c r="H18" s="39"/>
      <c r="I18" s="39"/>
      <c r="J18" s="39"/>
    </row>
    <row r="19" s="1" customFormat="1" ht="30" customHeight="1" spans="2:10">
      <c r="B19" s="27"/>
      <c r="C19" s="27" t="s">
        <v>281</v>
      </c>
      <c r="D19" s="24" t="s">
        <v>282</v>
      </c>
      <c r="E19" s="29" t="s">
        <v>319</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E15" sqref="E15:F15"/>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328</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118</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10000</v>
      </c>
      <c r="G6" s="26"/>
      <c r="H6" s="26"/>
      <c r="I6" s="26"/>
      <c r="J6" s="26"/>
      <c r="K6" s="35"/>
      <c r="L6" s="35"/>
      <c r="M6" s="35"/>
    </row>
    <row r="7" s="1" customFormat="1" ht="25" customHeight="1" spans="2:13">
      <c r="B7" s="27"/>
      <c r="C7" s="25" t="s">
        <v>252</v>
      </c>
      <c r="D7" s="25"/>
      <c r="E7" s="25"/>
      <c r="F7" s="26">
        <v>10000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329</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30" customHeight="1" spans="2:13">
      <c r="B12" s="27"/>
      <c r="C12" s="27" t="s">
        <v>261</v>
      </c>
      <c r="D12" s="27" t="s">
        <v>262</v>
      </c>
      <c r="E12" s="29" t="s">
        <v>330</v>
      </c>
      <c r="F12" s="30"/>
      <c r="G12" s="29" t="s">
        <v>331</v>
      </c>
      <c r="H12" s="30"/>
      <c r="I12" s="30"/>
      <c r="J12" s="30"/>
      <c r="K12" s="35"/>
      <c r="L12" s="35"/>
      <c r="M12" s="35"/>
    </row>
    <row r="13" s="1" customFormat="1" ht="30" customHeight="1" spans="2:13">
      <c r="B13" s="27"/>
      <c r="C13" s="27"/>
      <c r="D13" s="27"/>
      <c r="E13" s="29" t="s">
        <v>332</v>
      </c>
      <c r="F13" s="30"/>
      <c r="G13" s="29" t="s">
        <v>333</v>
      </c>
      <c r="H13" s="30"/>
      <c r="I13" s="30"/>
      <c r="J13" s="30"/>
      <c r="K13" s="40"/>
      <c r="L13" s="40"/>
      <c r="M13" s="40"/>
    </row>
    <row r="14" s="1" customFormat="1" ht="30" customHeight="1" spans="2:10">
      <c r="B14" s="27"/>
      <c r="C14" s="27"/>
      <c r="D14" s="27" t="s">
        <v>265</v>
      </c>
      <c r="E14" s="29" t="s">
        <v>290</v>
      </c>
      <c r="F14" s="30"/>
      <c r="G14" s="29" t="s">
        <v>267</v>
      </c>
      <c r="H14" s="30"/>
      <c r="I14" s="30"/>
      <c r="J14" s="30"/>
    </row>
    <row r="15" s="1" customFormat="1" ht="30" customHeight="1" spans="2:10">
      <c r="B15" s="27"/>
      <c r="C15" s="27"/>
      <c r="D15" s="27" t="s">
        <v>268</v>
      </c>
      <c r="E15" s="29" t="s">
        <v>269</v>
      </c>
      <c r="F15" s="30"/>
      <c r="G15" s="30" t="s">
        <v>270</v>
      </c>
      <c r="H15" s="30"/>
      <c r="I15" s="30"/>
      <c r="J15" s="30"/>
    </row>
    <row r="16" s="1" customFormat="1" ht="30" customHeight="1" spans="2:10">
      <c r="B16" s="27"/>
      <c r="C16" s="27"/>
      <c r="D16" s="27" t="s">
        <v>271</v>
      </c>
      <c r="E16" s="29" t="s">
        <v>272</v>
      </c>
      <c r="F16" s="30"/>
      <c r="G16" s="29" t="s">
        <v>334</v>
      </c>
      <c r="H16" s="30"/>
      <c r="I16" s="30"/>
      <c r="J16" s="30"/>
    </row>
    <row r="17" s="1" customFormat="1" ht="30" customHeight="1" spans="2:10">
      <c r="B17" s="27"/>
      <c r="C17" s="27" t="s">
        <v>274</v>
      </c>
      <c r="D17" s="24" t="s">
        <v>275</v>
      </c>
      <c r="E17" s="29" t="s">
        <v>276</v>
      </c>
      <c r="F17" s="30"/>
      <c r="G17" s="29" t="s">
        <v>335</v>
      </c>
      <c r="H17" s="30"/>
      <c r="I17" s="30"/>
      <c r="J17" s="30"/>
    </row>
    <row r="18" s="1" customFormat="1" ht="30" customHeight="1" spans="2:10">
      <c r="B18" s="27"/>
      <c r="C18" s="27"/>
      <c r="D18" s="24" t="s">
        <v>277</v>
      </c>
      <c r="E18" s="29" t="s">
        <v>336</v>
      </c>
      <c r="F18" s="30"/>
      <c r="G18" s="29" t="s">
        <v>337</v>
      </c>
      <c r="H18" s="30"/>
      <c r="I18" s="30"/>
      <c r="J18" s="30"/>
    </row>
    <row r="19" s="1" customFormat="1" ht="30" customHeight="1" spans="2:10">
      <c r="B19" s="27"/>
      <c r="C19" s="27"/>
      <c r="D19" s="24" t="s">
        <v>279</v>
      </c>
      <c r="E19" s="31" t="s">
        <v>280</v>
      </c>
      <c r="F19" s="31"/>
      <c r="G19" s="39" t="s">
        <v>280</v>
      </c>
      <c r="H19" s="39"/>
      <c r="I19" s="39"/>
      <c r="J19" s="39"/>
    </row>
    <row r="20" s="1" customFormat="1" ht="30" customHeight="1" spans="2:10">
      <c r="B20" s="27"/>
      <c r="C20" s="27" t="s">
        <v>281</v>
      </c>
      <c r="D20" s="24" t="s">
        <v>282</v>
      </c>
      <c r="E20" s="29" t="s">
        <v>283</v>
      </c>
      <c r="F20" s="30"/>
      <c r="G20" s="29" t="s">
        <v>284</v>
      </c>
      <c r="H20" s="30"/>
      <c r="I20" s="30"/>
      <c r="J20" s="30"/>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6"/>
    <mergeCell ref="C17:C19"/>
    <mergeCell ref="D12:D13"/>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33" workbookViewId="0">
      <selection activeCell="E13" sqref="E13:E25"/>
    </sheetView>
  </sheetViews>
  <sheetFormatPr defaultColWidth="10" defaultRowHeight="13.5" outlineLevelCol="5"/>
  <cols>
    <col min="1" max="1" width="1.54166666666667" style="151" customWidth="1"/>
    <col min="2" max="2" width="41" style="151" customWidth="1"/>
    <col min="3" max="3" width="16.3666666666667" style="151" customWidth="1"/>
    <col min="4" max="4" width="41" style="151" customWidth="1"/>
    <col min="5" max="5" width="16.3666666666667" style="151" customWidth="1"/>
    <col min="6" max="6" width="1.54166666666667" style="151" customWidth="1"/>
    <col min="7" max="10" width="9.725" style="151" customWidth="1"/>
    <col min="11" max="16384" width="10" style="151"/>
  </cols>
  <sheetData>
    <row r="1" ht="14.25" customHeight="1" spans="1:6">
      <c r="A1" s="152"/>
      <c r="B1" s="153"/>
      <c r="C1" s="155"/>
      <c r="D1" s="154"/>
      <c r="E1" s="153" t="s">
        <v>2</v>
      </c>
      <c r="F1" s="170" t="s">
        <v>3</v>
      </c>
    </row>
    <row r="2" ht="19.9" customHeight="1" spans="1:6">
      <c r="A2" s="154"/>
      <c r="B2" s="157" t="s">
        <v>4</v>
      </c>
      <c r="C2" s="157"/>
      <c r="D2" s="157"/>
      <c r="E2" s="157"/>
      <c r="F2" s="170"/>
    </row>
    <row r="3" ht="17" customHeight="1" spans="1:6">
      <c r="A3" s="158"/>
      <c r="B3" s="159" t="s">
        <v>5</v>
      </c>
      <c r="C3" s="160"/>
      <c r="D3" s="160"/>
      <c r="E3" s="161" t="s">
        <v>6</v>
      </c>
      <c r="F3" s="171"/>
    </row>
    <row r="4" ht="21.4" customHeight="1" spans="1:6">
      <c r="A4" s="162"/>
      <c r="B4" s="163" t="s">
        <v>7</v>
      </c>
      <c r="C4" s="163"/>
      <c r="D4" s="163" t="s">
        <v>8</v>
      </c>
      <c r="E4" s="163"/>
      <c r="F4" s="172"/>
    </row>
    <row r="5" ht="21.4" customHeight="1" spans="1:6">
      <c r="A5" s="162"/>
      <c r="B5" s="163" t="s">
        <v>9</v>
      </c>
      <c r="C5" s="163" t="s">
        <v>10</v>
      </c>
      <c r="D5" s="163" t="s">
        <v>9</v>
      </c>
      <c r="E5" s="163" t="s">
        <v>10</v>
      </c>
      <c r="F5" s="172"/>
    </row>
    <row r="6" ht="19.9" customHeight="1" spans="1:6">
      <c r="A6" s="164"/>
      <c r="B6" s="167" t="s">
        <v>11</v>
      </c>
      <c r="C6" s="166">
        <v>10034847.62</v>
      </c>
      <c r="D6" s="167" t="s">
        <v>12</v>
      </c>
      <c r="E6" s="166"/>
      <c r="F6" s="173"/>
    </row>
    <row r="7" ht="19.9" customHeight="1" spans="1:6">
      <c r="A7" s="164"/>
      <c r="B7" s="167" t="s">
        <v>13</v>
      </c>
      <c r="C7" s="166"/>
      <c r="D7" s="167" t="s">
        <v>14</v>
      </c>
      <c r="E7" s="166"/>
      <c r="F7" s="173"/>
    </row>
    <row r="8" ht="19.9" customHeight="1" spans="1:6">
      <c r="A8" s="164"/>
      <c r="B8" s="167" t="s">
        <v>15</v>
      </c>
      <c r="C8" s="166"/>
      <c r="D8" s="167" t="s">
        <v>16</v>
      </c>
      <c r="E8" s="166"/>
      <c r="F8" s="173"/>
    </row>
    <row r="9" ht="19.9" customHeight="1" spans="1:6">
      <c r="A9" s="164"/>
      <c r="B9" s="167" t="s">
        <v>17</v>
      </c>
      <c r="C9" s="166"/>
      <c r="D9" s="167" t="s">
        <v>18</v>
      </c>
      <c r="E9" s="166"/>
      <c r="F9" s="173"/>
    </row>
    <row r="10" ht="19.9" customHeight="1" spans="1:6">
      <c r="A10" s="164"/>
      <c r="B10" s="167" t="s">
        <v>19</v>
      </c>
      <c r="C10" s="166"/>
      <c r="D10" s="167" t="s">
        <v>20</v>
      </c>
      <c r="E10" s="166"/>
      <c r="F10" s="173"/>
    </row>
    <row r="11" ht="19.9" customHeight="1" spans="1:6">
      <c r="A11" s="164"/>
      <c r="B11" s="167" t="s">
        <v>21</v>
      </c>
      <c r="C11" s="166"/>
      <c r="D11" s="167" t="s">
        <v>22</v>
      </c>
      <c r="E11" s="166"/>
      <c r="F11" s="173"/>
    </row>
    <row r="12" ht="19.9" customHeight="1" spans="1:6">
      <c r="A12" s="164"/>
      <c r="B12" s="167" t="s">
        <v>23</v>
      </c>
      <c r="C12" s="166"/>
      <c r="D12" s="167" t="s">
        <v>24</v>
      </c>
      <c r="E12" s="166"/>
      <c r="F12" s="173"/>
    </row>
    <row r="13" ht="19.9" customHeight="1" spans="1:6">
      <c r="A13" s="164"/>
      <c r="B13" s="167" t="s">
        <v>23</v>
      </c>
      <c r="C13" s="166"/>
      <c r="D13" s="167" t="s">
        <v>25</v>
      </c>
      <c r="E13" s="166">
        <v>9764473.33</v>
      </c>
      <c r="F13" s="173"/>
    </row>
    <row r="14" ht="19.9" customHeight="1" spans="1:6">
      <c r="A14" s="164"/>
      <c r="B14" s="167" t="s">
        <v>23</v>
      </c>
      <c r="C14" s="166"/>
      <c r="D14" s="167" t="s">
        <v>26</v>
      </c>
      <c r="E14" s="166"/>
      <c r="F14" s="173"/>
    </row>
    <row r="15" ht="19.9" customHeight="1" spans="1:6">
      <c r="A15" s="164"/>
      <c r="B15" s="167" t="s">
        <v>23</v>
      </c>
      <c r="C15" s="166"/>
      <c r="D15" s="167" t="s">
        <v>27</v>
      </c>
      <c r="E15" s="166">
        <v>119079.29</v>
      </c>
      <c r="F15" s="173"/>
    </row>
    <row r="16" ht="19.9" customHeight="1" spans="1:6">
      <c r="A16" s="164"/>
      <c r="B16" s="167" t="s">
        <v>23</v>
      </c>
      <c r="C16" s="166"/>
      <c r="D16" s="167" t="s">
        <v>28</v>
      </c>
      <c r="E16" s="166"/>
      <c r="F16" s="173"/>
    </row>
    <row r="17" ht="19.9" customHeight="1" spans="1:6">
      <c r="A17" s="164"/>
      <c r="B17" s="167" t="s">
        <v>23</v>
      </c>
      <c r="C17" s="166"/>
      <c r="D17" s="167" t="s">
        <v>29</v>
      </c>
      <c r="E17" s="166"/>
      <c r="F17" s="173"/>
    </row>
    <row r="18" ht="19.9" customHeight="1" spans="1:6">
      <c r="A18" s="164"/>
      <c r="B18" s="167" t="s">
        <v>23</v>
      </c>
      <c r="C18" s="166"/>
      <c r="D18" s="167" t="s">
        <v>30</v>
      </c>
      <c r="E18" s="166"/>
      <c r="F18" s="173"/>
    </row>
    <row r="19" ht="19.9" customHeight="1" spans="1:6">
      <c r="A19" s="164"/>
      <c r="B19" s="167" t="s">
        <v>23</v>
      </c>
      <c r="C19" s="166"/>
      <c r="D19" s="167" t="s">
        <v>31</v>
      </c>
      <c r="E19" s="166"/>
      <c r="F19" s="173"/>
    </row>
    <row r="20" ht="19.9" customHeight="1" spans="1:6">
      <c r="A20" s="164"/>
      <c r="B20" s="167" t="s">
        <v>23</v>
      </c>
      <c r="C20" s="166"/>
      <c r="D20" s="167" t="s">
        <v>32</v>
      </c>
      <c r="E20" s="166"/>
      <c r="F20" s="173"/>
    </row>
    <row r="21" ht="19.9" customHeight="1" spans="1:6">
      <c r="A21" s="164"/>
      <c r="B21" s="167" t="s">
        <v>23</v>
      </c>
      <c r="C21" s="166"/>
      <c r="D21" s="167" t="s">
        <v>33</v>
      </c>
      <c r="E21" s="166"/>
      <c r="F21" s="173"/>
    </row>
    <row r="22" ht="19.9" customHeight="1" spans="1:6">
      <c r="A22" s="164"/>
      <c r="B22" s="167" t="s">
        <v>23</v>
      </c>
      <c r="C22" s="166"/>
      <c r="D22" s="167" t="s">
        <v>34</v>
      </c>
      <c r="E22" s="166"/>
      <c r="F22" s="173"/>
    </row>
    <row r="23" ht="19.9" customHeight="1" spans="1:6">
      <c r="A23" s="164"/>
      <c r="B23" s="167" t="s">
        <v>23</v>
      </c>
      <c r="C23" s="166"/>
      <c r="D23" s="167" t="s">
        <v>35</v>
      </c>
      <c r="E23" s="166"/>
      <c r="F23" s="173"/>
    </row>
    <row r="24" ht="19.9" customHeight="1" spans="1:6">
      <c r="A24" s="164"/>
      <c r="B24" s="167" t="s">
        <v>23</v>
      </c>
      <c r="C24" s="166"/>
      <c r="D24" s="167" t="s">
        <v>36</v>
      </c>
      <c r="E24" s="166"/>
      <c r="F24" s="173"/>
    </row>
    <row r="25" ht="19.9" customHeight="1" spans="1:6">
      <c r="A25" s="164"/>
      <c r="B25" s="167" t="s">
        <v>23</v>
      </c>
      <c r="C25" s="166"/>
      <c r="D25" s="167" t="s">
        <v>37</v>
      </c>
      <c r="E25" s="166">
        <v>151295</v>
      </c>
      <c r="F25" s="173"/>
    </row>
    <row r="26" ht="19.9" customHeight="1" spans="1:6">
      <c r="A26" s="164"/>
      <c r="B26" s="167" t="s">
        <v>23</v>
      </c>
      <c r="C26" s="166"/>
      <c r="D26" s="167" t="s">
        <v>38</v>
      </c>
      <c r="E26" s="166"/>
      <c r="F26" s="173"/>
    </row>
    <row r="27" ht="19.9" customHeight="1" spans="1:6">
      <c r="A27" s="164"/>
      <c r="B27" s="167" t="s">
        <v>23</v>
      </c>
      <c r="C27" s="166"/>
      <c r="D27" s="167" t="s">
        <v>39</v>
      </c>
      <c r="E27" s="166"/>
      <c r="F27" s="173"/>
    </row>
    <row r="28" ht="19.9" customHeight="1" spans="1:6">
      <c r="A28" s="164"/>
      <c r="B28" s="167" t="s">
        <v>23</v>
      </c>
      <c r="C28" s="166"/>
      <c r="D28" s="167" t="s">
        <v>40</v>
      </c>
      <c r="E28" s="166"/>
      <c r="F28" s="173"/>
    </row>
    <row r="29" ht="19.9" customHeight="1" spans="1:6">
      <c r="A29" s="164"/>
      <c r="B29" s="167" t="s">
        <v>23</v>
      </c>
      <c r="C29" s="166"/>
      <c r="D29" s="167" t="s">
        <v>41</v>
      </c>
      <c r="E29" s="166"/>
      <c r="F29" s="173"/>
    </row>
    <row r="30" ht="19.9" customHeight="1" spans="1:6">
      <c r="A30" s="164"/>
      <c r="B30" s="167" t="s">
        <v>23</v>
      </c>
      <c r="C30" s="166"/>
      <c r="D30" s="167" t="s">
        <v>42</v>
      </c>
      <c r="E30" s="166"/>
      <c r="F30" s="173"/>
    </row>
    <row r="31" ht="19.9" customHeight="1" spans="1:6">
      <c r="A31" s="164"/>
      <c r="B31" s="167" t="s">
        <v>23</v>
      </c>
      <c r="C31" s="166"/>
      <c r="D31" s="167" t="s">
        <v>43</v>
      </c>
      <c r="E31" s="166"/>
      <c r="F31" s="173"/>
    </row>
    <row r="32" ht="19.9" customHeight="1" spans="1:6">
      <c r="A32" s="164"/>
      <c r="B32" s="167" t="s">
        <v>23</v>
      </c>
      <c r="C32" s="166"/>
      <c r="D32" s="167" t="s">
        <v>44</v>
      </c>
      <c r="E32" s="166"/>
      <c r="F32" s="173"/>
    </row>
    <row r="33" ht="19.9" customHeight="1" spans="1:6">
      <c r="A33" s="164"/>
      <c r="B33" s="167" t="s">
        <v>23</v>
      </c>
      <c r="C33" s="166"/>
      <c r="D33" s="167" t="s">
        <v>45</v>
      </c>
      <c r="E33" s="166"/>
      <c r="F33" s="173"/>
    </row>
    <row r="34" ht="19.9" customHeight="1" spans="1:6">
      <c r="A34" s="164"/>
      <c r="B34" s="167" t="s">
        <v>23</v>
      </c>
      <c r="C34" s="166"/>
      <c r="D34" s="167" t="s">
        <v>46</v>
      </c>
      <c r="E34" s="166"/>
      <c r="F34" s="173"/>
    </row>
    <row r="35" ht="19.9" customHeight="1" spans="1:6">
      <c r="A35" s="164"/>
      <c r="B35" s="167" t="s">
        <v>23</v>
      </c>
      <c r="C35" s="166"/>
      <c r="D35" s="167" t="s">
        <v>47</v>
      </c>
      <c r="E35" s="166"/>
      <c r="F35" s="173"/>
    </row>
    <row r="36" ht="19.9" customHeight="1" spans="1:6">
      <c r="A36" s="180"/>
      <c r="B36" s="181" t="s">
        <v>48</v>
      </c>
      <c r="C36" s="182">
        <f>SUM(C6:C8)</f>
        <v>10034847.62</v>
      </c>
      <c r="D36" s="181" t="s">
        <v>49</v>
      </c>
      <c r="E36" s="182">
        <f>SUM(E6:E35)</f>
        <v>10034847.62</v>
      </c>
      <c r="F36" s="183"/>
    </row>
    <row r="37" ht="19.9" customHeight="1" spans="1:6">
      <c r="A37" s="164"/>
      <c r="B37" s="165" t="s">
        <v>50</v>
      </c>
      <c r="C37" s="166"/>
      <c r="D37" s="165" t="s">
        <v>51</v>
      </c>
      <c r="E37" s="166"/>
      <c r="F37" s="184"/>
    </row>
    <row r="38" ht="19.9" customHeight="1" spans="1:6">
      <c r="A38" s="185"/>
      <c r="B38" s="165" t="s">
        <v>52</v>
      </c>
      <c r="C38" s="166"/>
      <c r="D38" s="165" t="s">
        <v>53</v>
      </c>
      <c r="E38" s="166"/>
      <c r="F38" s="184"/>
    </row>
    <row r="39" ht="19.9" customHeight="1" spans="1:6">
      <c r="A39" s="185"/>
      <c r="B39" s="186"/>
      <c r="C39" s="186"/>
      <c r="D39" s="165" t="s">
        <v>54</v>
      </c>
      <c r="E39" s="166"/>
      <c r="F39" s="184"/>
    </row>
    <row r="40" ht="19.9" customHeight="1" spans="1:6">
      <c r="A40" s="187"/>
      <c r="B40" s="163" t="s">
        <v>55</v>
      </c>
      <c r="C40" s="182">
        <f>C36</f>
        <v>10034847.62</v>
      </c>
      <c r="D40" s="163" t="s">
        <v>56</v>
      </c>
      <c r="E40" s="182">
        <f>E36</f>
        <v>10034847.62</v>
      </c>
      <c r="F40" s="188"/>
    </row>
    <row r="41" ht="8.5" customHeight="1" spans="1:6">
      <c r="A41" s="168"/>
      <c r="B41" s="168"/>
      <c r="C41" s="189"/>
      <c r="D41" s="189"/>
      <c r="E41" s="168"/>
      <c r="F41" s="190"/>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G16" sqref="G16:J16"/>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338</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339</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100000</v>
      </c>
      <c r="G6" s="26"/>
      <c r="H6" s="26"/>
      <c r="I6" s="26"/>
      <c r="J6" s="26"/>
      <c r="K6" s="35"/>
      <c r="L6" s="35"/>
      <c r="M6" s="35"/>
    </row>
    <row r="7" s="1" customFormat="1" ht="25" customHeight="1" spans="2:13">
      <c r="B7" s="27"/>
      <c r="C7" s="25" t="s">
        <v>252</v>
      </c>
      <c r="D7" s="25"/>
      <c r="E7" s="25"/>
      <c r="F7" s="26">
        <v>100000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340</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28" customHeight="1" spans="2:13">
      <c r="B12" s="27"/>
      <c r="C12" s="27" t="s">
        <v>261</v>
      </c>
      <c r="D12" s="27" t="s">
        <v>262</v>
      </c>
      <c r="E12" s="29" t="s">
        <v>341</v>
      </c>
      <c r="F12" s="30"/>
      <c r="G12" s="29" t="s">
        <v>342</v>
      </c>
      <c r="H12" s="30"/>
      <c r="I12" s="30"/>
      <c r="J12" s="30"/>
      <c r="K12" s="35"/>
      <c r="L12" s="35"/>
      <c r="M12" s="35"/>
    </row>
    <row r="13" s="1" customFormat="1" ht="28" customHeight="1" spans="2:10">
      <c r="B13" s="27"/>
      <c r="C13" s="27"/>
      <c r="D13" s="27" t="s">
        <v>265</v>
      </c>
      <c r="E13" s="29" t="s">
        <v>290</v>
      </c>
      <c r="F13" s="30"/>
      <c r="G13" s="29" t="s">
        <v>267</v>
      </c>
      <c r="H13" s="30"/>
      <c r="I13" s="30"/>
      <c r="J13" s="30"/>
    </row>
    <row r="14" s="1" customFormat="1" ht="28" customHeight="1" spans="2:10">
      <c r="B14" s="27"/>
      <c r="C14" s="27"/>
      <c r="D14" s="27" t="s">
        <v>268</v>
      </c>
      <c r="E14" s="29" t="s">
        <v>269</v>
      </c>
      <c r="F14" s="30"/>
      <c r="G14" s="30" t="s">
        <v>270</v>
      </c>
      <c r="H14" s="30"/>
      <c r="I14" s="30"/>
      <c r="J14" s="30"/>
    </row>
    <row r="15" s="1" customFormat="1" ht="28" customHeight="1" spans="2:10">
      <c r="B15" s="27"/>
      <c r="C15" s="27"/>
      <c r="D15" s="27" t="s">
        <v>271</v>
      </c>
      <c r="E15" s="29" t="s">
        <v>272</v>
      </c>
      <c r="F15" s="30"/>
      <c r="G15" s="29" t="s">
        <v>343</v>
      </c>
      <c r="H15" s="30"/>
      <c r="I15" s="30"/>
      <c r="J15" s="30"/>
    </row>
    <row r="16" s="1" customFormat="1" ht="28" customHeight="1" spans="2:10">
      <c r="B16" s="27"/>
      <c r="C16" s="27" t="s">
        <v>274</v>
      </c>
      <c r="D16" s="24" t="s">
        <v>275</v>
      </c>
      <c r="E16" s="29" t="s">
        <v>344</v>
      </c>
      <c r="F16" s="30"/>
      <c r="G16" s="29" t="s">
        <v>335</v>
      </c>
      <c r="H16" s="30"/>
      <c r="I16" s="30"/>
      <c r="J16" s="30"/>
    </row>
    <row r="17" s="1" customFormat="1" ht="28" customHeight="1" spans="2:10">
      <c r="B17" s="27"/>
      <c r="C17" s="27"/>
      <c r="D17" s="24" t="s">
        <v>277</v>
      </c>
      <c r="E17" s="29" t="s">
        <v>345</v>
      </c>
      <c r="F17" s="30"/>
      <c r="G17" s="29" t="s">
        <v>346</v>
      </c>
      <c r="H17" s="30"/>
      <c r="I17" s="30"/>
      <c r="J17" s="30"/>
    </row>
    <row r="18" s="1" customFormat="1" ht="28" customHeight="1" spans="2:10">
      <c r="B18" s="27"/>
      <c r="C18" s="27"/>
      <c r="D18" s="24" t="s">
        <v>279</v>
      </c>
      <c r="E18" s="31" t="s">
        <v>280</v>
      </c>
      <c r="F18" s="31"/>
      <c r="G18" s="39" t="s">
        <v>280</v>
      </c>
      <c r="H18" s="39"/>
      <c r="I18" s="39"/>
      <c r="J18" s="39"/>
    </row>
    <row r="19" s="1" customFormat="1" ht="28" customHeight="1" spans="2:10">
      <c r="B19" s="27"/>
      <c r="C19" s="27" t="s">
        <v>281</v>
      </c>
      <c r="D19" s="24" t="s">
        <v>282</v>
      </c>
      <c r="E19" s="29" t="s">
        <v>283</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G16" sqref="G16:J16"/>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347</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348</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1440000</v>
      </c>
      <c r="G6" s="26"/>
      <c r="H6" s="26"/>
      <c r="I6" s="26"/>
      <c r="J6" s="26"/>
      <c r="K6" s="35"/>
      <c r="L6" s="35"/>
      <c r="M6" s="35"/>
    </row>
    <row r="7" s="1" customFormat="1" ht="25" customHeight="1" spans="2:13">
      <c r="B7" s="27"/>
      <c r="C7" s="25" t="s">
        <v>252</v>
      </c>
      <c r="D7" s="25"/>
      <c r="E7" s="25"/>
      <c r="F7" s="26">
        <v>1440000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255</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33" customHeight="1" spans="2:13">
      <c r="B12" s="27"/>
      <c r="C12" s="27" t="s">
        <v>261</v>
      </c>
      <c r="D12" s="27" t="s">
        <v>262</v>
      </c>
      <c r="E12" s="29" t="s">
        <v>263</v>
      </c>
      <c r="F12" s="30"/>
      <c r="G12" s="30" t="s">
        <v>264</v>
      </c>
      <c r="H12" s="30"/>
      <c r="I12" s="30"/>
      <c r="J12" s="30"/>
      <c r="K12" s="35"/>
      <c r="L12" s="35"/>
      <c r="M12" s="35"/>
    </row>
    <row r="13" s="1" customFormat="1" ht="33" customHeight="1" spans="2:10">
      <c r="B13" s="27"/>
      <c r="C13" s="27"/>
      <c r="D13" s="27" t="s">
        <v>265</v>
      </c>
      <c r="E13" s="29" t="s">
        <v>290</v>
      </c>
      <c r="F13" s="30"/>
      <c r="G13" s="29" t="s">
        <v>267</v>
      </c>
      <c r="H13" s="30"/>
      <c r="I13" s="30"/>
      <c r="J13" s="30"/>
    </row>
    <row r="14" s="1" customFormat="1" ht="33" customHeight="1" spans="2:10">
      <c r="B14" s="27"/>
      <c r="C14" s="27"/>
      <c r="D14" s="27" t="s">
        <v>268</v>
      </c>
      <c r="E14" s="29" t="s">
        <v>269</v>
      </c>
      <c r="F14" s="30"/>
      <c r="G14" s="30" t="s">
        <v>270</v>
      </c>
      <c r="H14" s="30"/>
      <c r="I14" s="30"/>
      <c r="J14" s="30"/>
    </row>
    <row r="15" s="1" customFormat="1" ht="33" customHeight="1" spans="2:10">
      <c r="B15" s="27"/>
      <c r="C15" s="27"/>
      <c r="D15" s="27" t="s">
        <v>271</v>
      </c>
      <c r="E15" s="29" t="s">
        <v>272</v>
      </c>
      <c r="F15" s="30"/>
      <c r="G15" s="29" t="s">
        <v>349</v>
      </c>
      <c r="H15" s="30"/>
      <c r="I15" s="30"/>
      <c r="J15" s="30"/>
    </row>
    <row r="16" s="1" customFormat="1" ht="33" customHeight="1" spans="2:10">
      <c r="B16" s="27"/>
      <c r="C16" s="27" t="s">
        <v>274</v>
      </c>
      <c r="D16" s="24" t="s">
        <v>275</v>
      </c>
      <c r="E16" s="29" t="s">
        <v>276</v>
      </c>
      <c r="F16" s="30"/>
      <c r="G16" s="29" t="s">
        <v>335</v>
      </c>
      <c r="H16" s="30"/>
      <c r="I16" s="30"/>
      <c r="J16" s="30"/>
    </row>
    <row r="17" s="1" customFormat="1" ht="33" customHeight="1" spans="2:10">
      <c r="B17" s="27"/>
      <c r="C17" s="27"/>
      <c r="D17" s="24" t="s">
        <v>277</v>
      </c>
      <c r="E17" s="29" t="s">
        <v>278</v>
      </c>
      <c r="F17" s="30"/>
      <c r="G17" s="29" t="s">
        <v>346</v>
      </c>
      <c r="H17" s="30"/>
      <c r="I17" s="30"/>
      <c r="J17" s="30"/>
    </row>
    <row r="18" s="1" customFormat="1" ht="33" customHeight="1" spans="2:10">
      <c r="B18" s="27"/>
      <c r="C18" s="27"/>
      <c r="D18" s="24" t="s">
        <v>279</v>
      </c>
      <c r="E18" s="31" t="s">
        <v>280</v>
      </c>
      <c r="F18" s="31"/>
      <c r="G18" s="39" t="s">
        <v>280</v>
      </c>
      <c r="H18" s="39"/>
      <c r="I18" s="39"/>
      <c r="J18" s="39"/>
    </row>
    <row r="19" s="1" customFormat="1" ht="33" customHeight="1" spans="2:10">
      <c r="B19" s="27"/>
      <c r="C19" s="27" t="s">
        <v>281</v>
      </c>
      <c r="D19" s="24" t="s">
        <v>282</v>
      </c>
      <c r="E19" s="29" t="s">
        <v>283</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topLeftCell="A3" workbookViewId="0">
      <selection activeCell="G17" sqref="G17:J17"/>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350</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351</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800000</v>
      </c>
      <c r="G6" s="26"/>
      <c r="H6" s="26"/>
      <c r="I6" s="26"/>
      <c r="J6" s="26"/>
      <c r="K6" s="35"/>
      <c r="L6" s="35"/>
      <c r="M6" s="35"/>
    </row>
    <row r="7" s="1" customFormat="1" ht="25" customHeight="1" spans="2:13">
      <c r="B7" s="27"/>
      <c r="C7" s="25" t="s">
        <v>252</v>
      </c>
      <c r="D7" s="25"/>
      <c r="E7" s="25"/>
      <c r="F7" s="26">
        <v>800000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352</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25" customHeight="1" spans="2:13">
      <c r="B12" s="27"/>
      <c r="C12" s="27" t="s">
        <v>261</v>
      </c>
      <c r="D12" s="36" t="s">
        <v>262</v>
      </c>
      <c r="E12" s="29" t="s">
        <v>353</v>
      </c>
      <c r="F12" s="30"/>
      <c r="G12" s="29" t="s">
        <v>354</v>
      </c>
      <c r="H12" s="30"/>
      <c r="I12" s="30"/>
      <c r="J12" s="30"/>
      <c r="K12" s="35"/>
      <c r="L12" s="35"/>
      <c r="M12" s="35"/>
    </row>
    <row r="13" s="1" customFormat="1" ht="38" customHeight="1" spans="2:13">
      <c r="B13" s="27"/>
      <c r="C13" s="27"/>
      <c r="D13" s="37"/>
      <c r="E13" s="29" t="s">
        <v>355</v>
      </c>
      <c r="F13" s="30"/>
      <c r="G13" s="30" t="s">
        <v>356</v>
      </c>
      <c r="H13" s="30"/>
      <c r="I13" s="30"/>
      <c r="J13" s="30"/>
      <c r="K13" s="40"/>
      <c r="L13" s="40"/>
      <c r="M13" s="40"/>
    </row>
    <row r="14" s="1" customFormat="1" ht="24" customHeight="1" spans="2:10">
      <c r="B14" s="27"/>
      <c r="C14" s="27"/>
      <c r="D14" s="37"/>
      <c r="E14" s="29" t="s">
        <v>357</v>
      </c>
      <c r="F14" s="30"/>
      <c r="G14" s="29" t="s">
        <v>358</v>
      </c>
      <c r="H14" s="30"/>
      <c r="I14" s="30"/>
      <c r="J14" s="30"/>
    </row>
    <row r="15" s="1" customFormat="1" ht="24" customHeight="1" spans="2:10">
      <c r="B15" s="27"/>
      <c r="C15" s="27"/>
      <c r="D15" s="37"/>
      <c r="E15" s="29" t="s">
        <v>359</v>
      </c>
      <c r="F15" s="30"/>
      <c r="G15" s="29" t="s">
        <v>360</v>
      </c>
      <c r="H15" s="30"/>
      <c r="I15" s="30"/>
      <c r="J15" s="30"/>
    </row>
    <row r="16" s="1" customFormat="1" ht="24" customHeight="1" spans="2:10">
      <c r="B16" s="27"/>
      <c r="C16" s="27"/>
      <c r="D16" s="38"/>
      <c r="E16" s="29" t="s">
        <v>361</v>
      </c>
      <c r="F16" s="30"/>
      <c r="G16" s="29" t="s">
        <v>362</v>
      </c>
      <c r="H16" s="30"/>
      <c r="I16" s="30"/>
      <c r="J16" s="30"/>
    </row>
    <row r="17" s="1" customFormat="1" ht="24" customHeight="1" spans="2:10">
      <c r="B17" s="27"/>
      <c r="C17" s="27"/>
      <c r="D17" s="27" t="s">
        <v>265</v>
      </c>
      <c r="E17" s="29" t="s">
        <v>290</v>
      </c>
      <c r="F17" s="30"/>
      <c r="G17" s="29" t="s">
        <v>267</v>
      </c>
      <c r="H17" s="30"/>
      <c r="I17" s="30"/>
      <c r="J17" s="30"/>
    </row>
    <row r="18" s="1" customFormat="1" ht="24" customHeight="1" spans="2:10">
      <c r="B18" s="27"/>
      <c r="C18" s="27"/>
      <c r="D18" s="27" t="s">
        <v>268</v>
      </c>
      <c r="E18" s="29" t="s">
        <v>269</v>
      </c>
      <c r="F18" s="30"/>
      <c r="G18" s="30" t="s">
        <v>270</v>
      </c>
      <c r="H18" s="30"/>
      <c r="I18" s="30"/>
      <c r="J18" s="30"/>
    </row>
    <row r="19" s="1" customFormat="1" ht="24" customHeight="1" spans="2:10">
      <c r="B19" s="27"/>
      <c r="C19" s="27"/>
      <c r="D19" s="27" t="s">
        <v>271</v>
      </c>
      <c r="E19" s="29" t="s">
        <v>272</v>
      </c>
      <c r="F19" s="30"/>
      <c r="G19" s="29" t="s">
        <v>363</v>
      </c>
      <c r="H19" s="30"/>
      <c r="I19" s="30"/>
      <c r="J19" s="30"/>
    </row>
    <row r="20" s="1" customFormat="1" ht="24" spans="2:10">
      <c r="B20" s="27"/>
      <c r="C20" s="27" t="s">
        <v>274</v>
      </c>
      <c r="D20" s="24" t="s">
        <v>275</v>
      </c>
      <c r="E20" s="29" t="s">
        <v>364</v>
      </c>
      <c r="F20" s="30"/>
      <c r="G20" s="29" t="s">
        <v>335</v>
      </c>
      <c r="H20" s="30"/>
      <c r="I20" s="30"/>
      <c r="J20" s="30"/>
    </row>
    <row r="21" s="1" customFormat="1" ht="24" spans="2:10">
      <c r="B21" s="27"/>
      <c r="C21" s="27"/>
      <c r="D21" s="24" t="s">
        <v>277</v>
      </c>
      <c r="E21" s="29" t="s">
        <v>365</v>
      </c>
      <c r="F21" s="30"/>
      <c r="G21" s="29" t="s">
        <v>366</v>
      </c>
      <c r="H21" s="30"/>
      <c r="I21" s="30"/>
      <c r="J21" s="30"/>
    </row>
    <row r="22" s="1" customFormat="1" ht="24" spans="2:10">
      <c r="B22" s="27"/>
      <c r="C22" s="27"/>
      <c r="D22" s="24" t="s">
        <v>279</v>
      </c>
      <c r="E22" s="31" t="s">
        <v>280</v>
      </c>
      <c r="F22" s="31"/>
      <c r="G22" s="39" t="s">
        <v>337</v>
      </c>
      <c r="H22" s="39"/>
      <c r="I22" s="39"/>
      <c r="J22" s="39"/>
    </row>
    <row r="23" s="1" customFormat="1" ht="33" customHeight="1" spans="2:10">
      <c r="B23" s="27"/>
      <c r="C23" s="27" t="s">
        <v>281</v>
      </c>
      <c r="D23" s="24" t="s">
        <v>282</v>
      </c>
      <c r="E23" s="29" t="s">
        <v>367</v>
      </c>
      <c r="F23" s="30"/>
      <c r="G23" s="29" t="s">
        <v>284</v>
      </c>
      <c r="H23" s="30"/>
      <c r="I23" s="30"/>
      <c r="J23" s="30"/>
    </row>
  </sheetData>
  <mergeCells count="4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9"/>
    <mergeCell ref="C20:C22"/>
    <mergeCell ref="D12:D16"/>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G16" sqref="G16:J16"/>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368</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369</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7200</v>
      </c>
      <c r="G6" s="26"/>
      <c r="H6" s="26"/>
      <c r="I6" s="26"/>
      <c r="J6" s="26"/>
      <c r="K6" s="35"/>
      <c r="L6" s="35"/>
      <c r="M6" s="35"/>
    </row>
    <row r="7" s="1" customFormat="1" ht="25" customHeight="1" spans="2:13">
      <c r="B7" s="27"/>
      <c r="C7" s="25" t="s">
        <v>252</v>
      </c>
      <c r="D7" s="25"/>
      <c r="E7" s="25"/>
      <c r="F7" s="26">
        <v>7200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370</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35" customHeight="1" spans="2:13">
      <c r="B12" s="27"/>
      <c r="C12" s="27" t="s">
        <v>261</v>
      </c>
      <c r="D12" s="27" t="s">
        <v>262</v>
      </c>
      <c r="E12" s="29" t="s">
        <v>371</v>
      </c>
      <c r="F12" s="30"/>
      <c r="G12" s="29" t="s">
        <v>372</v>
      </c>
      <c r="H12" s="30"/>
      <c r="I12" s="30"/>
      <c r="J12" s="30"/>
      <c r="K12" s="35"/>
      <c r="L12" s="35"/>
      <c r="M12" s="35"/>
    </row>
    <row r="13" s="1" customFormat="1" ht="35" customHeight="1" spans="2:10">
      <c r="B13" s="27"/>
      <c r="C13" s="27"/>
      <c r="D13" s="27" t="s">
        <v>265</v>
      </c>
      <c r="E13" s="29" t="s">
        <v>290</v>
      </c>
      <c r="F13" s="30"/>
      <c r="G13" s="29" t="s">
        <v>267</v>
      </c>
      <c r="H13" s="30"/>
      <c r="I13" s="30"/>
      <c r="J13" s="30"/>
    </row>
    <row r="14" s="1" customFormat="1" ht="35" customHeight="1" spans="2:10">
      <c r="B14" s="27"/>
      <c r="C14" s="27"/>
      <c r="D14" s="27" t="s">
        <v>268</v>
      </c>
      <c r="E14" s="29" t="s">
        <v>269</v>
      </c>
      <c r="F14" s="30"/>
      <c r="G14" s="30" t="s">
        <v>270</v>
      </c>
      <c r="H14" s="30"/>
      <c r="I14" s="30"/>
      <c r="J14" s="30"/>
    </row>
    <row r="15" s="1" customFormat="1" ht="35" customHeight="1" spans="2:10">
      <c r="B15" s="27"/>
      <c r="C15" s="27"/>
      <c r="D15" s="27" t="s">
        <v>271</v>
      </c>
      <c r="E15" s="29" t="s">
        <v>272</v>
      </c>
      <c r="F15" s="30"/>
      <c r="G15" s="29" t="s">
        <v>273</v>
      </c>
      <c r="H15" s="30"/>
      <c r="I15" s="30"/>
      <c r="J15" s="30"/>
    </row>
    <row r="16" s="1" customFormat="1" ht="35" customHeight="1" spans="2:10">
      <c r="B16" s="27"/>
      <c r="C16" s="27" t="s">
        <v>274</v>
      </c>
      <c r="D16" s="24" t="s">
        <v>275</v>
      </c>
      <c r="E16" s="29" t="s">
        <v>373</v>
      </c>
      <c r="F16" s="30"/>
      <c r="G16" s="29" t="s">
        <v>337</v>
      </c>
      <c r="H16" s="30"/>
      <c r="I16" s="30"/>
      <c r="J16" s="30"/>
    </row>
    <row r="17" s="1" customFormat="1" ht="35" customHeight="1" spans="2:10">
      <c r="B17" s="27"/>
      <c r="C17" s="27"/>
      <c r="D17" s="24" t="s">
        <v>277</v>
      </c>
      <c r="E17" s="29" t="s">
        <v>374</v>
      </c>
      <c r="F17" s="30"/>
      <c r="G17" s="29" t="s">
        <v>375</v>
      </c>
      <c r="H17" s="30"/>
      <c r="I17" s="30"/>
      <c r="J17" s="30"/>
    </row>
    <row r="18" s="1" customFormat="1" ht="35" customHeight="1" spans="2:10">
      <c r="B18" s="27"/>
      <c r="C18" s="27"/>
      <c r="D18" s="24" t="s">
        <v>279</v>
      </c>
      <c r="E18" s="31" t="s">
        <v>280</v>
      </c>
      <c r="F18" s="31"/>
      <c r="G18" s="29" t="s">
        <v>337</v>
      </c>
      <c r="H18" s="30"/>
      <c r="I18" s="30"/>
      <c r="J18" s="30"/>
    </row>
    <row r="19" s="1" customFormat="1" ht="35" customHeight="1" spans="2:10">
      <c r="B19" s="27"/>
      <c r="C19" s="27" t="s">
        <v>281</v>
      </c>
      <c r="D19" s="24" t="s">
        <v>282</v>
      </c>
      <c r="E19" s="29" t="s">
        <v>283</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2"/>
  <sheetViews>
    <sheetView workbookViewId="0">
      <selection activeCell="H14" sqref="H14:I14"/>
    </sheetView>
  </sheetViews>
  <sheetFormatPr defaultColWidth="10" defaultRowHeight="13.5"/>
  <cols>
    <col min="1" max="1" width="2.63333333333333" customWidth="1"/>
    <col min="2" max="2" width="5.725" style="1" customWidth="1"/>
    <col min="3" max="3" width="10.6333333333333" style="1" customWidth="1"/>
    <col min="4" max="4" width="10.2666666666667" style="1" customWidth="1"/>
    <col min="5" max="5" width="11.6333333333333" style="1" customWidth="1"/>
    <col min="6" max="6" width="9.63333333333333" style="1" customWidth="1"/>
    <col min="7" max="8" width="11.75" style="1" customWidth="1"/>
    <col min="9" max="9" width="9.63333333333333" style="1" customWidth="1"/>
    <col min="10" max="10" width="9.725" style="1" customWidth="1"/>
    <col min="11" max="16383" width="10" style="1"/>
  </cols>
  <sheetData>
    <row r="1" ht="25" customHeight="1" spans="2:9">
      <c r="B1" s="2"/>
      <c r="I1" s="1" t="s">
        <v>376</v>
      </c>
    </row>
    <row r="2" ht="27" customHeight="1" spans="2:9">
      <c r="B2" s="3" t="s">
        <v>377</v>
      </c>
      <c r="C2" s="3"/>
      <c r="D2" s="3"/>
      <c r="E2" s="3"/>
      <c r="F2" s="3"/>
      <c r="G2" s="3"/>
      <c r="H2" s="3"/>
      <c r="I2" s="3"/>
    </row>
    <row r="3" ht="26.5" customHeight="1" spans="2:9">
      <c r="B3" s="4" t="s">
        <v>378</v>
      </c>
      <c r="C3" s="5"/>
      <c r="D3" s="5"/>
      <c r="E3" s="5"/>
      <c r="F3" s="5"/>
      <c r="G3" s="5"/>
      <c r="H3" s="5"/>
      <c r="I3" s="5"/>
    </row>
    <row r="4" ht="26.5" customHeight="1" spans="2:9">
      <c r="B4" s="6" t="s">
        <v>379</v>
      </c>
      <c r="C4" s="6"/>
      <c r="D4" s="6"/>
      <c r="E4" s="6" t="s">
        <v>0</v>
      </c>
      <c r="F4" s="6"/>
      <c r="G4" s="6"/>
      <c r="H4" s="6"/>
      <c r="I4" s="6"/>
    </row>
    <row r="5" ht="26.5" customHeight="1" spans="2:9">
      <c r="B5" s="6" t="s">
        <v>380</v>
      </c>
      <c r="C5" s="6" t="s">
        <v>381</v>
      </c>
      <c r="D5" s="6"/>
      <c r="E5" s="6" t="s">
        <v>382</v>
      </c>
      <c r="F5" s="6"/>
      <c r="G5" s="6"/>
      <c r="H5" s="6"/>
      <c r="I5" s="6"/>
    </row>
    <row r="6" ht="46" customHeight="1" spans="2:9">
      <c r="B6" s="6"/>
      <c r="C6" s="7" t="s">
        <v>383</v>
      </c>
      <c r="D6" s="7"/>
      <c r="E6" s="7" t="s">
        <v>384</v>
      </c>
      <c r="F6" s="7"/>
      <c r="G6" s="7"/>
      <c r="H6" s="7"/>
      <c r="I6" s="7"/>
    </row>
    <row r="7" ht="46" customHeight="1" spans="2:9">
      <c r="B7" s="6"/>
      <c r="C7" s="7" t="s">
        <v>385</v>
      </c>
      <c r="D7" s="7"/>
      <c r="E7" s="7" t="s">
        <v>386</v>
      </c>
      <c r="F7" s="7"/>
      <c r="G7" s="7"/>
      <c r="H7" s="7"/>
      <c r="I7" s="7"/>
    </row>
    <row r="8" ht="63" customHeight="1" spans="2:9">
      <c r="B8" s="6"/>
      <c r="C8" s="7" t="s">
        <v>387</v>
      </c>
      <c r="D8" s="7"/>
      <c r="E8" s="7" t="s">
        <v>388</v>
      </c>
      <c r="F8" s="7"/>
      <c r="G8" s="7"/>
      <c r="H8" s="7"/>
      <c r="I8" s="7"/>
    </row>
    <row r="9" ht="46" customHeight="1" spans="2:9">
      <c r="B9" s="6"/>
      <c r="C9" s="7" t="s">
        <v>389</v>
      </c>
      <c r="D9" s="7"/>
      <c r="E9" s="7" t="s">
        <v>390</v>
      </c>
      <c r="F9" s="7"/>
      <c r="G9" s="7"/>
      <c r="H9" s="7"/>
      <c r="I9" s="7"/>
    </row>
    <row r="10" ht="26.5" customHeight="1" spans="2:9">
      <c r="B10" s="6"/>
      <c r="C10" s="6" t="s">
        <v>391</v>
      </c>
      <c r="D10" s="6"/>
      <c r="E10" s="6"/>
      <c r="F10" s="6"/>
      <c r="G10" s="6" t="s">
        <v>392</v>
      </c>
      <c r="H10" s="6" t="s">
        <v>252</v>
      </c>
      <c r="I10" s="6" t="s">
        <v>253</v>
      </c>
    </row>
    <row r="11" ht="26.5" customHeight="1" spans="2:9">
      <c r="B11" s="6"/>
      <c r="C11" s="6"/>
      <c r="D11" s="6"/>
      <c r="E11" s="6"/>
      <c r="F11" s="6"/>
      <c r="G11" s="8">
        <v>10034847.62</v>
      </c>
      <c r="H11" s="8">
        <v>10034847.62</v>
      </c>
      <c r="I11" s="8"/>
    </row>
    <row r="12" ht="36" customHeight="1" spans="2:9">
      <c r="B12" s="9" t="s">
        <v>393</v>
      </c>
      <c r="C12" s="10" t="s">
        <v>394</v>
      </c>
      <c r="D12" s="10"/>
      <c r="E12" s="10"/>
      <c r="F12" s="10"/>
      <c r="G12" s="10"/>
      <c r="H12" s="10"/>
      <c r="I12" s="10"/>
    </row>
    <row r="13" ht="26.5" customHeight="1" spans="2:9">
      <c r="B13" s="11" t="s">
        <v>395</v>
      </c>
      <c r="C13" s="11" t="s">
        <v>257</v>
      </c>
      <c r="D13" s="11" t="s">
        <v>258</v>
      </c>
      <c r="E13" s="11"/>
      <c r="F13" s="11" t="s">
        <v>259</v>
      </c>
      <c r="G13" s="11"/>
      <c r="H13" s="11" t="s">
        <v>396</v>
      </c>
      <c r="I13" s="11"/>
    </row>
    <row r="14" ht="36" customHeight="1" spans="2:9">
      <c r="B14" s="11"/>
      <c r="C14" s="12" t="s">
        <v>397</v>
      </c>
      <c r="D14" s="12" t="s">
        <v>262</v>
      </c>
      <c r="E14" s="12"/>
      <c r="F14" s="12" t="s">
        <v>75</v>
      </c>
      <c r="G14" s="12"/>
      <c r="H14" s="12" t="s">
        <v>398</v>
      </c>
      <c r="I14" s="12"/>
    </row>
    <row r="15" ht="36" customHeight="1" spans="2:9">
      <c r="B15" s="11"/>
      <c r="C15" s="12"/>
      <c r="D15" s="12"/>
      <c r="E15" s="12"/>
      <c r="F15" s="12" t="s">
        <v>76</v>
      </c>
      <c r="G15" s="12"/>
      <c r="H15" s="12" t="s">
        <v>399</v>
      </c>
      <c r="I15" s="12"/>
    </row>
    <row r="16" ht="36" customHeight="1" spans="2:9">
      <c r="B16" s="11"/>
      <c r="C16" s="12"/>
      <c r="D16" s="12" t="s">
        <v>265</v>
      </c>
      <c r="E16" s="12"/>
      <c r="F16" s="12" t="s">
        <v>75</v>
      </c>
      <c r="G16" s="12"/>
      <c r="H16" s="11" t="s">
        <v>400</v>
      </c>
      <c r="I16" s="11"/>
    </row>
    <row r="17" ht="36" customHeight="1" spans="2:9">
      <c r="B17" s="11"/>
      <c r="C17" s="12"/>
      <c r="D17" s="12"/>
      <c r="E17" s="12"/>
      <c r="F17" s="12" t="s">
        <v>76</v>
      </c>
      <c r="G17" s="12"/>
      <c r="H17" s="12" t="s">
        <v>401</v>
      </c>
      <c r="I17" s="12"/>
    </row>
    <row r="18" ht="36" customHeight="1" spans="2:9">
      <c r="B18" s="11"/>
      <c r="C18" s="12"/>
      <c r="D18" s="12" t="s">
        <v>268</v>
      </c>
      <c r="E18" s="12"/>
      <c r="F18" s="12" t="s">
        <v>75</v>
      </c>
      <c r="G18" s="12"/>
      <c r="H18" s="11" t="s">
        <v>402</v>
      </c>
      <c r="I18" s="11"/>
    </row>
    <row r="19" ht="36" customHeight="1" spans="2:9">
      <c r="B19" s="11"/>
      <c r="C19" s="12"/>
      <c r="D19" s="12"/>
      <c r="E19" s="12"/>
      <c r="F19" s="12" t="s">
        <v>76</v>
      </c>
      <c r="G19" s="12"/>
      <c r="H19" s="11" t="s">
        <v>402</v>
      </c>
      <c r="I19" s="11"/>
    </row>
    <row r="20" ht="36" customHeight="1" spans="2:9">
      <c r="B20" s="11"/>
      <c r="C20" s="12"/>
      <c r="D20" s="12" t="s">
        <v>271</v>
      </c>
      <c r="E20" s="12"/>
      <c r="F20" s="12" t="s">
        <v>75</v>
      </c>
      <c r="G20" s="12"/>
      <c r="H20" s="13" t="s">
        <v>403</v>
      </c>
      <c r="I20" s="13"/>
    </row>
    <row r="21" ht="36" customHeight="1" spans="2:9">
      <c r="B21" s="11"/>
      <c r="C21" s="12"/>
      <c r="D21" s="12"/>
      <c r="E21" s="12"/>
      <c r="F21" s="12" t="s">
        <v>76</v>
      </c>
      <c r="G21" s="12"/>
      <c r="H21" s="13" t="s">
        <v>404</v>
      </c>
      <c r="I21" s="13"/>
    </row>
    <row r="22" ht="36" customHeight="1" spans="2:9">
      <c r="B22" s="11"/>
      <c r="C22" s="12" t="s">
        <v>405</v>
      </c>
      <c r="D22" s="12" t="s">
        <v>277</v>
      </c>
      <c r="E22" s="12"/>
      <c r="F22" s="12" t="s">
        <v>406</v>
      </c>
      <c r="G22" s="12"/>
      <c r="H22" s="12" t="s">
        <v>407</v>
      </c>
      <c r="I22" s="12"/>
    </row>
    <row r="23" ht="36" customHeight="1" spans="2:9">
      <c r="B23" s="11"/>
      <c r="C23" s="12" t="s">
        <v>281</v>
      </c>
      <c r="D23" s="14" t="s">
        <v>282</v>
      </c>
      <c r="E23" s="14"/>
      <c r="F23" s="14" t="s">
        <v>283</v>
      </c>
      <c r="G23" s="14"/>
      <c r="H23" s="13" t="s">
        <v>408</v>
      </c>
      <c r="I23" s="13"/>
    </row>
    <row r="24" ht="45" customHeight="1" spans="2:9">
      <c r="B24" s="15"/>
      <c r="C24" s="15"/>
      <c r="D24" s="15"/>
      <c r="E24" s="15"/>
      <c r="F24" s="15"/>
      <c r="G24" s="15"/>
      <c r="H24" s="15"/>
      <c r="I24" s="15"/>
    </row>
    <row r="25" ht="16.4" customHeight="1" spans="2:3">
      <c r="B25" s="16"/>
      <c r="C25" s="16"/>
    </row>
    <row r="26" ht="16.4" customHeight="1" spans="2:2">
      <c r="B26" s="16"/>
    </row>
    <row r="27" ht="16.4" customHeight="1" spans="2:16">
      <c r="B27" s="16"/>
      <c r="P27" s="17"/>
    </row>
    <row r="28" ht="16.4" customHeight="1" spans="2:2">
      <c r="B28" s="16"/>
    </row>
    <row r="29" ht="16.4" customHeight="1" spans="2:9">
      <c r="B29" s="16"/>
      <c r="C29" s="16"/>
      <c r="D29" s="16"/>
      <c r="E29" s="16"/>
      <c r="F29" s="16"/>
      <c r="G29" s="16"/>
      <c r="H29" s="16"/>
      <c r="I29" s="16"/>
    </row>
    <row r="30" ht="16.4" customHeight="1" spans="2:9">
      <c r="B30" s="16"/>
      <c r="C30" s="16"/>
      <c r="D30" s="16"/>
      <c r="E30" s="16"/>
      <c r="F30" s="16"/>
      <c r="G30" s="16"/>
      <c r="H30" s="16"/>
      <c r="I30" s="16"/>
    </row>
    <row r="31" ht="16.4" customHeight="1" spans="2:9">
      <c r="B31" s="16"/>
      <c r="C31" s="16"/>
      <c r="D31" s="16"/>
      <c r="E31" s="16"/>
      <c r="F31" s="16"/>
      <c r="G31" s="16"/>
      <c r="H31" s="16"/>
      <c r="I31" s="16"/>
    </row>
    <row r="32" ht="16.4" customHeight="1" spans="2:9">
      <c r="B32" s="16"/>
      <c r="C32" s="16"/>
      <c r="D32" s="16"/>
      <c r="E32" s="16"/>
      <c r="F32" s="16"/>
      <c r="G32" s="16"/>
      <c r="H32" s="16"/>
      <c r="I32" s="16"/>
    </row>
  </sheetData>
  <mergeCells count="4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B24:I24"/>
    <mergeCell ref="B5:B11"/>
    <mergeCell ref="B13:B23"/>
    <mergeCell ref="C14:C21"/>
    <mergeCell ref="C10:F11"/>
    <mergeCell ref="D14:E15"/>
    <mergeCell ref="D16:E17"/>
    <mergeCell ref="D18:E19"/>
    <mergeCell ref="D20:E21"/>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G7" sqref="G7"/>
    </sheetView>
  </sheetViews>
  <sheetFormatPr defaultColWidth="10" defaultRowHeight="13.5"/>
  <cols>
    <col min="1" max="1" width="1.54166666666667" style="78" customWidth="1"/>
    <col min="2" max="2" width="16.8166666666667" style="78" customWidth="1"/>
    <col min="3" max="3" width="31.8166666666667" style="78" customWidth="1"/>
    <col min="4" max="4" width="16.375" style="78" customWidth="1"/>
    <col min="5" max="5" width="13" style="78" customWidth="1"/>
    <col min="6" max="6" width="15.875" style="78" customWidth="1"/>
    <col min="7" max="14" width="13" style="78" customWidth="1"/>
    <col min="15" max="15" width="1.54166666666667" style="78" customWidth="1"/>
    <col min="16" max="16" width="9.725" style="78" customWidth="1"/>
    <col min="17" max="16384" width="10" style="78"/>
  </cols>
  <sheetData>
    <row r="1" ht="25" customHeight="1" spans="1:15">
      <c r="A1" s="79"/>
      <c r="B1" s="2"/>
      <c r="C1" s="16"/>
      <c r="D1" s="177"/>
      <c r="E1" s="177"/>
      <c r="F1" s="177"/>
      <c r="G1" s="16"/>
      <c r="H1" s="16"/>
      <c r="I1" s="16"/>
      <c r="L1" s="16"/>
      <c r="M1" s="16"/>
      <c r="N1" s="80" t="s">
        <v>57</v>
      </c>
      <c r="O1" s="81"/>
    </row>
    <row r="2" ht="22.75" customHeight="1" spans="1:15">
      <c r="A2" s="79"/>
      <c r="B2" s="82" t="s">
        <v>58</v>
      </c>
      <c r="C2" s="82"/>
      <c r="D2" s="82"/>
      <c r="E2" s="82"/>
      <c r="F2" s="82"/>
      <c r="G2" s="82"/>
      <c r="H2" s="82"/>
      <c r="I2" s="82"/>
      <c r="J2" s="82"/>
      <c r="K2" s="82"/>
      <c r="L2" s="82"/>
      <c r="M2" s="82"/>
      <c r="N2" s="82"/>
      <c r="O2" s="81" t="s">
        <v>3</v>
      </c>
    </row>
    <row r="3" ht="19.5" customHeight="1" spans="1:15">
      <c r="A3" s="83"/>
      <c r="B3" s="84" t="s">
        <v>5</v>
      </c>
      <c r="C3" s="84"/>
      <c r="D3" s="83"/>
      <c r="E3" s="83"/>
      <c r="F3" s="178"/>
      <c r="G3" s="83"/>
      <c r="H3" s="178"/>
      <c r="I3" s="178"/>
      <c r="J3" s="178"/>
      <c r="K3" s="178"/>
      <c r="L3" s="178"/>
      <c r="M3" s="178"/>
      <c r="N3" s="85" t="s">
        <v>6</v>
      </c>
      <c r="O3" s="86"/>
    </row>
    <row r="4" ht="24.4" customHeight="1" spans="1:15">
      <c r="A4" s="87"/>
      <c r="B4" s="72" t="s">
        <v>9</v>
      </c>
      <c r="C4" s="72"/>
      <c r="D4" s="72" t="s">
        <v>59</v>
      </c>
      <c r="E4" s="72" t="s">
        <v>60</v>
      </c>
      <c r="F4" s="72" t="s">
        <v>61</v>
      </c>
      <c r="G4" s="72" t="s">
        <v>62</v>
      </c>
      <c r="H4" s="72" t="s">
        <v>63</v>
      </c>
      <c r="I4" s="72" t="s">
        <v>64</v>
      </c>
      <c r="J4" s="72" t="s">
        <v>65</v>
      </c>
      <c r="K4" s="72" t="s">
        <v>66</v>
      </c>
      <c r="L4" s="72" t="s">
        <v>67</v>
      </c>
      <c r="M4" s="72" t="s">
        <v>68</v>
      </c>
      <c r="N4" s="72" t="s">
        <v>69</v>
      </c>
      <c r="O4" s="89"/>
    </row>
    <row r="5" ht="24.4" customHeight="1" spans="1:15">
      <c r="A5" s="87"/>
      <c r="B5" s="72" t="s">
        <v>70</v>
      </c>
      <c r="C5" s="179" t="s">
        <v>71</v>
      </c>
      <c r="D5" s="72"/>
      <c r="E5" s="72"/>
      <c r="F5" s="72"/>
      <c r="G5" s="72"/>
      <c r="H5" s="72"/>
      <c r="I5" s="72"/>
      <c r="J5" s="72"/>
      <c r="K5" s="72"/>
      <c r="L5" s="72"/>
      <c r="M5" s="72"/>
      <c r="N5" s="72"/>
      <c r="O5" s="89"/>
    </row>
    <row r="6" ht="24.4" customHeight="1" spans="1:15">
      <c r="A6" s="87"/>
      <c r="B6" s="72"/>
      <c r="C6" s="179"/>
      <c r="D6" s="72"/>
      <c r="E6" s="72"/>
      <c r="F6" s="72"/>
      <c r="G6" s="72"/>
      <c r="H6" s="72"/>
      <c r="I6" s="72"/>
      <c r="J6" s="72"/>
      <c r="K6" s="72"/>
      <c r="L6" s="72"/>
      <c r="M6" s="72"/>
      <c r="N6" s="72"/>
      <c r="O6" s="89"/>
    </row>
    <row r="7" ht="27" customHeight="1" spans="1:15">
      <c r="A7" s="90"/>
      <c r="B7" s="52"/>
      <c r="C7" s="52" t="s">
        <v>72</v>
      </c>
      <c r="D7" s="55">
        <f>SUM(D8)</f>
        <v>10034847.62</v>
      </c>
      <c r="E7" s="55"/>
      <c r="F7" s="55">
        <f t="shared" ref="F7:G7" si="0">SUM(F8)</f>
        <v>10034847.62</v>
      </c>
      <c r="G7" s="55"/>
      <c r="H7" s="55"/>
      <c r="I7" s="55"/>
      <c r="J7" s="55"/>
      <c r="K7" s="55"/>
      <c r="L7" s="55"/>
      <c r="M7" s="55"/>
      <c r="N7" s="55"/>
      <c r="O7" s="91"/>
    </row>
    <row r="8" ht="27" customHeight="1" spans="1:15">
      <c r="A8" s="90"/>
      <c r="B8" s="57">
        <v>148001</v>
      </c>
      <c r="C8" s="57" t="s">
        <v>0</v>
      </c>
      <c r="D8" s="55">
        <f>SUM(E8:G8)</f>
        <v>10034847.62</v>
      </c>
      <c r="E8" s="55"/>
      <c r="F8" s="166">
        <v>10034847.62</v>
      </c>
      <c r="G8" s="55"/>
      <c r="H8" s="55"/>
      <c r="I8" s="55"/>
      <c r="J8" s="55"/>
      <c r="K8" s="55"/>
      <c r="L8" s="55"/>
      <c r="M8" s="55"/>
      <c r="N8" s="55"/>
      <c r="O8" s="91"/>
    </row>
    <row r="9" ht="29" customHeight="1" spans="1:15">
      <c r="A9" s="90"/>
      <c r="B9" s="52"/>
      <c r="C9" s="52"/>
      <c r="D9" s="55"/>
      <c r="E9" s="55"/>
      <c r="F9" s="55"/>
      <c r="G9" s="55"/>
      <c r="H9" s="55"/>
      <c r="I9" s="55"/>
      <c r="J9" s="55"/>
      <c r="K9" s="55"/>
      <c r="L9" s="55"/>
      <c r="M9" s="55"/>
      <c r="N9" s="55"/>
      <c r="O9" s="91"/>
    </row>
    <row r="10" ht="27" customHeight="1" spans="1:15">
      <c r="A10" s="90"/>
      <c r="B10" s="52"/>
      <c r="C10" s="52"/>
      <c r="D10" s="55"/>
      <c r="E10" s="55"/>
      <c r="F10" s="55"/>
      <c r="G10" s="55"/>
      <c r="H10" s="55"/>
      <c r="I10" s="55"/>
      <c r="J10" s="55"/>
      <c r="K10" s="55"/>
      <c r="L10" s="55"/>
      <c r="M10" s="55"/>
      <c r="N10" s="55"/>
      <c r="O10" s="91"/>
    </row>
    <row r="11" ht="27" customHeight="1" spans="1:15">
      <c r="A11" s="90"/>
      <c r="B11" s="52"/>
      <c r="C11" s="52"/>
      <c r="D11" s="55"/>
      <c r="E11" s="55"/>
      <c r="F11" s="55"/>
      <c r="G11" s="55"/>
      <c r="H11" s="55"/>
      <c r="I11" s="55"/>
      <c r="J11" s="55"/>
      <c r="K11" s="55"/>
      <c r="L11" s="55"/>
      <c r="M11" s="55"/>
      <c r="N11" s="55"/>
      <c r="O11" s="91"/>
    </row>
    <row r="12" ht="27" customHeight="1" spans="1:15">
      <c r="A12" s="90"/>
      <c r="B12" s="52"/>
      <c r="C12" s="52"/>
      <c r="D12" s="55"/>
      <c r="E12" s="55"/>
      <c r="F12" s="55"/>
      <c r="G12" s="55"/>
      <c r="H12" s="55"/>
      <c r="I12" s="55"/>
      <c r="J12" s="55"/>
      <c r="K12" s="55"/>
      <c r="L12" s="55"/>
      <c r="M12" s="55"/>
      <c r="N12" s="55"/>
      <c r="O12" s="91"/>
    </row>
    <row r="13" ht="27" customHeight="1" spans="1:15">
      <c r="A13" s="90"/>
      <c r="B13" s="52"/>
      <c r="C13" s="52"/>
      <c r="D13" s="55"/>
      <c r="E13" s="55"/>
      <c r="F13" s="55"/>
      <c r="G13" s="55"/>
      <c r="H13" s="55"/>
      <c r="I13" s="55"/>
      <c r="J13" s="55"/>
      <c r="K13" s="55"/>
      <c r="L13" s="55"/>
      <c r="M13" s="55"/>
      <c r="N13" s="55"/>
      <c r="O13" s="91"/>
    </row>
    <row r="14" ht="27" customHeight="1" spans="1:15">
      <c r="A14" s="90"/>
      <c r="B14" s="52"/>
      <c r="C14" s="52"/>
      <c r="D14" s="55"/>
      <c r="E14" s="55"/>
      <c r="F14" s="55"/>
      <c r="G14" s="55"/>
      <c r="H14" s="55"/>
      <c r="I14" s="55"/>
      <c r="J14" s="55"/>
      <c r="K14" s="55"/>
      <c r="L14" s="55"/>
      <c r="M14" s="55"/>
      <c r="N14" s="55"/>
      <c r="O14" s="91"/>
    </row>
    <row r="15" ht="27" customHeight="1" spans="1:15">
      <c r="A15" s="90"/>
      <c r="B15" s="52"/>
      <c r="C15" s="52"/>
      <c r="D15" s="55"/>
      <c r="E15" s="55"/>
      <c r="F15" s="55"/>
      <c r="G15" s="55"/>
      <c r="H15" s="55"/>
      <c r="I15" s="55"/>
      <c r="J15" s="55"/>
      <c r="K15" s="55"/>
      <c r="L15" s="55"/>
      <c r="M15" s="55"/>
      <c r="N15" s="55"/>
      <c r="O15" s="91"/>
    </row>
    <row r="16" ht="27" customHeight="1" spans="1:15">
      <c r="A16" s="90"/>
      <c r="B16" s="52"/>
      <c r="C16" s="52"/>
      <c r="D16" s="55"/>
      <c r="E16" s="55"/>
      <c r="F16" s="55"/>
      <c r="G16" s="55"/>
      <c r="H16" s="55"/>
      <c r="I16" s="55"/>
      <c r="J16" s="55"/>
      <c r="K16" s="55"/>
      <c r="L16" s="55"/>
      <c r="M16" s="55"/>
      <c r="N16" s="55"/>
      <c r="O16" s="91"/>
    </row>
    <row r="17" ht="27" customHeight="1" spans="1:15">
      <c r="A17" s="90"/>
      <c r="B17" s="52"/>
      <c r="C17" s="52"/>
      <c r="D17" s="55"/>
      <c r="E17" s="55"/>
      <c r="F17" s="55"/>
      <c r="G17" s="55"/>
      <c r="H17" s="55"/>
      <c r="I17" s="55"/>
      <c r="J17" s="55"/>
      <c r="K17" s="55"/>
      <c r="L17" s="55"/>
      <c r="M17" s="55"/>
      <c r="N17" s="55"/>
      <c r="O17" s="91"/>
    </row>
    <row r="18" ht="27" customHeight="1" spans="1:15">
      <c r="A18" s="90"/>
      <c r="B18" s="52"/>
      <c r="C18" s="52"/>
      <c r="D18" s="55"/>
      <c r="E18" s="55"/>
      <c r="F18" s="55"/>
      <c r="G18" s="55"/>
      <c r="H18" s="55"/>
      <c r="I18" s="55"/>
      <c r="J18" s="55"/>
      <c r="K18" s="55"/>
      <c r="L18" s="55"/>
      <c r="M18" s="55"/>
      <c r="N18" s="55"/>
      <c r="O18" s="91"/>
    </row>
    <row r="19" ht="27" customHeight="1" spans="1:15">
      <c r="A19" s="90"/>
      <c r="B19" s="52"/>
      <c r="C19" s="52"/>
      <c r="D19" s="55"/>
      <c r="E19" s="55"/>
      <c r="F19" s="55"/>
      <c r="G19" s="55"/>
      <c r="H19" s="55"/>
      <c r="I19" s="55"/>
      <c r="J19" s="55"/>
      <c r="K19" s="55"/>
      <c r="L19" s="55"/>
      <c r="M19" s="55"/>
      <c r="N19" s="55"/>
      <c r="O19" s="91"/>
    </row>
    <row r="20" ht="27" customHeight="1" spans="1:15">
      <c r="A20" s="90"/>
      <c r="B20" s="52"/>
      <c r="C20" s="52"/>
      <c r="D20" s="55"/>
      <c r="E20" s="55"/>
      <c r="F20" s="55"/>
      <c r="G20" s="55"/>
      <c r="H20" s="55"/>
      <c r="I20" s="55"/>
      <c r="J20" s="55"/>
      <c r="K20" s="55"/>
      <c r="L20" s="55"/>
      <c r="M20" s="55"/>
      <c r="N20" s="55"/>
      <c r="O20" s="91"/>
    </row>
    <row r="21" ht="27" customHeight="1" spans="1:15">
      <c r="A21" s="90"/>
      <c r="B21" s="52"/>
      <c r="C21" s="52"/>
      <c r="D21" s="55"/>
      <c r="E21" s="55"/>
      <c r="F21" s="55"/>
      <c r="G21" s="55"/>
      <c r="H21" s="55"/>
      <c r="I21" s="55"/>
      <c r="J21" s="55"/>
      <c r="K21" s="55"/>
      <c r="L21" s="55"/>
      <c r="M21" s="55"/>
      <c r="N21" s="55"/>
      <c r="O21" s="91"/>
    </row>
    <row r="22" ht="27" customHeight="1" spans="1:15">
      <c r="A22" s="90"/>
      <c r="B22" s="52"/>
      <c r="C22" s="52"/>
      <c r="D22" s="55"/>
      <c r="E22" s="55"/>
      <c r="F22" s="55"/>
      <c r="G22" s="55"/>
      <c r="H22" s="55"/>
      <c r="I22" s="55"/>
      <c r="J22" s="55"/>
      <c r="K22" s="55"/>
      <c r="L22" s="55"/>
      <c r="M22" s="55"/>
      <c r="N22" s="55"/>
      <c r="O22" s="91"/>
    </row>
    <row r="23" ht="27" customHeight="1" spans="1:15">
      <c r="A23" s="90"/>
      <c r="B23" s="52"/>
      <c r="C23" s="52"/>
      <c r="D23" s="55"/>
      <c r="E23" s="55"/>
      <c r="F23" s="55"/>
      <c r="G23" s="55"/>
      <c r="H23" s="55"/>
      <c r="I23" s="55"/>
      <c r="J23" s="55"/>
      <c r="K23" s="55"/>
      <c r="L23" s="55"/>
      <c r="M23" s="55"/>
      <c r="N23" s="55"/>
      <c r="O23" s="91"/>
    </row>
    <row r="24" ht="27" customHeight="1" spans="1:15">
      <c r="A24" s="90"/>
      <c r="B24" s="52"/>
      <c r="C24" s="52"/>
      <c r="D24" s="55"/>
      <c r="E24" s="55"/>
      <c r="F24" s="55"/>
      <c r="G24" s="55"/>
      <c r="H24" s="55"/>
      <c r="I24" s="55"/>
      <c r="J24" s="55"/>
      <c r="K24" s="55"/>
      <c r="L24" s="55"/>
      <c r="M24" s="55"/>
      <c r="N24" s="55"/>
      <c r="O24" s="91"/>
    </row>
    <row r="25" ht="27" customHeight="1" spans="1:15">
      <c r="A25" s="90"/>
      <c r="B25" s="52"/>
      <c r="C25" s="52"/>
      <c r="D25" s="55"/>
      <c r="E25" s="55"/>
      <c r="F25" s="55"/>
      <c r="G25" s="55"/>
      <c r="H25" s="55"/>
      <c r="I25" s="55"/>
      <c r="J25" s="55"/>
      <c r="K25" s="55"/>
      <c r="L25" s="55"/>
      <c r="M25" s="55"/>
      <c r="N25" s="55"/>
      <c r="O25" s="9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workbookViewId="0">
      <pane ySplit="6" topLeftCell="A7" activePane="bottomLeft" state="frozen"/>
      <selection/>
      <selection pane="bottomLeft" activeCell="F31" sqref="F8:F31"/>
    </sheetView>
  </sheetViews>
  <sheetFormatPr defaultColWidth="10" defaultRowHeight="13.5"/>
  <cols>
    <col min="1" max="1" width="1.54166666666667" style="97" customWidth="1"/>
    <col min="2" max="4" width="6.18333333333333" style="97" customWidth="1"/>
    <col min="5" max="5" width="16.8166666666667" style="97" customWidth="1"/>
    <col min="6" max="6" width="41" style="97" customWidth="1"/>
    <col min="7" max="10" width="16.45" style="97" customWidth="1"/>
    <col min="11" max="11" width="22.9083333333333" style="97" customWidth="1"/>
    <col min="12" max="12" width="1.54166666666667" style="97" customWidth="1"/>
    <col min="13" max="14" width="9.725" style="97" customWidth="1"/>
    <col min="15" max="16384" width="10" style="97"/>
  </cols>
  <sheetData>
    <row r="1" ht="25" customHeight="1" spans="1:12">
      <c r="A1" s="46"/>
      <c r="B1" s="132"/>
      <c r="C1" s="132"/>
      <c r="D1" s="132"/>
      <c r="E1" s="137"/>
      <c r="F1" s="137"/>
      <c r="G1" s="48"/>
      <c r="H1" s="48"/>
      <c r="I1" s="48"/>
      <c r="J1" s="48"/>
      <c r="K1" s="64" t="s">
        <v>73</v>
      </c>
      <c r="L1" s="51"/>
    </row>
    <row r="2" ht="22.75" customHeight="1" spans="1:12">
      <c r="A2" s="46"/>
      <c r="B2" s="3" t="s">
        <v>74</v>
      </c>
      <c r="C2" s="3"/>
      <c r="D2" s="3"/>
      <c r="E2" s="3"/>
      <c r="F2" s="3"/>
      <c r="G2" s="3"/>
      <c r="H2" s="3"/>
      <c r="I2" s="3"/>
      <c r="J2" s="3"/>
      <c r="K2" s="3"/>
      <c r="L2" s="51" t="s">
        <v>3</v>
      </c>
    </row>
    <row r="3" ht="19.5" customHeight="1" spans="1:12">
      <c r="A3" s="49"/>
      <c r="B3" s="50" t="s">
        <v>5</v>
      </c>
      <c r="C3" s="50"/>
      <c r="D3" s="50"/>
      <c r="E3" s="50"/>
      <c r="F3" s="50"/>
      <c r="G3" s="49"/>
      <c r="H3" s="49"/>
      <c r="I3" s="143"/>
      <c r="J3" s="143"/>
      <c r="K3" s="65" t="s">
        <v>6</v>
      </c>
      <c r="L3" s="66"/>
    </row>
    <row r="4" ht="24.4" customHeight="1" spans="1:12">
      <c r="A4" s="51"/>
      <c r="B4" s="92" t="s">
        <v>9</v>
      </c>
      <c r="C4" s="92"/>
      <c r="D4" s="92"/>
      <c r="E4" s="92"/>
      <c r="F4" s="92"/>
      <c r="G4" s="92" t="s">
        <v>59</v>
      </c>
      <c r="H4" s="92" t="s">
        <v>75</v>
      </c>
      <c r="I4" s="92" t="s">
        <v>76</v>
      </c>
      <c r="J4" s="92" t="s">
        <v>77</v>
      </c>
      <c r="K4" s="92" t="s">
        <v>78</v>
      </c>
      <c r="L4" s="67"/>
    </row>
    <row r="5" ht="24.4" customHeight="1" spans="1:12">
      <c r="A5" s="53"/>
      <c r="B5" s="92" t="s">
        <v>79</v>
      </c>
      <c r="C5" s="92"/>
      <c r="D5" s="92"/>
      <c r="E5" s="92" t="s">
        <v>70</v>
      </c>
      <c r="F5" s="92" t="s">
        <v>71</v>
      </c>
      <c r="G5" s="92"/>
      <c r="H5" s="92"/>
      <c r="I5" s="92"/>
      <c r="J5" s="92"/>
      <c r="K5" s="92"/>
      <c r="L5" s="67"/>
    </row>
    <row r="6" ht="24.4" customHeight="1" spans="1:12">
      <c r="A6" s="53"/>
      <c r="B6" s="92" t="s">
        <v>80</v>
      </c>
      <c r="C6" s="92" t="s">
        <v>81</v>
      </c>
      <c r="D6" s="92" t="s">
        <v>82</v>
      </c>
      <c r="E6" s="92"/>
      <c r="F6" s="92"/>
      <c r="G6" s="92"/>
      <c r="H6" s="92"/>
      <c r="I6" s="92"/>
      <c r="J6" s="92"/>
      <c r="K6" s="92"/>
      <c r="L6" s="68"/>
    </row>
    <row r="7" ht="27" customHeight="1" spans="1:12">
      <c r="A7" s="54"/>
      <c r="B7" s="92"/>
      <c r="C7" s="92"/>
      <c r="D7" s="92"/>
      <c r="E7" s="57">
        <v>148001</v>
      </c>
      <c r="F7" s="92" t="s">
        <v>72</v>
      </c>
      <c r="G7" s="138">
        <f>H7+I7</f>
        <v>10034847.62</v>
      </c>
      <c r="H7" s="138">
        <f>H8+H24+H32</f>
        <v>1949980.62</v>
      </c>
      <c r="I7" s="138">
        <f>I8+I24+I32</f>
        <v>8084867</v>
      </c>
      <c r="J7" s="138"/>
      <c r="K7" s="138"/>
      <c r="L7" s="69"/>
    </row>
    <row r="8" ht="27" customHeight="1" spans="1:12">
      <c r="A8" s="54"/>
      <c r="B8" s="92">
        <v>208</v>
      </c>
      <c r="C8" s="92"/>
      <c r="D8" s="92"/>
      <c r="E8" s="92"/>
      <c r="F8" s="92" t="s">
        <v>83</v>
      </c>
      <c r="G8" s="138">
        <f>H8+I8</f>
        <v>9764473.33</v>
      </c>
      <c r="H8" s="138">
        <f>H9+H11+H15+H19</f>
        <v>1689606.33</v>
      </c>
      <c r="I8" s="138">
        <f>I9+I11+I15+I19</f>
        <v>8074867</v>
      </c>
      <c r="J8" s="138"/>
      <c r="K8" s="138"/>
      <c r="L8" s="69"/>
    </row>
    <row r="9" ht="27" customHeight="1" spans="1:12">
      <c r="A9" s="54"/>
      <c r="B9" s="92">
        <v>208</v>
      </c>
      <c r="C9" s="93" t="s">
        <v>84</v>
      </c>
      <c r="D9" s="92"/>
      <c r="E9" s="92"/>
      <c r="F9" s="92" t="s">
        <v>85</v>
      </c>
      <c r="G9" s="138">
        <f>G10</f>
        <v>194691.03</v>
      </c>
      <c r="H9" s="138">
        <f>SUM(H10:H10)</f>
        <v>194691.03</v>
      </c>
      <c r="I9" s="138"/>
      <c r="J9" s="138"/>
      <c r="K9" s="138"/>
      <c r="L9" s="69"/>
    </row>
    <row r="10" ht="27" customHeight="1" spans="1:12">
      <c r="A10" s="54"/>
      <c r="B10" s="92">
        <v>208</v>
      </c>
      <c r="C10" s="93" t="s">
        <v>84</v>
      </c>
      <c r="D10" s="93" t="s">
        <v>84</v>
      </c>
      <c r="E10" s="92"/>
      <c r="F10" s="92" t="s">
        <v>86</v>
      </c>
      <c r="G10" s="138">
        <f>SUM(H10:I10)</f>
        <v>194691.03</v>
      </c>
      <c r="H10" s="138">
        <v>194691.03</v>
      </c>
      <c r="I10" s="138"/>
      <c r="J10" s="138"/>
      <c r="K10" s="138"/>
      <c r="L10" s="69"/>
    </row>
    <row r="11" ht="27" customHeight="1" spans="1:12">
      <c r="A11" s="54"/>
      <c r="B11" s="92">
        <v>208</v>
      </c>
      <c r="C11" s="93" t="s">
        <v>87</v>
      </c>
      <c r="D11" s="93"/>
      <c r="E11" s="92"/>
      <c r="F11" s="92" t="s">
        <v>88</v>
      </c>
      <c r="G11" s="138">
        <f t="shared" ref="G11:G24" si="0">SUM(H11:I11)</f>
        <v>5806667</v>
      </c>
      <c r="H11" s="138"/>
      <c r="I11" s="138">
        <f>SUM(I12:I14)</f>
        <v>5806667</v>
      </c>
      <c r="J11" s="138"/>
      <c r="K11" s="138"/>
      <c r="L11" s="69"/>
    </row>
    <row r="12" ht="27" customHeight="1" spans="1:12">
      <c r="A12" s="54"/>
      <c r="B12" s="92">
        <v>208</v>
      </c>
      <c r="C12" s="93" t="s">
        <v>87</v>
      </c>
      <c r="D12" s="93" t="s">
        <v>89</v>
      </c>
      <c r="E12" s="92"/>
      <c r="F12" s="92" t="s">
        <v>90</v>
      </c>
      <c r="G12" s="138">
        <f t="shared" si="0"/>
        <v>3316667</v>
      </c>
      <c r="H12" s="138"/>
      <c r="I12" s="138">
        <v>3316667</v>
      </c>
      <c r="J12" s="138"/>
      <c r="K12" s="138"/>
      <c r="L12" s="69"/>
    </row>
    <row r="13" ht="27" customHeight="1" spans="1:12">
      <c r="A13" s="54"/>
      <c r="B13" s="92">
        <v>208</v>
      </c>
      <c r="C13" s="93" t="s">
        <v>87</v>
      </c>
      <c r="D13" s="93" t="s">
        <v>84</v>
      </c>
      <c r="E13" s="92"/>
      <c r="F13" s="92" t="s">
        <v>91</v>
      </c>
      <c r="G13" s="138">
        <f t="shared" si="0"/>
        <v>1050000</v>
      </c>
      <c r="H13" s="138"/>
      <c r="I13" s="138">
        <v>1050000</v>
      </c>
      <c r="J13" s="138"/>
      <c r="K13" s="138"/>
      <c r="L13" s="69"/>
    </row>
    <row r="14" ht="27" customHeight="1" spans="1:12">
      <c r="A14" s="54"/>
      <c r="B14" s="92">
        <v>208</v>
      </c>
      <c r="C14" s="93" t="s">
        <v>87</v>
      </c>
      <c r="D14" s="93" t="s">
        <v>92</v>
      </c>
      <c r="E14" s="92"/>
      <c r="F14" s="92" t="s">
        <v>93</v>
      </c>
      <c r="G14" s="138">
        <f t="shared" si="0"/>
        <v>1440000</v>
      </c>
      <c r="H14" s="138"/>
      <c r="I14" s="138">
        <v>1440000</v>
      </c>
      <c r="J14" s="138"/>
      <c r="K14" s="138"/>
      <c r="L14" s="69"/>
    </row>
    <row r="15" ht="27" customHeight="1" spans="1:12">
      <c r="A15" s="54"/>
      <c r="B15" s="92">
        <v>208</v>
      </c>
      <c r="C15" s="93" t="s">
        <v>94</v>
      </c>
      <c r="D15" s="93"/>
      <c r="E15" s="92"/>
      <c r="F15" s="92" t="s">
        <v>95</v>
      </c>
      <c r="G15" s="138">
        <f t="shared" si="0"/>
        <v>1461000</v>
      </c>
      <c r="H15" s="138"/>
      <c r="I15" s="138">
        <f>SUM(I16:I18)</f>
        <v>1461000</v>
      </c>
      <c r="J15" s="138"/>
      <c r="K15" s="138"/>
      <c r="L15" s="69"/>
    </row>
    <row r="16" ht="27" customHeight="1" spans="1:12">
      <c r="A16" s="54"/>
      <c r="B16" s="92">
        <v>208</v>
      </c>
      <c r="C16" s="93" t="s">
        <v>94</v>
      </c>
      <c r="D16" s="93" t="s">
        <v>96</v>
      </c>
      <c r="E16" s="92"/>
      <c r="F16" s="92" t="s">
        <v>97</v>
      </c>
      <c r="G16" s="138">
        <f t="shared" si="0"/>
        <v>1201000</v>
      </c>
      <c r="H16" s="138"/>
      <c r="I16" s="138">
        <v>1201000</v>
      </c>
      <c r="J16" s="138"/>
      <c r="K16" s="138"/>
      <c r="L16" s="69"/>
    </row>
    <row r="17" ht="27" customHeight="1" spans="1:12">
      <c r="A17" s="54"/>
      <c r="B17" s="92">
        <v>208</v>
      </c>
      <c r="C17" s="93" t="s">
        <v>94</v>
      </c>
      <c r="D17" s="93" t="s">
        <v>84</v>
      </c>
      <c r="E17" s="92"/>
      <c r="F17" s="92" t="s">
        <v>98</v>
      </c>
      <c r="G17" s="138">
        <f t="shared" si="0"/>
        <v>160000</v>
      </c>
      <c r="H17" s="138"/>
      <c r="I17" s="138">
        <v>160000</v>
      </c>
      <c r="J17" s="138"/>
      <c r="K17" s="138"/>
      <c r="L17" s="69"/>
    </row>
    <row r="18" ht="27" customHeight="1" spans="1:12">
      <c r="A18" s="54"/>
      <c r="B18" s="92">
        <v>208</v>
      </c>
      <c r="C18" s="93" t="s">
        <v>94</v>
      </c>
      <c r="D18" s="93" t="s">
        <v>92</v>
      </c>
      <c r="E18" s="92"/>
      <c r="F18" s="92" t="s">
        <v>99</v>
      </c>
      <c r="G18" s="138">
        <f t="shared" si="0"/>
        <v>100000</v>
      </c>
      <c r="H18" s="138"/>
      <c r="I18" s="138">
        <v>100000</v>
      </c>
      <c r="J18" s="138"/>
      <c r="K18" s="138"/>
      <c r="L18" s="69"/>
    </row>
    <row r="19" ht="27" customHeight="1" spans="1:12">
      <c r="A19" s="54"/>
      <c r="B19" s="92">
        <v>208</v>
      </c>
      <c r="C19" s="93" t="s">
        <v>100</v>
      </c>
      <c r="D19" s="93"/>
      <c r="E19" s="92"/>
      <c r="F19" s="92" t="s">
        <v>101</v>
      </c>
      <c r="G19" s="138">
        <f t="shared" si="0"/>
        <v>2302115.3</v>
      </c>
      <c r="H19" s="138">
        <f>SUM(H20:H23)</f>
        <v>1494915.3</v>
      </c>
      <c r="I19" s="138">
        <f>SUM(I20:I23)</f>
        <v>807200</v>
      </c>
      <c r="J19" s="138"/>
      <c r="K19" s="138"/>
      <c r="L19" s="69"/>
    </row>
    <row r="20" ht="27" customHeight="1" spans="1:12">
      <c r="A20" s="54"/>
      <c r="B20" s="92">
        <v>208</v>
      </c>
      <c r="C20" s="93" t="s">
        <v>100</v>
      </c>
      <c r="D20" s="93" t="s">
        <v>96</v>
      </c>
      <c r="E20" s="92"/>
      <c r="F20" s="92" t="s">
        <v>102</v>
      </c>
      <c r="G20" s="138">
        <f t="shared" si="0"/>
        <v>737622.66</v>
      </c>
      <c r="H20" s="138">
        <v>737622.66</v>
      </c>
      <c r="I20" s="138"/>
      <c r="J20" s="138"/>
      <c r="K20" s="138"/>
      <c r="L20" s="69"/>
    </row>
    <row r="21" ht="27" customHeight="1" spans="1:12">
      <c r="A21" s="54"/>
      <c r="B21" s="92">
        <v>208</v>
      </c>
      <c r="C21" s="93" t="s">
        <v>100</v>
      </c>
      <c r="D21" s="93" t="s">
        <v>103</v>
      </c>
      <c r="E21" s="92"/>
      <c r="F21" s="92" t="s">
        <v>104</v>
      </c>
      <c r="G21" s="138">
        <f t="shared" si="0"/>
        <v>800000</v>
      </c>
      <c r="H21" s="138"/>
      <c r="I21" s="138">
        <v>800000</v>
      </c>
      <c r="J21" s="138"/>
      <c r="K21" s="138"/>
      <c r="L21" s="69"/>
    </row>
    <row r="22" ht="27" customHeight="1" spans="1:12">
      <c r="A22" s="54"/>
      <c r="B22" s="92">
        <v>208</v>
      </c>
      <c r="C22" s="93" t="s">
        <v>100</v>
      </c>
      <c r="D22" s="93" t="s">
        <v>105</v>
      </c>
      <c r="E22" s="92"/>
      <c r="F22" s="92" t="s">
        <v>106</v>
      </c>
      <c r="G22" s="138">
        <f t="shared" si="0"/>
        <v>757292.64</v>
      </c>
      <c r="H22" s="138">
        <v>757292.64</v>
      </c>
      <c r="I22" s="138"/>
      <c r="J22" s="138"/>
      <c r="K22" s="138"/>
      <c r="L22" s="69"/>
    </row>
    <row r="23" ht="27" customHeight="1" spans="1:12">
      <c r="A23" s="54"/>
      <c r="B23" s="92">
        <v>208</v>
      </c>
      <c r="C23" s="93" t="s">
        <v>100</v>
      </c>
      <c r="D23" s="93" t="s">
        <v>92</v>
      </c>
      <c r="E23" s="92"/>
      <c r="F23" s="92" t="s">
        <v>107</v>
      </c>
      <c r="G23" s="138">
        <f t="shared" si="0"/>
        <v>7200</v>
      </c>
      <c r="H23" s="138"/>
      <c r="I23" s="138">
        <v>7200</v>
      </c>
      <c r="J23" s="138"/>
      <c r="K23" s="138"/>
      <c r="L23" s="69"/>
    </row>
    <row r="24" ht="27" customHeight="1" spans="1:12">
      <c r="A24" s="54"/>
      <c r="B24" s="92">
        <v>210</v>
      </c>
      <c r="C24" s="92"/>
      <c r="D24" s="92"/>
      <c r="E24" s="92"/>
      <c r="F24" s="92" t="s">
        <v>108</v>
      </c>
      <c r="G24" s="138">
        <f t="shared" si="0"/>
        <v>119079.29</v>
      </c>
      <c r="H24" s="138">
        <f>H25+H30</f>
        <v>109079.29</v>
      </c>
      <c r="I24" s="138">
        <f>I25+I30</f>
        <v>10000</v>
      </c>
      <c r="J24" s="138"/>
      <c r="K24" s="138"/>
      <c r="L24" s="69"/>
    </row>
    <row r="25" ht="27" customHeight="1" spans="1:12">
      <c r="A25" s="54"/>
      <c r="B25" s="92">
        <v>210</v>
      </c>
      <c r="C25" s="93" t="s">
        <v>109</v>
      </c>
      <c r="D25" s="93"/>
      <c r="E25" s="92"/>
      <c r="F25" s="92" t="s">
        <v>110</v>
      </c>
      <c r="G25" s="138">
        <f t="shared" ref="G24:G34" si="1">SUM(H25:I25)</f>
        <v>109079.29</v>
      </c>
      <c r="H25" s="138">
        <f>SUM(H26:H29)</f>
        <v>109079.29</v>
      </c>
      <c r="I25" s="138"/>
      <c r="J25" s="138"/>
      <c r="K25" s="138"/>
      <c r="L25" s="69"/>
    </row>
    <row r="26" ht="27" customHeight="1" spans="1:12">
      <c r="A26" s="54"/>
      <c r="B26" s="92">
        <v>210</v>
      </c>
      <c r="C26" s="93" t="s">
        <v>109</v>
      </c>
      <c r="D26" s="93" t="s">
        <v>96</v>
      </c>
      <c r="E26" s="92"/>
      <c r="F26" s="92" t="s">
        <v>111</v>
      </c>
      <c r="G26" s="138">
        <f t="shared" si="1"/>
        <v>43863.89</v>
      </c>
      <c r="H26" s="138">
        <v>43863.89</v>
      </c>
      <c r="I26" s="138"/>
      <c r="J26" s="138"/>
      <c r="K26" s="138"/>
      <c r="L26" s="69"/>
    </row>
    <row r="27" ht="27" customHeight="1" spans="1:12">
      <c r="A27" s="54"/>
      <c r="B27" s="92">
        <v>210</v>
      </c>
      <c r="C27" s="93" t="s">
        <v>109</v>
      </c>
      <c r="D27" s="93" t="s">
        <v>89</v>
      </c>
      <c r="E27" s="92"/>
      <c r="F27" s="92" t="s">
        <v>112</v>
      </c>
      <c r="G27" s="138">
        <f t="shared" si="1"/>
        <v>53215.4</v>
      </c>
      <c r="H27" s="138">
        <v>53215.4</v>
      </c>
      <c r="I27" s="138"/>
      <c r="J27" s="138"/>
      <c r="K27" s="138"/>
      <c r="L27" s="69"/>
    </row>
    <row r="28" ht="27" customHeight="1" spans="1:12">
      <c r="A28" s="54"/>
      <c r="B28" s="92">
        <v>210</v>
      </c>
      <c r="C28" s="93" t="s">
        <v>109</v>
      </c>
      <c r="D28" s="93" t="s">
        <v>113</v>
      </c>
      <c r="E28" s="92"/>
      <c r="F28" s="92" t="s">
        <v>114</v>
      </c>
      <c r="G28" s="138">
        <f t="shared" si="1"/>
        <v>4800</v>
      </c>
      <c r="H28" s="138">
        <v>4800</v>
      </c>
      <c r="I28" s="138"/>
      <c r="J28" s="138"/>
      <c r="K28" s="138"/>
      <c r="L28" s="69"/>
    </row>
    <row r="29" ht="27" customHeight="1" spans="1:12">
      <c r="A29" s="54"/>
      <c r="B29" s="92">
        <v>210</v>
      </c>
      <c r="C29" s="93" t="s">
        <v>109</v>
      </c>
      <c r="D29" s="92">
        <v>99</v>
      </c>
      <c r="E29" s="92"/>
      <c r="F29" s="92" t="s">
        <v>115</v>
      </c>
      <c r="G29" s="138">
        <f t="shared" si="1"/>
        <v>7200</v>
      </c>
      <c r="H29" s="138">
        <v>7200</v>
      </c>
      <c r="I29" s="138"/>
      <c r="J29" s="138"/>
      <c r="K29" s="138"/>
      <c r="L29" s="69"/>
    </row>
    <row r="30" ht="27" customHeight="1" spans="1:12">
      <c r="A30" s="54"/>
      <c r="B30" s="92">
        <v>210</v>
      </c>
      <c r="C30" s="93" t="s">
        <v>116</v>
      </c>
      <c r="D30" s="92"/>
      <c r="E30" s="92"/>
      <c r="F30" s="92" t="s">
        <v>117</v>
      </c>
      <c r="G30" s="138">
        <f t="shared" si="1"/>
        <v>10000</v>
      </c>
      <c r="H30" s="138"/>
      <c r="I30" s="138">
        <f>I31</f>
        <v>10000</v>
      </c>
      <c r="J30" s="138"/>
      <c r="K30" s="138"/>
      <c r="L30" s="69"/>
    </row>
    <row r="31" ht="27" customHeight="1" spans="1:12">
      <c r="A31" s="54"/>
      <c r="B31" s="92">
        <v>210</v>
      </c>
      <c r="C31" s="93" t="s">
        <v>116</v>
      </c>
      <c r="D31" s="194" t="s">
        <v>96</v>
      </c>
      <c r="E31" s="92"/>
      <c r="F31" s="92" t="s">
        <v>118</v>
      </c>
      <c r="G31" s="138">
        <f t="shared" si="1"/>
        <v>10000</v>
      </c>
      <c r="H31" s="138"/>
      <c r="I31" s="138">
        <v>10000</v>
      </c>
      <c r="J31" s="138"/>
      <c r="K31" s="138"/>
      <c r="L31" s="69"/>
    </row>
    <row r="32" ht="27" customHeight="1" spans="1:12">
      <c r="A32" s="54"/>
      <c r="B32" s="92">
        <v>221</v>
      </c>
      <c r="C32" s="92"/>
      <c r="D32" s="92"/>
      <c r="E32" s="92"/>
      <c r="F32" s="92" t="s">
        <v>119</v>
      </c>
      <c r="G32" s="138">
        <f t="shared" si="1"/>
        <v>151295</v>
      </c>
      <c r="H32" s="138">
        <f>H33</f>
        <v>151295</v>
      </c>
      <c r="I32" s="138"/>
      <c r="J32" s="138"/>
      <c r="K32" s="138"/>
      <c r="L32" s="69"/>
    </row>
    <row r="33" ht="27" customHeight="1" spans="1:12">
      <c r="A33" s="54"/>
      <c r="B33" s="92">
        <v>221</v>
      </c>
      <c r="C33" s="93" t="s">
        <v>96</v>
      </c>
      <c r="D33" s="92"/>
      <c r="E33" s="92"/>
      <c r="F33" s="92" t="s">
        <v>120</v>
      </c>
      <c r="G33" s="138">
        <f t="shared" si="1"/>
        <v>151295</v>
      </c>
      <c r="H33" s="138">
        <f>SUM(H34)</f>
        <v>151295</v>
      </c>
      <c r="I33" s="138"/>
      <c r="J33" s="138"/>
      <c r="K33" s="138"/>
      <c r="L33" s="69"/>
    </row>
    <row r="34" ht="27" customHeight="1" spans="1:12">
      <c r="A34" s="54"/>
      <c r="B34" s="92">
        <v>221</v>
      </c>
      <c r="C34" s="93" t="s">
        <v>96</v>
      </c>
      <c r="D34" s="93" t="s">
        <v>89</v>
      </c>
      <c r="E34" s="92"/>
      <c r="F34" s="92" t="s">
        <v>121</v>
      </c>
      <c r="G34" s="138">
        <f t="shared" si="1"/>
        <v>151295</v>
      </c>
      <c r="H34" s="138">
        <v>151295</v>
      </c>
      <c r="I34" s="138"/>
      <c r="J34" s="138"/>
      <c r="K34" s="138"/>
      <c r="L34" s="69"/>
    </row>
    <row r="35" ht="27" customHeight="1" spans="1:12">
      <c r="A35" s="53"/>
      <c r="B35" s="175"/>
      <c r="C35" s="175"/>
      <c r="D35" s="175"/>
      <c r="E35" s="175"/>
      <c r="F35" s="175" t="s">
        <v>23</v>
      </c>
      <c r="G35" s="138"/>
      <c r="H35" s="176"/>
      <c r="I35" s="176"/>
      <c r="J35" s="176"/>
      <c r="K35" s="176"/>
      <c r="L35" s="67"/>
    </row>
    <row r="36" ht="27" customHeight="1" spans="1:12">
      <c r="A36" s="53"/>
      <c r="B36" s="175"/>
      <c r="C36" s="175"/>
      <c r="D36" s="175"/>
      <c r="E36" s="175"/>
      <c r="F36" s="175" t="s">
        <v>23</v>
      </c>
      <c r="G36" s="138"/>
      <c r="H36" s="176"/>
      <c r="I36" s="176"/>
      <c r="J36" s="176"/>
      <c r="K36" s="176"/>
      <c r="L36" s="67"/>
    </row>
    <row r="37" ht="27" customHeight="1" spans="1:12">
      <c r="A37" s="53"/>
      <c r="B37" s="175"/>
      <c r="C37" s="175"/>
      <c r="D37" s="175"/>
      <c r="E37" s="175"/>
      <c r="F37" s="175"/>
      <c r="G37" s="138"/>
      <c r="H37" s="176"/>
      <c r="I37" s="176"/>
      <c r="J37" s="176"/>
      <c r="K37" s="176"/>
      <c r="L37" s="68"/>
    </row>
    <row r="38" spans="1:12">
      <c r="A38" s="61"/>
      <c r="B38" s="62"/>
      <c r="C38" s="62"/>
      <c r="D38" s="62"/>
      <c r="E38" s="62"/>
      <c r="F38" s="61"/>
      <c r="G38" s="61"/>
      <c r="H38" s="61"/>
      <c r="I38" s="61"/>
      <c r="J38" s="62"/>
      <c r="K38" s="62"/>
      <c r="L38" s="71"/>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C10" sqref="C10"/>
    </sheetView>
  </sheetViews>
  <sheetFormatPr defaultColWidth="10" defaultRowHeight="13.5"/>
  <cols>
    <col min="1" max="1" width="1.54166666666667" style="151" customWidth="1"/>
    <col min="2" max="2" width="33.3666666666667" style="151" customWidth="1"/>
    <col min="3" max="3" width="16.3666666666667" style="151" customWidth="1"/>
    <col min="4" max="4" width="33.3666666666667" style="151" customWidth="1"/>
    <col min="5" max="7" width="16.3666666666667" style="151" customWidth="1"/>
    <col min="8" max="8" width="18.2666666666667" style="151" customWidth="1"/>
    <col min="9" max="9" width="1.54166666666667" style="151" customWidth="1"/>
    <col min="10" max="11" width="9.725" style="151" customWidth="1"/>
    <col min="12" max="16384" width="10" style="151"/>
  </cols>
  <sheetData>
    <row r="1" ht="14.25" customHeight="1" spans="1:9">
      <c r="A1" s="152"/>
      <c r="B1" s="153"/>
      <c r="C1" s="154"/>
      <c r="D1" s="154"/>
      <c r="E1" s="155"/>
      <c r="F1" s="155"/>
      <c r="G1" s="155"/>
      <c r="H1" s="156" t="s">
        <v>122</v>
      </c>
      <c r="I1" s="170" t="s">
        <v>3</v>
      </c>
    </row>
    <row r="2" ht="19.9" customHeight="1" spans="1:9">
      <c r="A2" s="154"/>
      <c r="B2" s="157" t="s">
        <v>123</v>
      </c>
      <c r="C2" s="157"/>
      <c r="D2" s="157"/>
      <c r="E2" s="157"/>
      <c r="F2" s="157"/>
      <c r="G2" s="157"/>
      <c r="H2" s="157"/>
      <c r="I2" s="170"/>
    </row>
    <row r="3" ht="17" customHeight="1" spans="1:9">
      <c r="A3" s="158"/>
      <c r="B3" s="159" t="s">
        <v>5</v>
      </c>
      <c r="C3" s="159"/>
      <c r="D3" s="160"/>
      <c r="E3" s="160"/>
      <c r="F3" s="160"/>
      <c r="G3" s="160"/>
      <c r="H3" s="161" t="s">
        <v>6</v>
      </c>
      <c r="I3" s="171"/>
    </row>
    <row r="4" ht="21.4" customHeight="1" spans="1:9">
      <c r="A4" s="162"/>
      <c r="B4" s="163" t="s">
        <v>7</v>
      </c>
      <c r="C4" s="163"/>
      <c r="D4" s="163" t="s">
        <v>8</v>
      </c>
      <c r="E4" s="163"/>
      <c r="F4" s="163"/>
      <c r="G4" s="163"/>
      <c r="H4" s="163"/>
      <c r="I4" s="172"/>
    </row>
    <row r="5" ht="21.4" customHeight="1" spans="1:9">
      <c r="A5" s="162"/>
      <c r="B5" s="163" t="s">
        <v>9</v>
      </c>
      <c r="C5" s="163" t="s">
        <v>10</v>
      </c>
      <c r="D5" s="163" t="s">
        <v>9</v>
      </c>
      <c r="E5" s="163" t="s">
        <v>59</v>
      </c>
      <c r="F5" s="163" t="s">
        <v>124</v>
      </c>
      <c r="G5" s="163" t="s">
        <v>125</v>
      </c>
      <c r="H5" s="163" t="s">
        <v>126</v>
      </c>
      <c r="I5" s="172"/>
    </row>
    <row r="6" ht="19.9" customHeight="1" spans="1:9">
      <c r="A6" s="164"/>
      <c r="B6" s="165" t="s">
        <v>127</v>
      </c>
      <c r="C6" s="166">
        <f>SUM(C7:C8)</f>
        <v>10034847.62</v>
      </c>
      <c r="D6" s="165" t="s">
        <v>128</v>
      </c>
      <c r="E6" s="166">
        <f>SUM(F6:H6)</f>
        <v>10034847.62</v>
      </c>
      <c r="F6" s="166">
        <f>SUM(F14:F26)</f>
        <v>10034847.62</v>
      </c>
      <c r="G6" s="166"/>
      <c r="H6" s="166"/>
      <c r="I6" s="173"/>
    </row>
    <row r="7" ht="19.9" customHeight="1" spans="1:9">
      <c r="A7" s="164"/>
      <c r="B7" s="167" t="s">
        <v>129</v>
      </c>
      <c r="C7" s="166">
        <v>10034847.62</v>
      </c>
      <c r="D7" s="167" t="s">
        <v>130</v>
      </c>
      <c r="E7" s="166">
        <f>SUM(F7:G7)</f>
        <v>0</v>
      </c>
      <c r="F7" s="166"/>
      <c r="G7" s="166"/>
      <c r="H7" s="166"/>
      <c r="I7" s="173"/>
    </row>
    <row r="8" ht="19.9" customHeight="1" spans="1:9">
      <c r="A8" s="164"/>
      <c r="B8" s="167" t="s">
        <v>131</v>
      </c>
      <c r="C8" s="166"/>
      <c r="D8" s="167" t="s">
        <v>132</v>
      </c>
      <c r="E8" s="166">
        <f t="shared" ref="E8:E34" si="0">SUM(F8:G8)</f>
        <v>0</v>
      </c>
      <c r="F8" s="166"/>
      <c r="G8" s="166"/>
      <c r="H8" s="166"/>
      <c r="I8" s="173"/>
    </row>
    <row r="9" ht="19.9" customHeight="1" spans="1:9">
      <c r="A9" s="164"/>
      <c r="B9" s="167" t="s">
        <v>133</v>
      </c>
      <c r="C9" s="166"/>
      <c r="D9" s="167" t="s">
        <v>134</v>
      </c>
      <c r="E9" s="166">
        <f t="shared" si="0"/>
        <v>0</v>
      </c>
      <c r="F9" s="166"/>
      <c r="G9" s="166"/>
      <c r="H9" s="166"/>
      <c r="I9" s="173"/>
    </row>
    <row r="10" ht="19.9" customHeight="1" spans="1:9">
      <c r="A10" s="164"/>
      <c r="B10" s="165" t="s">
        <v>135</v>
      </c>
      <c r="C10" s="166"/>
      <c r="D10" s="167" t="s">
        <v>136</v>
      </c>
      <c r="E10" s="166">
        <f t="shared" si="0"/>
        <v>0</v>
      </c>
      <c r="F10" s="166"/>
      <c r="G10" s="166"/>
      <c r="H10" s="166"/>
      <c r="I10" s="173"/>
    </row>
    <row r="11" ht="19.9" customHeight="1" spans="1:9">
      <c r="A11" s="164"/>
      <c r="B11" s="167" t="s">
        <v>129</v>
      </c>
      <c r="C11" s="166"/>
      <c r="D11" s="167" t="s">
        <v>137</v>
      </c>
      <c r="E11" s="166">
        <f t="shared" si="0"/>
        <v>0</v>
      </c>
      <c r="F11" s="166"/>
      <c r="G11" s="166"/>
      <c r="H11" s="166"/>
      <c r="I11" s="173"/>
    </row>
    <row r="12" ht="19.9" customHeight="1" spans="1:9">
      <c r="A12" s="164"/>
      <c r="B12" s="167" t="s">
        <v>131</v>
      </c>
      <c r="C12" s="166"/>
      <c r="D12" s="167" t="s">
        <v>138</v>
      </c>
      <c r="E12" s="166">
        <f t="shared" si="0"/>
        <v>0</v>
      </c>
      <c r="F12" s="166"/>
      <c r="G12" s="166"/>
      <c r="H12" s="166"/>
      <c r="I12" s="173"/>
    </row>
    <row r="13" ht="19.9" customHeight="1" spans="1:9">
      <c r="A13" s="164"/>
      <c r="B13" s="167" t="s">
        <v>133</v>
      </c>
      <c r="C13" s="166"/>
      <c r="D13" s="167" t="s">
        <v>139</v>
      </c>
      <c r="E13" s="166">
        <f t="shared" si="0"/>
        <v>0</v>
      </c>
      <c r="F13" s="166"/>
      <c r="G13" s="166"/>
      <c r="H13" s="166"/>
      <c r="I13" s="173"/>
    </row>
    <row r="14" ht="19.9" customHeight="1" spans="1:9">
      <c r="A14" s="164"/>
      <c r="B14" s="167" t="s">
        <v>140</v>
      </c>
      <c r="C14" s="166"/>
      <c r="D14" s="167" t="s">
        <v>141</v>
      </c>
      <c r="E14" s="166">
        <f t="shared" si="0"/>
        <v>9764473.33</v>
      </c>
      <c r="F14" s="166">
        <v>9764473.33</v>
      </c>
      <c r="G14" s="166"/>
      <c r="H14" s="166"/>
      <c r="I14" s="173"/>
    </row>
    <row r="15" ht="19.9" customHeight="1" spans="1:9">
      <c r="A15" s="164"/>
      <c r="B15" s="167" t="s">
        <v>140</v>
      </c>
      <c r="C15" s="166"/>
      <c r="D15" s="167" t="s">
        <v>142</v>
      </c>
      <c r="E15" s="166">
        <f t="shared" si="0"/>
        <v>0</v>
      </c>
      <c r="F15" s="166"/>
      <c r="G15" s="166"/>
      <c r="H15" s="166"/>
      <c r="I15" s="173"/>
    </row>
    <row r="16" ht="19.9" customHeight="1" spans="1:9">
      <c r="A16" s="164"/>
      <c r="B16" s="167" t="s">
        <v>140</v>
      </c>
      <c r="C16" s="166"/>
      <c r="D16" s="167" t="s">
        <v>143</v>
      </c>
      <c r="E16" s="166">
        <f t="shared" si="0"/>
        <v>119079.29</v>
      </c>
      <c r="F16" s="166">
        <v>119079.29</v>
      </c>
      <c r="G16" s="166"/>
      <c r="H16" s="166"/>
      <c r="I16" s="173"/>
    </row>
    <row r="17" ht="19.9" customHeight="1" spans="1:9">
      <c r="A17" s="164"/>
      <c r="B17" s="167" t="s">
        <v>140</v>
      </c>
      <c r="C17" s="166"/>
      <c r="D17" s="167" t="s">
        <v>144</v>
      </c>
      <c r="E17" s="166">
        <f t="shared" si="0"/>
        <v>0</v>
      </c>
      <c r="F17" s="166"/>
      <c r="G17" s="166"/>
      <c r="H17" s="166"/>
      <c r="I17" s="173"/>
    </row>
    <row r="18" ht="19.9" customHeight="1" spans="1:9">
      <c r="A18" s="164"/>
      <c r="B18" s="167" t="s">
        <v>140</v>
      </c>
      <c r="C18" s="166"/>
      <c r="D18" s="167" t="s">
        <v>145</v>
      </c>
      <c r="E18" s="166">
        <f t="shared" si="0"/>
        <v>0</v>
      </c>
      <c r="F18" s="166"/>
      <c r="G18" s="166"/>
      <c r="H18" s="166"/>
      <c r="I18" s="173"/>
    </row>
    <row r="19" ht="19.9" customHeight="1" spans="1:9">
      <c r="A19" s="164"/>
      <c r="B19" s="167" t="s">
        <v>140</v>
      </c>
      <c r="C19" s="166"/>
      <c r="D19" s="167" t="s">
        <v>146</v>
      </c>
      <c r="E19" s="166">
        <f t="shared" si="0"/>
        <v>0</v>
      </c>
      <c r="F19" s="166"/>
      <c r="G19" s="166"/>
      <c r="H19" s="166"/>
      <c r="I19" s="173"/>
    </row>
    <row r="20" ht="19.9" customHeight="1" spans="1:9">
      <c r="A20" s="164"/>
      <c r="B20" s="167" t="s">
        <v>140</v>
      </c>
      <c r="C20" s="166"/>
      <c r="D20" s="167" t="s">
        <v>147</v>
      </c>
      <c r="E20" s="166">
        <f t="shared" si="0"/>
        <v>0</v>
      </c>
      <c r="F20" s="166"/>
      <c r="G20" s="166"/>
      <c r="H20" s="166"/>
      <c r="I20" s="173"/>
    </row>
    <row r="21" ht="19.9" customHeight="1" spans="1:9">
      <c r="A21" s="164"/>
      <c r="B21" s="167" t="s">
        <v>140</v>
      </c>
      <c r="C21" s="166"/>
      <c r="D21" s="167" t="s">
        <v>148</v>
      </c>
      <c r="E21" s="166">
        <f t="shared" si="0"/>
        <v>0</v>
      </c>
      <c r="F21" s="166"/>
      <c r="G21" s="166"/>
      <c r="H21" s="166"/>
      <c r="I21" s="173"/>
    </row>
    <row r="22" ht="19.9" customHeight="1" spans="1:9">
      <c r="A22" s="164"/>
      <c r="B22" s="167" t="s">
        <v>140</v>
      </c>
      <c r="C22" s="166"/>
      <c r="D22" s="167" t="s">
        <v>149</v>
      </c>
      <c r="E22" s="166">
        <f t="shared" si="0"/>
        <v>0</v>
      </c>
      <c r="F22" s="166"/>
      <c r="G22" s="166"/>
      <c r="H22" s="166"/>
      <c r="I22" s="173"/>
    </row>
    <row r="23" ht="19.9" customHeight="1" spans="1:9">
      <c r="A23" s="164"/>
      <c r="B23" s="167" t="s">
        <v>140</v>
      </c>
      <c r="C23" s="166"/>
      <c r="D23" s="167" t="s">
        <v>150</v>
      </c>
      <c r="E23" s="166">
        <f t="shared" si="0"/>
        <v>0</v>
      </c>
      <c r="F23" s="166"/>
      <c r="G23" s="166"/>
      <c r="H23" s="166"/>
      <c r="I23" s="173"/>
    </row>
    <row r="24" ht="19.9" customHeight="1" spans="1:9">
      <c r="A24" s="164"/>
      <c r="B24" s="167" t="s">
        <v>140</v>
      </c>
      <c r="C24" s="166"/>
      <c r="D24" s="167" t="s">
        <v>151</v>
      </c>
      <c r="E24" s="166">
        <f t="shared" si="0"/>
        <v>0</v>
      </c>
      <c r="F24" s="166"/>
      <c r="G24" s="166"/>
      <c r="H24" s="166"/>
      <c r="I24" s="173"/>
    </row>
    <row r="25" ht="19.9" customHeight="1" spans="1:9">
      <c r="A25" s="164"/>
      <c r="B25" s="167" t="s">
        <v>140</v>
      </c>
      <c r="C25" s="166"/>
      <c r="D25" s="167" t="s">
        <v>152</v>
      </c>
      <c r="E25" s="166">
        <f t="shared" si="0"/>
        <v>0</v>
      </c>
      <c r="F25" s="166"/>
      <c r="G25" s="166"/>
      <c r="H25" s="166"/>
      <c r="I25" s="173"/>
    </row>
    <row r="26" ht="19.9" customHeight="1" spans="1:9">
      <c r="A26" s="164"/>
      <c r="B26" s="167" t="s">
        <v>140</v>
      </c>
      <c r="C26" s="166"/>
      <c r="D26" s="167" t="s">
        <v>153</v>
      </c>
      <c r="E26" s="166">
        <f t="shared" si="0"/>
        <v>151295</v>
      </c>
      <c r="F26" s="166">
        <v>151295</v>
      </c>
      <c r="G26" s="166"/>
      <c r="H26" s="166"/>
      <c r="I26" s="173"/>
    </row>
    <row r="27" ht="19.9" customHeight="1" spans="1:9">
      <c r="A27" s="164"/>
      <c r="B27" s="167" t="s">
        <v>140</v>
      </c>
      <c r="C27" s="166"/>
      <c r="D27" s="167" t="s">
        <v>154</v>
      </c>
      <c r="E27" s="166">
        <f t="shared" si="0"/>
        <v>0</v>
      </c>
      <c r="F27" s="166"/>
      <c r="G27" s="166"/>
      <c r="H27" s="166"/>
      <c r="I27" s="173"/>
    </row>
    <row r="28" ht="19.9" customHeight="1" spans="1:9">
      <c r="A28" s="164"/>
      <c r="B28" s="167" t="s">
        <v>140</v>
      </c>
      <c r="C28" s="166"/>
      <c r="D28" s="167" t="s">
        <v>155</v>
      </c>
      <c r="E28" s="166">
        <f t="shared" si="0"/>
        <v>0</v>
      </c>
      <c r="F28" s="166"/>
      <c r="G28" s="166"/>
      <c r="H28" s="166"/>
      <c r="I28" s="173"/>
    </row>
    <row r="29" ht="19.9" customHeight="1" spans="1:9">
      <c r="A29" s="164"/>
      <c r="B29" s="167" t="s">
        <v>140</v>
      </c>
      <c r="C29" s="166"/>
      <c r="D29" s="167" t="s">
        <v>156</v>
      </c>
      <c r="E29" s="166">
        <f t="shared" si="0"/>
        <v>0</v>
      </c>
      <c r="F29" s="166"/>
      <c r="G29" s="166"/>
      <c r="H29" s="166"/>
      <c r="I29" s="173"/>
    </row>
    <row r="30" ht="19.9" customHeight="1" spans="1:9">
      <c r="A30" s="164"/>
      <c r="B30" s="167" t="s">
        <v>140</v>
      </c>
      <c r="C30" s="166"/>
      <c r="D30" s="167" t="s">
        <v>157</v>
      </c>
      <c r="E30" s="166">
        <f t="shared" si="0"/>
        <v>0</v>
      </c>
      <c r="F30" s="166"/>
      <c r="G30" s="166"/>
      <c r="H30" s="166"/>
      <c r="I30" s="173"/>
    </row>
    <row r="31" ht="19.9" customHeight="1" spans="1:9">
      <c r="A31" s="164"/>
      <c r="B31" s="167" t="s">
        <v>140</v>
      </c>
      <c r="C31" s="166"/>
      <c r="D31" s="167" t="s">
        <v>158</v>
      </c>
      <c r="E31" s="166">
        <f t="shared" si="0"/>
        <v>0</v>
      </c>
      <c r="F31" s="166"/>
      <c r="G31" s="166"/>
      <c r="H31" s="166"/>
      <c r="I31" s="173"/>
    </row>
    <row r="32" ht="19.9" customHeight="1" spans="1:9">
      <c r="A32" s="164"/>
      <c r="B32" s="167" t="s">
        <v>140</v>
      </c>
      <c r="C32" s="166"/>
      <c r="D32" s="167" t="s">
        <v>159</v>
      </c>
      <c r="E32" s="166">
        <f t="shared" si="0"/>
        <v>0</v>
      </c>
      <c r="F32" s="166"/>
      <c r="G32" s="166"/>
      <c r="H32" s="166"/>
      <c r="I32" s="173"/>
    </row>
    <row r="33" ht="19.9" customHeight="1" spans="1:9">
      <c r="A33" s="164"/>
      <c r="B33" s="167" t="s">
        <v>140</v>
      </c>
      <c r="C33" s="166"/>
      <c r="D33" s="167" t="s">
        <v>160</v>
      </c>
      <c r="E33" s="166">
        <f t="shared" si="0"/>
        <v>0</v>
      </c>
      <c r="F33" s="166"/>
      <c r="G33" s="166"/>
      <c r="H33" s="166"/>
      <c r="I33" s="173"/>
    </row>
    <row r="34" ht="19.9" customHeight="1" spans="1:9">
      <c r="A34" s="164"/>
      <c r="B34" s="167" t="s">
        <v>140</v>
      </c>
      <c r="C34" s="166"/>
      <c r="D34" s="167" t="s">
        <v>161</v>
      </c>
      <c r="E34" s="166">
        <f t="shared" si="0"/>
        <v>0</v>
      </c>
      <c r="F34" s="166"/>
      <c r="G34" s="166"/>
      <c r="H34" s="166"/>
      <c r="I34" s="173"/>
    </row>
    <row r="35" ht="8.5" customHeight="1" spans="1:9">
      <c r="A35" s="168"/>
      <c r="B35" s="168"/>
      <c r="C35" s="168"/>
      <c r="D35" s="169"/>
      <c r="E35" s="168"/>
      <c r="F35" s="168"/>
      <c r="G35" s="168"/>
      <c r="H35" s="168"/>
      <c r="I35" s="174"/>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3"/>
  <sheetViews>
    <sheetView tabSelected="1" topLeftCell="J1" workbookViewId="0">
      <pane ySplit="6" topLeftCell="A26" activePane="bottomLeft" state="frozen"/>
      <selection/>
      <selection pane="bottomLeft" activeCell="I27" sqref="I27:I37"/>
    </sheetView>
  </sheetViews>
  <sheetFormatPr defaultColWidth="10" defaultRowHeight="13.5"/>
  <cols>
    <col min="1" max="1" width="1.54166666666667" style="97" customWidth="1"/>
    <col min="2" max="3" width="5.90833333333333" style="97" customWidth="1"/>
    <col min="4" max="4" width="11.6333333333333" style="97" customWidth="1"/>
    <col min="5" max="5" width="23.45" style="97" customWidth="1"/>
    <col min="6" max="10" width="15.75" style="97" customWidth="1"/>
    <col min="11" max="16" width="5.625" style="97" customWidth="1"/>
    <col min="17" max="18" width="15.75" style="97" customWidth="1"/>
    <col min="19" max="19" width="6.375" style="97" customWidth="1"/>
    <col min="20" max="23" width="15.75" style="97" customWidth="1"/>
    <col min="24" max="26" width="7.26666666666667" style="97" customWidth="1"/>
    <col min="27" max="33" width="5.90833333333333" style="97" customWidth="1"/>
    <col min="34" max="39" width="7.26666666666667" style="97" customWidth="1"/>
    <col min="40" max="40" width="1.54166666666667" style="97" customWidth="1"/>
    <col min="41" max="42" width="9.725" style="97" customWidth="1"/>
    <col min="43" max="16384" width="10" style="97"/>
  </cols>
  <sheetData>
    <row r="1" ht="25" customHeight="1" spans="1:40">
      <c r="A1" s="131"/>
      <c r="B1" s="132"/>
      <c r="C1" s="132"/>
      <c r="D1" s="133"/>
      <c r="E1" s="133"/>
      <c r="F1" s="46"/>
      <c r="G1" s="46"/>
      <c r="H1" s="46"/>
      <c r="I1" s="133"/>
      <c r="J1" s="133"/>
      <c r="K1" s="46"/>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46" t="s">
        <v>162</v>
      </c>
      <c r="AN1" s="147"/>
    </row>
    <row r="2" ht="22.75" customHeight="1" spans="1:40">
      <c r="A2" s="46"/>
      <c r="B2" s="3" t="s">
        <v>163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147"/>
    </row>
    <row r="3" ht="19.5" customHeight="1" spans="1:40">
      <c r="A3" s="49"/>
      <c r="B3" s="50" t="s">
        <v>5</v>
      </c>
      <c r="C3" s="50"/>
      <c r="D3" s="50"/>
      <c r="E3" s="50"/>
      <c r="F3" s="134"/>
      <c r="G3" s="49"/>
      <c r="H3" s="135"/>
      <c r="I3" s="134"/>
      <c r="J3" s="134"/>
      <c r="K3" s="143"/>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5" t="s">
        <v>6</v>
      </c>
      <c r="AM3" s="135"/>
      <c r="AN3" s="148"/>
    </row>
    <row r="4" ht="24.4" customHeight="1" spans="1:40">
      <c r="A4" s="51"/>
      <c r="B4" s="136" t="s">
        <v>9</v>
      </c>
      <c r="C4" s="136"/>
      <c r="D4" s="136"/>
      <c r="E4" s="136"/>
      <c r="F4" s="136" t="s">
        <v>164</v>
      </c>
      <c r="G4" s="136" t="s">
        <v>165</v>
      </c>
      <c r="H4" s="136"/>
      <c r="I4" s="136"/>
      <c r="J4" s="136"/>
      <c r="K4" s="136"/>
      <c r="L4" s="136"/>
      <c r="M4" s="136"/>
      <c r="N4" s="136"/>
      <c r="O4" s="136"/>
      <c r="P4" s="136"/>
      <c r="Q4" s="136" t="s">
        <v>166</v>
      </c>
      <c r="R4" s="136"/>
      <c r="S4" s="136"/>
      <c r="T4" s="136"/>
      <c r="U4" s="136"/>
      <c r="V4" s="136"/>
      <c r="W4" s="136"/>
      <c r="X4" s="136"/>
      <c r="Y4" s="136"/>
      <c r="Z4" s="136"/>
      <c r="AA4" s="136" t="s">
        <v>167</v>
      </c>
      <c r="AB4" s="136"/>
      <c r="AC4" s="136"/>
      <c r="AD4" s="136"/>
      <c r="AE4" s="136"/>
      <c r="AF4" s="136"/>
      <c r="AG4" s="136"/>
      <c r="AH4" s="136"/>
      <c r="AI4" s="136"/>
      <c r="AJ4" s="136"/>
      <c r="AK4" s="136"/>
      <c r="AL4" s="136"/>
      <c r="AM4" s="136"/>
      <c r="AN4" s="149"/>
    </row>
    <row r="5" ht="24.4" customHeight="1" spans="1:40">
      <c r="A5" s="51"/>
      <c r="B5" s="136" t="s">
        <v>79</v>
      </c>
      <c r="C5" s="136"/>
      <c r="D5" s="136" t="s">
        <v>70</v>
      </c>
      <c r="E5" s="136" t="s">
        <v>71</v>
      </c>
      <c r="F5" s="136"/>
      <c r="G5" s="136" t="s">
        <v>59</v>
      </c>
      <c r="H5" s="136" t="s">
        <v>168</v>
      </c>
      <c r="I5" s="136"/>
      <c r="J5" s="136"/>
      <c r="K5" s="136" t="s">
        <v>169</v>
      </c>
      <c r="L5" s="136"/>
      <c r="M5" s="136"/>
      <c r="N5" s="136" t="s">
        <v>170</v>
      </c>
      <c r="O5" s="136"/>
      <c r="P5" s="136"/>
      <c r="Q5" s="136" t="s">
        <v>59</v>
      </c>
      <c r="R5" s="136" t="s">
        <v>168</v>
      </c>
      <c r="S5" s="136"/>
      <c r="T5" s="136"/>
      <c r="U5" s="136" t="s">
        <v>169</v>
      </c>
      <c r="V5" s="136"/>
      <c r="W5" s="136"/>
      <c r="X5" s="136" t="s">
        <v>170</v>
      </c>
      <c r="Y5" s="136"/>
      <c r="Z5" s="136"/>
      <c r="AA5" s="136" t="s">
        <v>59</v>
      </c>
      <c r="AB5" s="136" t="s">
        <v>168</v>
      </c>
      <c r="AC5" s="136"/>
      <c r="AD5" s="136"/>
      <c r="AE5" s="136" t="s">
        <v>169</v>
      </c>
      <c r="AF5" s="136"/>
      <c r="AG5" s="136"/>
      <c r="AH5" s="136" t="s">
        <v>170</v>
      </c>
      <c r="AI5" s="136"/>
      <c r="AJ5" s="136"/>
      <c r="AK5" s="136" t="s">
        <v>171</v>
      </c>
      <c r="AL5" s="136"/>
      <c r="AM5" s="136"/>
      <c r="AN5" s="149"/>
    </row>
    <row r="6" ht="39" customHeight="1" spans="1:40">
      <c r="A6" s="137"/>
      <c r="B6" s="136" t="s">
        <v>80</v>
      </c>
      <c r="C6" s="136" t="s">
        <v>81</v>
      </c>
      <c r="D6" s="136"/>
      <c r="E6" s="136"/>
      <c r="F6" s="136"/>
      <c r="G6" s="136"/>
      <c r="H6" s="136" t="s">
        <v>172</v>
      </c>
      <c r="I6" s="136" t="s">
        <v>75</v>
      </c>
      <c r="J6" s="136" t="s">
        <v>76</v>
      </c>
      <c r="K6" s="136" t="s">
        <v>172</v>
      </c>
      <c r="L6" s="136" t="s">
        <v>75</v>
      </c>
      <c r="M6" s="136" t="s">
        <v>76</v>
      </c>
      <c r="N6" s="136" t="s">
        <v>172</v>
      </c>
      <c r="O6" s="136" t="s">
        <v>173</v>
      </c>
      <c r="P6" s="136" t="s">
        <v>174</v>
      </c>
      <c r="Q6" s="136"/>
      <c r="R6" s="136" t="s">
        <v>172</v>
      </c>
      <c r="S6" s="136" t="s">
        <v>75</v>
      </c>
      <c r="T6" s="136" t="s">
        <v>76</v>
      </c>
      <c r="U6" s="136" t="s">
        <v>172</v>
      </c>
      <c r="V6" s="136" t="s">
        <v>75</v>
      </c>
      <c r="W6" s="136" t="s">
        <v>76</v>
      </c>
      <c r="X6" s="136" t="s">
        <v>172</v>
      </c>
      <c r="Y6" s="136" t="s">
        <v>173</v>
      </c>
      <c r="Z6" s="136" t="s">
        <v>174</v>
      </c>
      <c r="AA6" s="136"/>
      <c r="AB6" s="136" t="s">
        <v>172</v>
      </c>
      <c r="AC6" s="136" t="s">
        <v>75</v>
      </c>
      <c r="AD6" s="136" t="s">
        <v>76</v>
      </c>
      <c r="AE6" s="136" t="s">
        <v>172</v>
      </c>
      <c r="AF6" s="136" t="s">
        <v>75</v>
      </c>
      <c r="AG6" s="136" t="s">
        <v>76</v>
      </c>
      <c r="AH6" s="136" t="s">
        <v>172</v>
      </c>
      <c r="AI6" s="136" t="s">
        <v>173</v>
      </c>
      <c r="AJ6" s="136" t="s">
        <v>174</v>
      </c>
      <c r="AK6" s="136" t="s">
        <v>172</v>
      </c>
      <c r="AL6" s="136" t="s">
        <v>173</v>
      </c>
      <c r="AM6" s="136" t="s">
        <v>174</v>
      </c>
      <c r="AN6" s="149"/>
    </row>
    <row r="7" ht="27" customHeight="1" spans="1:40">
      <c r="A7" s="51"/>
      <c r="B7" s="92"/>
      <c r="C7" s="92"/>
      <c r="D7" s="52">
        <v>148001</v>
      </c>
      <c r="E7" s="92" t="s">
        <v>72</v>
      </c>
      <c r="F7" s="138">
        <f>F8+F26+F38</f>
        <v>10034847.62</v>
      </c>
      <c r="G7" s="138">
        <f>G8+G26+G38</f>
        <v>5707180.62</v>
      </c>
      <c r="H7" s="138">
        <f>H8+H26+H38</f>
        <v>5707180.62</v>
      </c>
      <c r="I7" s="138">
        <f>I8+I26+I38</f>
        <v>1949980.62</v>
      </c>
      <c r="J7" s="138">
        <f>J8+J26+J38</f>
        <v>3757200</v>
      </c>
      <c r="K7" s="138"/>
      <c r="L7" s="138"/>
      <c r="M7" s="138"/>
      <c r="N7" s="138"/>
      <c r="O7" s="138"/>
      <c r="P7" s="138"/>
      <c r="Q7" s="138">
        <f>Q8+Q26+Q38</f>
        <v>4327667</v>
      </c>
      <c r="R7" s="138">
        <f>R8+R26+R38</f>
        <v>4327667</v>
      </c>
      <c r="S7" s="138">
        <f>S8+S26+S38</f>
        <v>0</v>
      </c>
      <c r="T7" s="138">
        <f>T8+T26+T38</f>
        <v>4327667</v>
      </c>
      <c r="U7" s="138"/>
      <c r="V7" s="138"/>
      <c r="W7" s="138"/>
      <c r="X7" s="138"/>
      <c r="Y7" s="138"/>
      <c r="Z7" s="138"/>
      <c r="AA7" s="138"/>
      <c r="AB7" s="138"/>
      <c r="AC7" s="138"/>
      <c r="AD7" s="138"/>
      <c r="AE7" s="138"/>
      <c r="AF7" s="138"/>
      <c r="AG7" s="138"/>
      <c r="AH7" s="138"/>
      <c r="AI7" s="138"/>
      <c r="AJ7" s="138"/>
      <c r="AK7" s="138"/>
      <c r="AL7" s="138"/>
      <c r="AM7" s="138"/>
      <c r="AN7" s="149"/>
    </row>
    <row r="8" ht="32.5" customHeight="1" spans="1:40">
      <c r="A8" s="51"/>
      <c r="B8" s="92">
        <v>301</v>
      </c>
      <c r="C8" s="92"/>
      <c r="D8" s="139"/>
      <c r="E8" s="140" t="s">
        <v>175</v>
      </c>
      <c r="F8" s="138">
        <f t="shared" ref="F8:F15" si="0">G8+Q8</f>
        <v>1815521.69</v>
      </c>
      <c r="G8" s="138">
        <f>SUM(G9:G25)</f>
        <v>1815521.69</v>
      </c>
      <c r="H8" s="138">
        <f>SUM(H9:H25)</f>
        <v>1815521.69</v>
      </c>
      <c r="I8" s="138">
        <f>SUM(I9:I25)</f>
        <v>1815521.69</v>
      </c>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49"/>
    </row>
    <row r="9" ht="32.5" customHeight="1" spans="1:40">
      <c r="A9" s="51"/>
      <c r="B9" s="92">
        <v>301</v>
      </c>
      <c r="C9" s="93" t="s">
        <v>96</v>
      </c>
      <c r="D9" s="139"/>
      <c r="E9" s="141" t="s">
        <v>176</v>
      </c>
      <c r="F9" s="138">
        <f t="shared" si="0"/>
        <v>195480</v>
      </c>
      <c r="G9" s="138">
        <f t="shared" ref="G9:G15" si="1">H9+K9+N9</f>
        <v>195480</v>
      </c>
      <c r="H9" s="138">
        <f t="shared" ref="H9:H15" si="2">I9+J9</f>
        <v>195480</v>
      </c>
      <c r="I9" s="138">
        <v>195480</v>
      </c>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49"/>
    </row>
    <row r="10" ht="32.5" customHeight="1" spans="1:40">
      <c r="A10" s="51"/>
      <c r="B10" s="92">
        <v>301</v>
      </c>
      <c r="C10" s="93" t="s">
        <v>96</v>
      </c>
      <c r="D10" s="139"/>
      <c r="E10" s="141" t="s">
        <v>176</v>
      </c>
      <c r="F10" s="138">
        <f t="shared" si="0"/>
        <v>224352</v>
      </c>
      <c r="G10" s="138">
        <f t="shared" si="1"/>
        <v>224352</v>
      </c>
      <c r="H10" s="138">
        <f t="shared" si="2"/>
        <v>224352</v>
      </c>
      <c r="I10" s="138">
        <v>224352</v>
      </c>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49"/>
    </row>
    <row r="11" ht="32.5" customHeight="1" spans="1:40">
      <c r="A11" s="51"/>
      <c r="B11" s="92">
        <v>301</v>
      </c>
      <c r="C11" s="93" t="s">
        <v>89</v>
      </c>
      <c r="D11" s="139"/>
      <c r="E11" s="141" t="s">
        <v>177</v>
      </c>
      <c r="F11" s="138">
        <f t="shared" si="0"/>
        <v>162787.92</v>
      </c>
      <c r="G11" s="138">
        <f t="shared" si="1"/>
        <v>162787.92</v>
      </c>
      <c r="H11" s="138">
        <f t="shared" si="2"/>
        <v>162787.92</v>
      </c>
      <c r="I11" s="138">
        <v>162787.92</v>
      </c>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49"/>
    </row>
    <row r="12" ht="32.5" customHeight="1" spans="1:40">
      <c r="A12" s="51"/>
      <c r="B12" s="92">
        <v>301</v>
      </c>
      <c r="C12" s="93" t="s">
        <v>89</v>
      </c>
      <c r="D12" s="139"/>
      <c r="E12" s="141" t="s">
        <v>177</v>
      </c>
      <c r="F12" s="138">
        <f t="shared" si="0"/>
        <v>31560</v>
      </c>
      <c r="G12" s="138">
        <f t="shared" si="1"/>
        <v>31560</v>
      </c>
      <c r="H12" s="138">
        <f t="shared" si="2"/>
        <v>31560</v>
      </c>
      <c r="I12" s="138">
        <v>31560</v>
      </c>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49"/>
    </row>
    <row r="13" ht="32.5" customHeight="1" spans="1:40">
      <c r="A13" s="51"/>
      <c r="B13" s="92">
        <v>301</v>
      </c>
      <c r="C13" s="93" t="s">
        <v>113</v>
      </c>
      <c r="D13" s="139"/>
      <c r="E13" s="141" t="s">
        <v>178</v>
      </c>
      <c r="F13" s="138">
        <f t="shared" si="0"/>
        <v>211333</v>
      </c>
      <c r="G13" s="138">
        <f t="shared" si="1"/>
        <v>211333</v>
      </c>
      <c r="H13" s="138">
        <f t="shared" si="2"/>
        <v>211333</v>
      </c>
      <c r="I13" s="138">
        <v>211333</v>
      </c>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49"/>
    </row>
    <row r="14" ht="32.5" customHeight="1" spans="1:40">
      <c r="A14" s="51"/>
      <c r="B14" s="92">
        <v>301</v>
      </c>
      <c r="C14" s="93" t="s">
        <v>179</v>
      </c>
      <c r="D14" s="139"/>
      <c r="E14" s="141" t="s">
        <v>180</v>
      </c>
      <c r="F14" s="138">
        <f t="shared" si="0"/>
        <v>435077</v>
      </c>
      <c r="G14" s="138">
        <f t="shared" si="1"/>
        <v>435077</v>
      </c>
      <c r="H14" s="138">
        <f t="shared" si="2"/>
        <v>435077</v>
      </c>
      <c r="I14" s="138">
        <v>435077</v>
      </c>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49"/>
    </row>
    <row r="15" ht="32.5" customHeight="1" spans="1:40">
      <c r="A15" s="51"/>
      <c r="B15" s="92">
        <v>301</v>
      </c>
      <c r="C15" s="93" t="s">
        <v>87</v>
      </c>
      <c r="D15" s="139"/>
      <c r="E15" s="141" t="s">
        <v>181</v>
      </c>
      <c r="F15" s="138">
        <f t="shared" si="0"/>
        <v>84113.59</v>
      </c>
      <c r="G15" s="138">
        <f t="shared" si="1"/>
        <v>84113.59</v>
      </c>
      <c r="H15" s="138">
        <f t="shared" si="2"/>
        <v>84113.59</v>
      </c>
      <c r="I15" s="138">
        <v>84113.59</v>
      </c>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49"/>
    </row>
    <row r="16" ht="32.5" customHeight="1" spans="1:40">
      <c r="A16" s="51"/>
      <c r="B16" s="92">
        <v>301</v>
      </c>
      <c r="C16" s="93" t="s">
        <v>87</v>
      </c>
      <c r="D16" s="139"/>
      <c r="E16" s="141" t="s">
        <v>181</v>
      </c>
      <c r="F16" s="138">
        <f t="shared" ref="F15:F27" si="3">G16+Q16</f>
        <v>110577.44</v>
      </c>
      <c r="G16" s="138">
        <f t="shared" ref="G15:G25" si="4">H16+K16+N16</f>
        <v>110577.44</v>
      </c>
      <c r="H16" s="138">
        <f t="shared" ref="H15:H25" si="5">I16+J16</f>
        <v>110577.44</v>
      </c>
      <c r="I16" s="138">
        <v>110577.44</v>
      </c>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49"/>
    </row>
    <row r="17" ht="32.5" customHeight="1" spans="1:40">
      <c r="A17" s="51"/>
      <c r="B17" s="92">
        <v>301</v>
      </c>
      <c r="C17" s="93" t="s">
        <v>182</v>
      </c>
      <c r="D17" s="139"/>
      <c r="E17" s="141" t="s">
        <v>183</v>
      </c>
      <c r="F17" s="138">
        <f t="shared" si="3"/>
        <v>43863.89</v>
      </c>
      <c r="G17" s="138">
        <f t="shared" si="4"/>
        <v>43863.89</v>
      </c>
      <c r="H17" s="138">
        <f t="shared" si="5"/>
        <v>43863.89</v>
      </c>
      <c r="I17" s="138">
        <v>43863.89</v>
      </c>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49"/>
    </row>
    <row r="18" ht="32.5" customHeight="1" spans="1:40">
      <c r="A18" s="51"/>
      <c r="B18" s="92">
        <v>301</v>
      </c>
      <c r="C18" s="93" t="s">
        <v>182</v>
      </c>
      <c r="D18" s="139"/>
      <c r="E18" s="141" t="s">
        <v>183</v>
      </c>
      <c r="F18" s="138">
        <f t="shared" si="3"/>
        <v>53215.4</v>
      </c>
      <c r="G18" s="138">
        <f t="shared" si="4"/>
        <v>53215.4</v>
      </c>
      <c r="H18" s="138">
        <f t="shared" si="5"/>
        <v>53215.4</v>
      </c>
      <c r="I18" s="138">
        <v>53215.4</v>
      </c>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49"/>
    </row>
    <row r="19" ht="32.5" customHeight="1" spans="1:40">
      <c r="A19" s="51"/>
      <c r="B19" s="92">
        <v>301</v>
      </c>
      <c r="C19" s="93" t="s">
        <v>109</v>
      </c>
      <c r="D19" s="139"/>
      <c r="E19" s="141" t="s">
        <v>184</v>
      </c>
      <c r="F19" s="138">
        <f t="shared" si="3"/>
        <v>4800</v>
      </c>
      <c r="G19" s="138">
        <f t="shared" si="4"/>
        <v>4800</v>
      </c>
      <c r="H19" s="138">
        <f t="shared" si="5"/>
        <v>4800</v>
      </c>
      <c r="I19" s="138">
        <v>4800</v>
      </c>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49"/>
    </row>
    <row r="20" ht="32.5" customHeight="1" spans="1:40">
      <c r="A20" s="51"/>
      <c r="B20" s="92">
        <v>301</v>
      </c>
      <c r="C20" s="93" t="s">
        <v>109</v>
      </c>
      <c r="D20" s="139"/>
      <c r="E20" s="141" t="s">
        <v>184</v>
      </c>
      <c r="F20" s="138">
        <f t="shared" si="3"/>
        <v>7200</v>
      </c>
      <c r="G20" s="138">
        <f t="shared" si="4"/>
        <v>7200</v>
      </c>
      <c r="H20" s="138">
        <f t="shared" si="5"/>
        <v>7200</v>
      </c>
      <c r="I20" s="138">
        <v>7200</v>
      </c>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49"/>
    </row>
    <row r="21" ht="32.5" customHeight="1" spans="1:40">
      <c r="A21" s="51"/>
      <c r="B21" s="92">
        <v>301</v>
      </c>
      <c r="C21" s="93" t="s">
        <v>185</v>
      </c>
      <c r="D21" s="139"/>
      <c r="E21" s="141" t="s">
        <v>186</v>
      </c>
      <c r="F21" s="138">
        <f t="shared" si="3"/>
        <v>1139.33</v>
      </c>
      <c r="G21" s="138">
        <f t="shared" si="4"/>
        <v>1139.33</v>
      </c>
      <c r="H21" s="138">
        <f t="shared" si="5"/>
        <v>1139.33</v>
      </c>
      <c r="I21" s="138">
        <v>1139.33</v>
      </c>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49"/>
    </row>
    <row r="22" ht="32.5" customHeight="1" spans="1:40">
      <c r="A22" s="51"/>
      <c r="B22" s="92">
        <v>301</v>
      </c>
      <c r="C22" s="93" t="s">
        <v>185</v>
      </c>
      <c r="D22" s="139"/>
      <c r="E22" s="141" t="s">
        <v>186</v>
      </c>
      <c r="F22" s="138">
        <f t="shared" si="3"/>
        <v>9675.52</v>
      </c>
      <c r="G22" s="138">
        <f t="shared" si="4"/>
        <v>9675.52</v>
      </c>
      <c r="H22" s="138">
        <f t="shared" si="5"/>
        <v>9675.52</v>
      </c>
      <c r="I22" s="138">
        <v>9675.52</v>
      </c>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49"/>
    </row>
    <row r="23" ht="32.5" customHeight="1" spans="1:40">
      <c r="A23" s="51"/>
      <c r="B23" s="92">
        <v>301</v>
      </c>
      <c r="C23" s="93" t="s">
        <v>187</v>
      </c>
      <c r="D23" s="139"/>
      <c r="E23" s="141" t="s">
        <v>188</v>
      </c>
      <c r="F23" s="138">
        <f t="shared" si="3"/>
        <v>68360</v>
      </c>
      <c r="G23" s="138">
        <f t="shared" si="4"/>
        <v>68360</v>
      </c>
      <c r="H23" s="138">
        <f t="shared" si="5"/>
        <v>68360</v>
      </c>
      <c r="I23" s="138">
        <v>68360</v>
      </c>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49"/>
    </row>
    <row r="24" ht="32.5" customHeight="1" spans="1:40">
      <c r="A24" s="51"/>
      <c r="B24" s="92">
        <v>301</v>
      </c>
      <c r="C24" s="93" t="s">
        <v>187</v>
      </c>
      <c r="D24" s="92"/>
      <c r="E24" s="141" t="s">
        <v>188</v>
      </c>
      <c r="F24" s="138">
        <f t="shared" si="3"/>
        <v>82935</v>
      </c>
      <c r="G24" s="138">
        <f t="shared" si="4"/>
        <v>82935</v>
      </c>
      <c r="H24" s="138">
        <f t="shared" si="5"/>
        <v>82935</v>
      </c>
      <c r="I24" s="138">
        <v>82935</v>
      </c>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49"/>
    </row>
    <row r="25" ht="32.5" customHeight="1" spans="1:40">
      <c r="A25" s="51"/>
      <c r="B25" s="92">
        <v>301</v>
      </c>
      <c r="C25" s="93" t="s">
        <v>92</v>
      </c>
      <c r="D25" s="92"/>
      <c r="E25" s="141" t="s">
        <v>189</v>
      </c>
      <c r="F25" s="138">
        <f t="shared" si="3"/>
        <v>89051.6</v>
      </c>
      <c r="G25" s="138">
        <f t="shared" si="4"/>
        <v>89051.6</v>
      </c>
      <c r="H25" s="138">
        <f t="shared" si="5"/>
        <v>89051.6</v>
      </c>
      <c r="I25" s="138">
        <v>89051.6</v>
      </c>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49"/>
    </row>
    <row r="26" ht="32.5" customHeight="1" spans="1:40">
      <c r="A26" s="51"/>
      <c r="B26" s="92">
        <v>302</v>
      </c>
      <c r="C26" s="93"/>
      <c r="D26" s="92"/>
      <c r="E26" s="92" t="s">
        <v>190</v>
      </c>
      <c r="F26" s="138">
        <f t="shared" si="3"/>
        <v>941478.93</v>
      </c>
      <c r="G26" s="138">
        <f>SUM(G27:G37)</f>
        <v>941478.93</v>
      </c>
      <c r="H26" s="138">
        <f>SUM(H27:H37)</f>
        <v>941478.93</v>
      </c>
      <c r="I26" s="138">
        <f>SUM(I27:I37)</f>
        <v>134278.93</v>
      </c>
      <c r="J26" s="138">
        <f>SUM(J27:J37)</f>
        <v>807200</v>
      </c>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49"/>
    </row>
    <row r="27" ht="32.5" customHeight="1" spans="1:40">
      <c r="A27" s="51"/>
      <c r="B27" s="92">
        <v>302</v>
      </c>
      <c r="C27" s="93" t="s">
        <v>96</v>
      </c>
      <c r="D27" s="92"/>
      <c r="E27" s="141" t="s">
        <v>191</v>
      </c>
      <c r="F27" s="138">
        <f t="shared" si="3"/>
        <v>828000</v>
      </c>
      <c r="G27" s="138">
        <f>H27+K27+N27</f>
        <v>828000</v>
      </c>
      <c r="H27" s="138">
        <f>I27+J27</f>
        <v>828000</v>
      </c>
      <c r="I27" s="144">
        <v>28000</v>
      </c>
      <c r="J27" s="138">
        <v>800000</v>
      </c>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49"/>
    </row>
    <row r="28" ht="32.5" customHeight="1" spans="1:40">
      <c r="A28" s="51"/>
      <c r="B28" s="92">
        <v>302</v>
      </c>
      <c r="C28" s="93" t="s">
        <v>96</v>
      </c>
      <c r="D28" s="92"/>
      <c r="E28" s="141" t="s">
        <v>191</v>
      </c>
      <c r="F28" s="138">
        <f t="shared" ref="F28:F42" si="6">G28+Q28</f>
        <v>22000</v>
      </c>
      <c r="G28" s="138">
        <f t="shared" ref="G28:G37" si="7">H28+K28+N28</f>
        <v>22000</v>
      </c>
      <c r="H28" s="138">
        <f t="shared" ref="H28:H37" si="8">I28+J28</f>
        <v>22000</v>
      </c>
      <c r="I28" s="144">
        <v>22000</v>
      </c>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49"/>
    </row>
    <row r="29" ht="32.5" customHeight="1" spans="1:40">
      <c r="A29" s="51"/>
      <c r="B29" s="92">
        <v>302</v>
      </c>
      <c r="C29" s="93" t="s">
        <v>179</v>
      </c>
      <c r="D29" s="92"/>
      <c r="E29" s="141" t="s">
        <v>192</v>
      </c>
      <c r="F29" s="138">
        <f t="shared" si="6"/>
        <v>7200</v>
      </c>
      <c r="G29" s="138">
        <f t="shared" si="7"/>
        <v>7200</v>
      </c>
      <c r="H29" s="138">
        <f t="shared" si="8"/>
        <v>7200</v>
      </c>
      <c r="I29" s="144"/>
      <c r="J29" s="138">
        <v>7200</v>
      </c>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49"/>
    </row>
    <row r="30" ht="32.5" customHeight="1" spans="1:40">
      <c r="A30" s="51"/>
      <c r="B30" s="92">
        <v>302</v>
      </c>
      <c r="C30" s="93" t="s">
        <v>109</v>
      </c>
      <c r="D30" s="92"/>
      <c r="E30" s="141" t="s">
        <v>193</v>
      </c>
      <c r="F30" s="138">
        <f t="shared" si="6"/>
        <v>20000</v>
      </c>
      <c r="G30" s="138">
        <f t="shared" si="7"/>
        <v>20000</v>
      </c>
      <c r="H30" s="138">
        <f t="shared" si="8"/>
        <v>20000</v>
      </c>
      <c r="I30" s="144">
        <v>20000</v>
      </c>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49"/>
    </row>
    <row r="31" ht="32.5" customHeight="1" spans="1:40">
      <c r="A31" s="51"/>
      <c r="B31" s="92">
        <v>302</v>
      </c>
      <c r="C31" s="93" t="s">
        <v>100</v>
      </c>
      <c r="D31" s="92"/>
      <c r="E31" s="141" t="s">
        <v>194</v>
      </c>
      <c r="F31" s="138">
        <f t="shared" si="6"/>
        <v>9061.21</v>
      </c>
      <c r="G31" s="138">
        <f t="shared" si="7"/>
        <v>9061.21</v>
      </c>
      <c r="H31" s="138">
        <f t="shared" si="8"/>
        <v>9061.21</v>
      </c>
      <c r="I31" s="144">
        <v>9061.21</v>
      </c>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49"/>
    </row>
    <row r="32" ht="32.5" customHeight="1" spans="1:40">
      <c r="A32" s="51"/>
      <c r="B32" s="92">
        <v>302</v>
      </c>
      <c r="C32" s="93" t="s">
        <v>100</v>
      </c>
      <c r="D32" s="92"/>
      <c r="E32" s="141" t="s">
        <v>194</v>
      </c>
      <c r="F32" s="138">
        <f t="shared" si="6"/>
        <v>10021.08</v>
      </c>
      <c r="G32" s="138">
        <f t="shared" si="7"/>
        <v>10021.08</v>
      </c>
      <c r="H32" s="138">
        <f t="shared" si="8"/>
        <v>10021.08</v>
      </c>
      <c r="I32" s="144">
        <v>10021.08</v>
      </c>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49"/>
    </row>
    <row r="33" ht="32.5" customHeight="1" spans="1:40">
      <c r="A33" s="51"/>
      <c r="B33" s="92">
        <v>302</v>
      </c>
      <c r="C33" s="93" t="s">
        <v>195</v>
      </c>
      <c r="D33" s="92"/>
      <c r="E33" s="141" t="s">
        <v>196</v>
      </c>
      <c r="F33" s="138">
        <f t="shared" si="6"/>
        <v>2932.2</v>
      </c>
      <c r="G33" s="138">
        <f t="shared" si="7"/>
        <v>2932.2</v>
      </c>
      <c r="H33" s="138">
        <f t="shared" si="8"/>
        <v>2932.2</v>
      </c>
      <c r="I33" s="144">
        <v>2932.2</v>
      </c>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49"/>
    </row>
    <row r="34" ht="32.5" customHeight="1" spans="1:40">
      <c r="A34" s="51"/>
      <c r="B34" s="92">
        <v>302</v>
      </c>
      <c r="C34" s="93" t="s">
        <v>195</v>
      </c>
      <c r="D34" s="92"/>
      <c r="E34" s="141" t="s">
        <v>196</v>
      </c>
      <c r="F34" s="138">
        <f t="shared" si="6"/>
        <v>3365.28</v>
      </c>
      <c r="G34" s="138">
        <f t="shared" si="7"/>
        <v>3365.28</v>
      </c>
      <c r="H34" s="138">
        <f t="shared" si="8"/>
        <v>3365.28</v>
      </c>
      <c r="I34" s="144">
        <v>3365.28</v>
      </c>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49"/>
    </row>
    <row r="35" ht="32.5" customHeight="1" spans="1:40">
      <c r="A35" s="51"/>
      <c r="B35" s="92">
        <v>302</v>
      </c>
      <c r="C35" s="93" t="s">
        <v>197</v>
      </c>
      <c r="D35" s="92"/>
      <c r="E35" s="141" t="s">
        <v>198</v>
      </c>
      <c r="F35" s="138">
        <f t="shared" si="6"/>
        <v>36000</v>
      </c>
      <c r="G35" s="138">
        <f t="shared" si="7"/>
        <v>36000</v>
      </c>
      <c r="H35" s="138">
        <f t="shared" si="8"/>
        <v>36000</v>
      </c>
      <c r="I35" s="144">
        <v>36000</v>
      </c>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49"/>
    </row>
    <row r="36" ht="32.5" customHeight="1" spans="1:40">
      <c r="A36" s="51"/>
      <c r="B36" s="92">
        <v>302</v>
      </c>
      <c r="C36" s="93" t="s">
        <v>92</v>
      </c>
      <c r="D36" s="92"/>
      <c r="E36" s="141" t="s">
        <v>199</v>
      </c>
      <c r="F36" s="138">
        <f t="shared" si="6"/>
        <v>1777.4</v>
      </c>
      <c r="G36" s="138">
        <f t="shared" si="7"/>
        <v>1777.4</v>
      </c>
      <c r="H36" s="138">
        <f t="shared" si="8"/>
        <v>1777.4</v>
      </c>
      <c r="I36" s="144">
        <v>1777.4</v>
      </c>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49"/>
    </row>
    <row r="37" ht="32.5" customHeight="1" spans="1:40">
      <c r="A37" s="51"/>
      <c r="B37" s="92">
        <v>302</v>
      </c>
      <c r="C37" s="93" t="s">
        <v>92</v>
      </c>
      <c r="D37" s="92"/>
      <c r="E37" s="141" t="s">
        <v>199</v>
      </c>
      <c r="F37" s="138">
        <f t="shared" si="6"/>
        <v>1121.76</v>
      </c>
      <c r="G37" s="138">
        <f t="shared" si="7"/>
        <v>1121.76</v>
      </c>
      <c r="H37" s="138">
        <f t="shared" si="8"/>
        <v>1121.76</v>
      </c>
      <c r="I37" s="144">
        <v>1121.76</v>
      </c>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49"/>
    </row>
    <row r="38" ht="32.5" customHeight="1" spans="1:40">
      <c r="A38" s="51"/>
      <c r="B38" s="92">
        <v>303</v>
      </c>
      <c r="C38" s="93"/>
      <c r="D38" s="92"/>
      <c r="E38" s="92" t="s">
        <v>200</v>
      </c>
      <c r="F38" s="138">
        <f t="shared" si="6"/>
        <v>7277847</v>
      </c>
      <c r="G38" s="138">
        <f>SUM(G39:G42)</f>
        <v>2950180</v>
      </c>
      <c r="H38" s="138">
        <f t="shared" ref="H38:R38" si="9">SUM(H39:H42)</f>
        <v>2950180</v>
      </c>
      <c r="I38" s="138">
        <f t="shared" si="9"/>
        <v>180</v>
      </c>
      <c r="J38" s="138">
        <f t="shared" si="9"/>
        <v>2950000</v>
      </c>
      <c r="K38" s="138"/>
      <c r="L38" s="138"/>
      <c r="M38" s="138"/>
      <c r="N38" s="138"/>
      <c r="O38" s="138"/>
      <c r="P38" s="138"/>
      <c r="Q38" s="138">
        <f t="shared" si="9"/>
        <v>4327667</v>
      </c>
      <c r="R38" s="138">
        <f t="shared" si="9"/>
        <v>4327667</v>
      </c>
      <c r="S38" s="138"/>
      <c r="T38" s="138">
        <f>SUM(T39:T42)</f>
        <v>4327667</v>
      </c>
      <c r="U38" s="138"/>
      <c r="V38" s="138"/>
      <c r="W38" s="138"/>
      <c r="X38" s="138"/>
      <c r="Y38" s="138"/>
      <c r="Z38" s="138"/>
      <c r="AA38" s="138"/>
      <c r="AB38" s="138"/>
      <c r="AC38" s="138"/>
      <c r="AD38" s="138"/>
      <c r="AE38" s="138"/>
      <c r="AF38" s="138"/>
      <c r="AG38" s="138"/>
      <c r="AH38" s="138"/>
      <c r="AI38" s="138"/>
      <c r="AJ38" s="138"/>
      <c r="AK38" s="138"/>
      <c r="AL38" s="138"/>
      <c r="AM38" s="138"/>
      <c r="AN38" s="149"/>
    </row>
    <row r="39" ht="32.5" customHeight="1" spans="1:40">
      <c r="A39" s="51"/>
      <c r="B39" s="92">
        <v>303</v>
      </c>
      <c r="C39" s="93" t="s">
        <v>103</v>
      </c>
      <c r="D39" s="92"/>
      <c r="E39" s="141" t="s">
        <v>201</v>
      </c>
      <c r="F39" s="138">
        <f t="shared" si="6"/>
        <v>4756667</v>
      </c>
      <c r="G39" s="138">
        <f>H39+K39+N39</f>
        <v>1440000</v>
      </c>
      <c r="H39" s="138">
        <f>I39+J39</f>
        <v>1440000</v>
      </c>
      <c r="I39" s="138"/>
      <c r="J39" s="144">
        <v>1440000</v>
      </c>
      <c r="K39" s="138"/>
      <c r="L39" s="138"/>
      <c r="M39" s="138"/>
      <c r="N39" s="138"/>
      <c r="O39" s="138"/>
      <c r="P39" s="138"/>
      <c r="Q39" s="138">
        <f>R39+U39</f>
        <v>3316667</v>
      </c>
      <c r="R39" s="138">
        <f>S39+T39</f>
        <v>3316667</v>
      </c>
      <c r="S39" s="138"/>
      <c r="T39" s="145">
        <v>3316667</v>
      </c>
      <c r="U39" s="138"/>
      <c r="V39" s="138"/>
      <c r="W39" s="138"/>
      <c r="X39" s="138"/>
      <c r="Y39" s="138"/>
      <c r="Z39" s="138"/>
      <c r="AA39" s="138"/>
      <c r="AB39" s="138"/>
      <c r="AC39" s="138"/>
      <c r="AD39" s="138"/>
      <c r="AE39" s="138"/>
      <c r="AF39" s="138"/>
      <c r="AG39" s="138"/>
      <c r="AH39" s="138"/>
      <c r="AI39" s="138"/>
      <c r="AJ39" s="138"/>
      <c r="AK39" s="138"/>
      <c r="AL39" s="138"/>
      <c r="AM39" s="138"/>
      <c r="AN39" s="149"/>
    </row>
    <row r="40" ht="32.5" customHeight="1" spans="1:40">
      <c r="A40" s="51"/>
      <c r="B40" s="92">
        <v>303</v>
      </c>
      <c r="C40" s="93" t="s">
        <v>84</v>
      </c>
      <c r="D40" s="92"/>
      <c r="E40" s="141" t="s">
        <v>202</v>
      </c>
      <c r="F40" s="138">
        <f t="shared" si="6"/>
        <v>2351000</v>
      </c>
      <c r="G40" s="138">
        <f>H40+K40+N40</f>
        <v>1340000</v>
      </c>
      <c r="H40" s="138">
        <f>I40+J40</f>
        <v>1340000</v>
      </c>
      <c r="I40" s="138"/>
      <c r="J40" s="144">
        <v>1340000</v>
      </c>
      <c r="K40" s="138"/>
      <c r="L40" s="138"/>
      <c r="M40" s="138"/>
      <c r="N40" s="138"/>
      <c r="O40" s="138"/>
      <c r="P40" s="138"/>
      <c r="Q40" s="138">
        <f>R40+U40</f>
        <v>1011000</v>
      </c>
      <c r="R40" s="138">
        <f>S40+T40</f>
        <v>1011000</v>
      </c>
      <c r="S40" s="138"/>
      <c r="T40" s="138">
        <v>1011000</v>
      </c>
      <c r="U40" s="138"/>
      <c r="V40" s="138"/>
      <c r="W40" s="138"/>
      <c r="X40" s="138"/>
      <c r="Y40" s="138"/>
      <c r="Z40" s="138"/>
      <c r="AA40" s="138"/>
      <c r="AB40" s="138"/>
      <c r="AC40" s="138"/>
      <c r="AD40" s="138"/>
      <c r="AE40" s="138"/>
      <c r="AF40" s="138"/>
      <c r="AG40" s="138"/>
      <c r="AH40" s="138"/>
      <c r="AI40" s="138"/>
      <c r="AJ40" s="138"/>
      <c r="AK40" s="138"/>
      <c r="AL40" s="138"/>
      <c r="AM40" s="138"/>
      <c r="AN40" s="149"/>
    </row>
    <row r="41" ht="32.5" customHeight="1" spans="1:40">
      <c r="A41" s="51"/>
      <c r="B41" s="92">
        <v>303</v>
      </c>
      <c r="C41" s="93" t="s">
        <v>179</v>
      </c>
      <c r="D41" s="92"/>
      <c r="E41" s="141" t="s">
        <v>203</v>
      </c>
      <c r="F41" s="138">
        <f t="shared" si="6"/>
        <v>170000</v>
      </c>
      <c r="G41" s="138">
        <f>H41+K41+N41</f>
        <v>170000</v>
      </c>
      <c r="H41" s="138">
        <f>I41+J41</f>
        <v>170000</v>
      </c>
      <c r="I41" s="138"/>
      <c r="J41" s="144">
        <v>170000</v>
      </c>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49"/>
    </row>
    <row r="42" ht="32.5" customHeight="1" spans="1:40">
      <c r="A42" s="51"/>
      <c r="B42" s="92">
        <v>303</v>
      </c>
      <c r="C42" s="93" t="s">
        <v>94</v>
      </c>
      <c r="D42" s="92"/>
      <c r="E42" s="141" t="s">
        <v>204</v>
      </c>
      <c r="F42" s="138">
        <f t="shared" si="6"/>
        <v>180</v>
      </c>
      <c r="G42" s="138">
        <f>H42+K42+N42</f>
        <v>180</v>
      </c>
      <c r="H42" s="138">
        <f>I42+J42</f>
        <v>180</v>
      </c>
      <c r="I42" s="138">
        <v>180</v>
      </c>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49"/>
    </row>
    <row r="43" ht="9.75" customHeight="1" spans="1:40">
      <c r="A43" s="61"/>
      <c r="B43" s="61"/>
      <c r="C43" s="61"/>
      <c r="D43" s="142"/>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150"/>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opLeftCell="A7" workbookViewId="0">
      <selection activeCell="H21" sqref="H21"/>
    </sheetView>
  </sheetViews>
  <sheetFormatPr defaultColWidth="10" defaultRowHeight="13.5"/>
  <cols>
    <col min="1" max="1" width="1.54166666666667" style="97" customWidth="1"/>
    <col min="2" max="4" width="6.18333333333333" style="97" customWidth="1"/>
    <col min="5" max="5" width="16.8166666666667" style="97" customWidth="1"/>
    <col min="6" max="6" width="41" style="97" customWidth="1"/>
    <col min="7" max="7" width="16.3666666666667" style="97" customWidth="1"/>
    <col min="8" max="8" width="16.6333333333333" style="97" customWidth="1"/>
    <col min="9" max="9" width="16.3666666666667" style="97" customWidth="1"/>
    <col min="10" max="10" width="1.54166666666667" style="97" customWidth="1"/>
    <col min="11" max="11" width="9.725" style="97" customWidth="1"/>
    <col min="12" max="16384" width="10" style="97"/>
  </cols>
  <sheetData>
    <row r="1" ht="14.25" customHeight="1" spans="1:10">
      <c r="A1" s="100"/>
      <c r="B1" s="98"/>
      <c r="C1" s="98"/>
      <c r="D1" s="98"/>
      <c r="E1" s="99"/>
      <c r="F1" s="99"/>
      <c r="G1" s="123" t="s">
        <v>205</v>
      </c>
      <c r="H1" s="123"/>
      <c r="I1" s="123"/>
      <c r="J1" s="128"/>
    </row>
    <row r="2" ht="19.9" customHeight="1" spans="1:10">
      <c r="A2" s="100"/>
      <c r="B2" s="102" t="s">
        <v>206</v>
      </c>
      <c r="C2" s="102"/>
      <c r="D2" s="102"/>
      <c r="E2" s="102"/>
      <c r="F2" s="102"/>
      <c r="G2" s="102"/>
      <c r="H2" s="102"/>
      <c r="I2" s="102"/>
      <c r="J2" s="128" t="s">
        <v>3</v>
      </c>
    </row>
    <row r="3" ht="17" customHeight="1" spans="1:10">
      <c r="A3" s="103"/>
      <c r="B3" s="104" t="s">
        <v>5</v>
      </c>
      <c r="C3" s="104"/>
      <c r="D3" s="104"/>
      <c r="E3" s="104"/>
      <c r="F3" s="104"/>
      <c r="G3" s="103"/>
      <c r="H3" s="124"/>
      <c r="I3" s="105" t="s">
        <v>6</v>
      </c>
      <c r="J3" s="128"/>
    </row>
    <row r="4" ht="21.4" customHeight="1" spans="1:10">
      <c r="A4" s="108"/>
      <c r="B4" s="107" t="s">
        <v>9</v>
      </c>
      <c r="C4" s="107"/>
      <c r="D4" s="107"/>
      <c r="E4" s="107"/>
      <c r="F4" s="107"/>
      <c r="G4" s="107" t="s">
        <v>59</v>
      </c>
      <c r="H4" s="125" t="s">
        <v>207</v>
      </c>
      <c r="I4" s="125" t="s">
        <v>167</v>
      </c>
      <c r="J4" s="121"/>
    </row>
    <row r="5" ht="21.4" customHeight="1" spans="1:10">
      <c r="A5" s="108"/>
      <c r="B5" s="107" t="s">
        <v>79</v>
      </c>
      <c r="C5" s="107"/>
      <c r="D5" s="107"/>
      <c r="E5" s="107" t="s">
        <v>70</v>
      </c>
      <c r="F5" s="107" t="s">
        <v>71</v>
      </c>
      <c r="G5" s="107"/>
      <c r="H5" s="125"/>
      <c r="I5" s="125"/>
      <c r="J5" s="121"/>
    </row>
    <row r="6" ht="21.4" customHeight="1" spans="1:10">
      <c r="A6" s="126"/>
      <c r="B6" s="107" t="s">
        <v>80</v>
      </c>
      <c r="C6" s="107" t="s">
        <v>81</v>
      </c>
      <c r="D6" s="107" t="s">
        <v>82</v>
      </c>
      <c r="E6" s="107"/>
      <c r="F6" s="107"/>
      <c r="G6" s="107"/>
      <c r="H6" s="125"/>
      <c r="I6" s="125"/>
      <c r="J6" s="129"/>
    </row>
    <row r="7" ht="26" customHeight="1" spans="1:10">
      <c r="A7" s="127"/>
      <c r="B7" s="107"/>
      <c r="C7" s="107"/>
      <c r="D7" s="107"/>
      <c r="E7" s="52">
        <v>148001</v>
      </c>
      <c r="F7" s="107" t="s">
        <v>72</v>
      </c>
      <c r="G7" s="109">
        <f>G8+G24+G32</f>
        <v>10034847.62</v>
      </c>
      <c r="H7" s="109">
        <f>H8+H24+H32</f>
        <v>10034847.62</v>
      </c>
      <c r="I7" s="109"/>
      <c r="J7" s="130"/>
    </row>
    <row r="8" ht="26" customHeight="1" spans="1:10">
      <c r="A8" s="126"/>
      <c r="B8" s="92">
        <v>208</v>
      </c>
      <c r="C8" s="92"/>
      <c r="D8" s="92"/>
      <c r="E8" s="92"/>
      <c r="F8" s="92" t="s">
        <v>83</v>
      </c>
      <c r="G8" s="114">
        <f>G9+G11+G15+G19</f>
        <v>9764473.33</v>
      </c>
      <c r="H8" s="114">
        <f>H9+H11+H15+H19</f>
        <v>9764473.33</v>
      </c>
      <c r="I8" s="114"/>
      <c r="J8" s="128"/>
    </row>
    <row r="9" ht="26" customHeight="1" spans="1:10">
      <c r="A9" s="126"/>
      <c r="B9" s="92">
        <v>208</v>
      </c>
      <c r="C9" s="93" t="s">
        <v>84</v>
      </c>
      <c r="D9" s="92"/>
      <c r="E9" s="92"/>
      <c r="F9" s="92" t="s">
        <v>85</v>
      </c>
      <c r="G9" s="114">
        <f>G10</f>
        <v>194691.03</v>
      </c>
      <c r="H9" s="114">
        <f>H10</f>
        <v>194691.03</v>
      </c>
      <c r="I9" s="114"/>
      <c r="J9" s="128"/>
    </row>
    <row r="10" ht="26" customHeight="1" spans="1:10">
      <c r="A10" s="126"/>
      <c r="B10" s="92">
        <v>208</v>
      </c>
      <c r="C10" s="93" t="s">
        <v>84</v>
      </c>
      <c r="D10" s="93" t="s">
        <v>84</v>
      </c>
      <c r="E10" s="92"/>
      <c r="F10" s="92" t="s">
        <v>86</v>
      </c>
      <c r="G10" s="114">
        <f>SUM(H10)</f>
        <v>194691.03</v>
      </c>
      <c r="H10" s="114">
        <v>194691.03</v>
      </c>
      <c r="I10" s="114"/>
      <c r="J10" s="129"/>
    </row>
    <row r="11" ht="26" customHeight="1" spans="1:10">
      <c r="A11" s="126"/>
      <c r="B11" s="92">
        <v>208</v>
      </c>
      <c r="C11" s="93" t="s">
        <v>87</v>
      </c>
      <c r="D11" s="93"/>
      <c r="E11" s="92"/>
      <c r="F11" s="92" t="s">
        <v>88</v>
      </c>
      <c r="G11" s="114">
        <f>SUM(G12:G14)</f>
        <v>5806667</v>
      </c>
      <c r="H11" s="114">
        <f>SUM(H12:H14)</f>
        <v>5806667</v>
      </c>
      <c r="I11" s="114"/>
      <c r="J11" s="129"/>
    </row>
    <row r="12" ht="26" customHeight="1" spans="1:10">
      <c r="A12" s="126"/>
      <c r="B12" s="92">
        <v>208</v>
      </c>
      <c r="C12" s="93" t="s">
        <v>87</v>
      </c>
      <c r="D12" s="93" t="s">
        <v>89</v>
      </c>
      <c r="E12" s="92"/>
      <c r="F12" s="92" t="s">
        <v>90</v>
      </c>
      <c r="G12" s="114">
        <f t="shared" ref="G10:G26" si="0">SUM(H12)</f>
        <v>3316667</v>
      </c>
      <c r="H12" s="114">
        <v>3316667</v>
      </c>
      <c r="I12" s="114"/>
      <c r="J12" s="129"/>
    </row>
    <row r="13" ht="26" customHeight="1" spans="1:10">
      <c r="A13" s="126"/>
      <c r="B13" s="92">
        <v>208</v>
      </c>
      <c r="C13" s="93" t="s">
        <v>87</v>
      </c>
      <c r="D13" s="93" t="s">
        <v>84</v>
      </c>
      <c r="E13" s="92"/>
      <c r="F13" s="92" t="s">
        <v>91</v>
      </c>
      <c r="G13" s="114">
        <f t="shared" si="0"/>
        <v>1050000</v>
      </c>
      <c r="H13" s="114">
        <v>1050000</v>
      </c>
      <c r="I13" s="114"/>
      <c r="J13" s="129"/>
    </row>
    <row r="14" ht="26" customHeight="1" spans="1:10">
      <c r="A14" s="126"/>
      <c r="B14" s="92">
        <v>208</v>
      </c>
      <c r="C14" s="93" t="s">
        <v>87</v>
      </c>
      <c r="D14" s="93" t="s">
        <v>92</v>
      </c>
      <c r="E14" s="92"/>
      <c r="F14" s="92" t="s">
        <v>93</v>
      </c>
      <c r="G14" s="114">
        <f t="shared" si="0"/>
        <v>1440000</v>
      </c>
      <c r="H14" s="114">
        <v>1440000</v>
      </c>
      <c r="I14" s="114"/>
      <c r="J14" s="129"/>
    </row>
    <row r="15" ht="26" customHeight="1" spans="1:10">
      <c r="A15" s="126"/>
      <c r="B15" s="92">
        <v>208</v>
      </c>
      <c r="C15" s="93" t="s">
        <v>94</v>
      </c>
      <c r="D15" s="93"/>
      <c r="E15" s="92"/>
      <c r="F15" s="92" t="s">
        <v>95</v>
      </c>
      <c r="G15" s="114">
        <f>SUM(G16:G18)</f>
        <v>1461000</v>
      </c>
      <c r="H15" s="114">
        <f>SUM(H16:H18)</f>
        <v>1461000</v>
      </c>
      <c r="I15" s="114"/>
      <c r="J15" s="129"/>
    </row>
    <row r="16" ht="26" customHeight="1" spans="1:10">
      <c r="A16" s="126"/>
      <c r="B16" s="92">
        <v>208</v>
      </c>
      <c r="C16" s="93" t="s">
        <v>94</v>
      </c>
      <c r="D16" s="93" t="s">
        <v>96</v>
      </c>
      <c r="E16" s="92"/>
      <c r="F16" s="92" t="s">
        <v>97</v>
      </c>
      <c r="G16" s="114">
        <f t="shared" si="0"/>
        <v>1201000</v>
      </c>
      <c r="H16" s="114">
        <v>1201000</v>
      </c>
      <c r="I16" s="114"/>
      <c r="J16" s="129"/>
    </row>
    <row r="17" ht="26" customHeight="1" spans="1:10">
      <c r="A17" s="126"/>
      <c r="B17" s="92">
        <v>208</v>
      </c>
      <c r="C17" s="93" t="s">
        <v>94</v>
      </c>
      <c r="D17" s="93" t="s">
        <v>84</v>
      </c>
      <c r="E17" s="92"/>
      <c r="F17" s="92" t="s">
        <v>98</v>
      </c>
      <c r="G17" s="114">
        <f t="shared" si="0"/>
        <v>160000</v>
      </c>
      <c r="H17" s="114">
        <v>160000</v>
      </c>
      <c r="I17" s="114"/>
      <c r="J17" s="129"/>
    </row>
    <row r="18" ht="26" customHeight="1" spans="1:10">
      <c r="A18" s="126"/>
      <c r="B18" s="92">
        <v>208</v>
      </c>
      <c r="C18" s="93" t="s">
        <v>94</v>
      </c>
      <c r="D18" s="93" t="s">
        <v>92</v>
      </c>
      <c r="E18" s="92"/>
      <c r="F18" s="92" t="s">
        <v>99</v>
      </c>
      <c r="G18" s="114">
        <f t="shared" si="0"/>
        <v>100000</v>
      </c>
      <c r="H18" s="114">
        <v>100000</v>
      </c>
      <c r="I18" s="114"/>
      <c r="J18" s="129"/>
    </row>
    <row r="19" ht="26" customHeight="1" spans="1:10">
      <c r="A19" s="126"/>
      <c r="B19" s="92">
        <v>208</v>
      </c>
      <c r="C19" s="93" t="s">
        <v>100</v>
      </c>
      <c r="D19" s="93"/>
      <c r="E19" s="92"/>
      <c r="F19" s="92" t="s">
        <v>101</v>
      </c>
      <c r="G19" s="114">
        <f>SUM(G20:G23)</f>
        <v>2302115.3</v>
      </c>
      <c r="H19" s="114">
        <f>SUM(H20:H23)</f>
        <v>2302115.3</v>
      </c>
      <c r="I19" s="114"/>
      <c r="J19" s="129"/>
    </row>
    <row r="20" ht="26" customHeight="1" spans="1:10">
      <c r="A20" s="126"/>
      <c r="B20" s="92">
        <v>208</v>
      </c>
      <c r="C20" s="93" t="s">
        <v>100</v>
      </c>
      <c r="D20" s="93" t="s">
        <v>96</v>
      </c>
      <c r="E20" s="92"/>
      <c r="F20" s="92" t="s">
        <v>102</v>
      </c>
      <c r="G20" s="114">
        <f t="shared" si="0"/>
        <v>737622.66</v>
      </c>
      <c r="H20" s="114">
        <v>737622.66</v>
      </c>
      <c r="I20" s="114"/>
      <c r="J20" s="129"/>
    </row>
    <row r="21" ht="26" customHeight="1" spans="1:10">
      <c r="A21" s="126"/>
      <c r="B21" s="92">
        <v>208</v>
      </c>
      <c r="C21" s="93" t="s">
        <v>100</v>
      </c>
      <c r="D21" s="93" t="s">
        <v>103</v>
      </c>
      <c r="E21" s="92"/>
      <c r="F21" s="92" t="s">
        <v>104</v>
      </c>
      <c r="G21" s="114">
        <f t="shared" si="0"/>
        <v>800000</v>
      </c>
      <c r="H21" s="114">
        <v>800000</v>
      </c>
      <c r="I21" s="114"/>
      <c r="J21" s="129"/>
    </row>
    <row r="22" ht="26" customHeight="1" spans="1:10">
      <c r="A22" s="126"/>
      <c r="B22" s="92">
        <v>208</v>
      </c>
      <c r="C22" s="93" t="s">
        <v>100</v>
      </c>
      <c r="D22" s="93" t="s">
        <v>105</v>
      </c>
      <c r="E22" s="92"/>
      <c r="F22" s="92" t="s">
        <v>106</v>
      </c>
      <c r="G22" s="114">
        <f t="shared" si="0"/>
        <v>757292.64</v>
      </c>
      <c r="H22" s="114">
        <v>757292.64</v>
      </c>
      <c r="I22" s="114"/>
      <c r="J22" s="129"/>
    </row>
    <row r="23" ht="26" customHeight="1" spans="1:10">
      <c r="A23" s="126"/>
      <c r="B23" s="92">
        <v>208</v>
      </c>
      <c r="C23" s="93" t="s">
        <v>100</v>
      </c>
      <c r="D23" s="93" t="s">
        <v>92</v>
      </c>
      <c r="E23" s="92"/>
      <c r="F23" s="92" t="s">
        <v>107</v>
      </c>
      <c r="G23" s="114">
        <f t="shared" si="0"/>
        <v>7200</v>
      </c>
      <c r="H23" s="114">
        <v>7200</v>
      </c>
      <c r="I23" s="114"/>
      <c r="J23" s="129"/>
    </row>
    <row r="24" ht="26" customHeight="1" spans="1:10">
      <c r="A24" s="126"/>
      <c r="B24" s="92">
        <v>210</v>
      </c>
      <c r="C24" s="92"/>
      <c r="D24" s="92"/>
      <c r="E24" s="92"/>
      <c r="F24" s="92" t="s">
        <v>108</v>
      </c>
      <c r="G24" s="114">
        <f>G25+G30</f>
        <v>119079.29</v>
      </c>
      <c r="H24" s="114">
        <f>H25+H30</f>
        <v>119079.29</v>
      </c>
      <c r="I24" s="114"/>
      <c r="J24" s="129"/>
    </row>
    <row r="25" ht="26" customHeight="1" spans="1:10">
      <c r="A25" s="126"/>
      <c r="B25" s="92">
        <v>210</v>
      </c>
      <c r="C25" s="93" t="s">
        <v>109</v>
      </c>
      <c r="D25" s="93"/>
      <c r="E25" s="92"/>
      <c r="F25" s="92" t="s">
        <v>110</v>
      </c>
      <c r="G25" s="114">
        <f>SUM(G26:G29)</f>
        <v>109079.29</v>
      </c>
      <c r="H25" s="114">
        <f>SUM(H26:H29)</f>
        <v>109079.29</v>
      </c>
      <c r="I25" s="114"/>
      <c r="J25" s="129"/>
    </row>
    <row r="26" ht="26" customHeight="1" spans="1:10">
      <c r="A26" s="126"/>
      <c r="B26" s="92">
        <v>210</v>
      </c>
      <c r="C26" s="93" t="s">
        <v>109</v>
      </c>
      <c r="D26" s="93" t="s">
        <v>96</v>
      </c>
      <c r="E26" s="92"/>
      <c r="F26" s="92" t="s">
        <v>111</v>
      </c>
      <c r="G26" s="114">
        <f>SUM(H26)</f>
        <v>43863.89</v>
      </c>
      <c r="H26" s="114">
        <v>43863.89</v>
      </c>
      <c r="I26" s="114"/>
      <c r="J26" s="129"/>
    </row>
    <row r="27" ht="26" customHeight="1" spans="2:9">
      <c r="B27" s="92">
        <v>210</v>
      </c>
      <c r="C27" s="93" t="s">
        <v>109</v>
      </c>
      <c r="D27" s="93" t="s">
        <v>89</v>
      </c>
      <c r="E27" s="92"/>
      <c r="F27" s="92" t="s">
        <v>112</v>
      </c>
      <c r="G27" s="114">
        <f>SUM(H27)</f>
        <v>53215.4</v>
      </c>
      <c r="H27" s="114">
        <v>53215.4</v>
      </c>
      <c r="I27" s="120"/>
    </row>
    <row r="28" ht="26" customHeight="1" spans="2:9">
      <c r="B28" s="92">
        <v>210</v>
      </c>
      <c r="C28" s="93" t="s">
        <v>109</v>
      </c>
      <c r="D28" s="93" t="s">
        <v>113</v>
      </c>
      <c r="E28" s="92"/>
      <c r="F28" s="92" t="s">
        <v>114</v>
      </c>
      <c r="G28" s="114">
        <f>SUM(H28)</f>
        <v>4800</v>
      </c>
      <c r="H28" s="114">
        <v>4800</v>
      </c>
      <c r="I28" s="120"/>
    </row>
    <row r="29" ht="26" customHeight="1" spans="2:9">
      <c r="B29" s="92">
        <v>210</v>
      </c>
      <c r="C29" s="93" t="s">
        <v>109</v>
      </c>
      <c r="D29" s="92">
        <v>99</v>
      </c>
      <c r="E29" s="92"/>
      <c r="F29" s="92" t="s">
        <v>115</v>
      </c>
      <c r="G29" s="114">
        <f>SUM(H29)</f>
        <v>7200</v>
      </c>
      <c r="H29" s="114">
        <v>7200</v>
      </c>
      <c r="I29" s="120"/>
    </row>
    <row r="30" ht="26" customHeight="1" spans="2:9">
      <c r="B30" s="92">
        <v>210</v>
      </c>
      <c r="C30" s="93" t="s">
        <v>116</v>
      </c>
      <c r="D30" s="92"/>
      <c r="E30" s="92"/>
      <c r="F30" s="92" t="s">
        <v>117</v>
      </c>
      <c r="G30" s="114">
        <f>G31</f>
        <v>10000</v>
      </c>
      <c r="H30" s="114">
        <f>H31</f>
        <v>10000</v>
      </c>
      <c r="I30" s="120"/>
    </row>
    <row r="31" ht="26" customHeight="1" spans="2:9">
      <c r="B31" s="92">
        <v>210</v>
      </c>
      <c r="C31" s="93" t="s">
        <v>116</v>
      </c>
      <c r="D31" s="194" t="s">
        <v>96</v>
      </c>
      <c r="E31" s="92"/>
      <c r="F31" s="92" t="s">
        <v>118</v>
      </c>
      <c r="G31" s="114">
        <f>H31</f>
        <v>10000</v>
      </c>
      <c r="H31" s="114">
        <v>10000</v>
      </c>
      <c r="I31" s="120"/>
    </row>
    <row r="32" ht="26" customHeight="1" spans="2:9">
      <c r="B32" s="92">
        <v>221</v>
      </c>
      <c r="C32" s="92"/>
      <c r="D32" s="92"/>
      <c r="E32" s="92"/>
      <c r="F32" s="92" t="s">
        <v>119</v>
      </c>
      <c r="G32" s="114">
        <f>G33</f>
        <v>151295</v>
      </c>
      <c r="H32" s="114">
        <f>H33</f>
        <v>151295</v>
      </c>
      <c r="I32" s="120"/>
    </row>
    <row r="33" ht="26" customHeight="1" spans="2:9">
      <c r="B33" s="92">
        <v>221</v>
      </c>
      <c r="C33" s="93" t="s">
        <v>96</v>
      </c>
      <c r="D33" s="92"/>
      <c r="E33" s="92"/>
      <c r="F33" s="92" t="s">
        <v>120</v>
      </c>
      <c r="G33" s="114">
        <f>G34</f>
        <v>151295</v>
      </c>
      <c r="H33" s="114">
        <f>H34</f>
        <v>151295</v>
      </c>
      <c r="I33" s="120"/>
    </row>
    <row r="34" ht="26" customHeight="1" spans="2:9">
      <c r="B34" s="92">
        <v>221</v>
      </c>
      <c r="C34" s="93" t="s">
        <v>96</v>
      </c>
      <c r="D34" s="93" t="s">
        <v>89</v>
      </c>
      <c r="E34" s="92"/>
      <c r="F34" s="92" t="s">
        <v>121</v>
      </c>
      <c r="G34" s="114">
        <f>H34</f>
        <v>151295</v>
      </c>
      <c r="H34" s="114">
        <v>151295</v>
      </c>
      <c r="I34" s="120"/>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selection activeCell="G35" sqref="G35"/>
    </sheetView>
  </sheetViews>
  <sheetFormatPr defaultColWidth="10" defaultRowHeight="13.5"/>
  <cols>
    <col min="1" max="1" width="1.54166666666667" style="97" customWidth="1"/>
    <col min="2" max="3" width="6.18333333333333" style="97" customWidth="1"/>
    <col min="4" max="4" width="16.3666666666667" style="97" customWidth="1"/>
    <col min="5" max="5" width="31.75" style="97" customWidth="1"/>
    <col min="6" max="8" width="16.3666666666667" style="97" customWidth="1"/>
    <col min="9" max="9" width="1.54166666666667" style="97" customWidth="1"/>
    <col min="10" max="16384" width="10" style="97"/>
  </cols>
  <sheetData>
    <row r="1" ht="14.25" customHeight="1" spans="1:9">
      <c r="A1" s="98"/>
      <c r="B1" s="98"/>
      <c r="C1" s="98"/>
      <c r="D1" s="99"/>
      <c r="E1" s="99"/>
      <c r="F1" s="100"/>
      <c r="G1" s="100"/>
      <c r="H1" s="101" t="s">
        <v>208</v>
      </c>
      <c r="I1" s="121"/>
    </row>
    <row r="2" ht="19.9" customHeight="1" spans="1:9">
      <c r="A2" s="100"/>
      <c r="B2" s="102" t="s">
        <v>209</v>
      </c>
      <c r="C2" s="102"/>
      <c r="D2" s="102"/>
      <c r="E2" s="102"/>
      <c r="F2" s="102"/>
      <c r="G2" s="102"/>
      <c r="H2" s="102"/>
      <c r="I2" s="121"/>
    </row>
    <row r="3" ht="17" customHeight="1" spans="1:9">
      <c r="A3" s="103"/>
      <c r="B3" s="104" t="s">
        <v>5</v>
      </c>
      <c r="C3" s="104"/>
      <c r="D3" s="104"/>
      <c r="E3" s="104"/>
      <c r="G3" s="103"/>
      <c r="H3" s="105" t="s">
        <v>6</v>
      </c>
      <c r="I3" s="121"/>
    </row>
    <row r="4" ht="21.4" customHeight="1" spans="1:9">
      <c r="A4" s="106"/>
      <c r="B4" s="107" t="s">
        <v>9</v>
      </c>
      <c r="C4" s="107"/>
      <c r="D4" s="107"/>
      <c r="E4" s="107"/>
      <c r="F4" s="107" t="s">
        <v>75</v>
      </c>
      <c r="G4" s="107"/>
      <c r="H4" s="107"/>
      <c r="I4" s="121"/>
    </row>
    <row r="5" ht="21.4" customHeight="1" spans="1:9">
      <c r="A5" s="106"/>
      <c r="B5" s="107" t="s">
        <v>79</v>
      </c>
      <c r="C5" s="107"/>
      <c r="D5" s="107" t="s">
        <v>70</v>
      </c>
      <c r="E5" s="107" t="s">
        <v>71</v>
      </c>
      <c r="F5" s="107" t="s">
        <v>59</v>
      </c>
      <c r="G5" s="107" t="s">
        <v>210</v>
      </c>
      <c r="H5" s="107" t="s">
        <v>211</v>
      </c>
      <c r="I5" s="121"/>
    </row>
    <row r="6" ht="21.4" customHeight="1" spans="1:9">
      <c r="A6" s="108"/>
      <c r="B6" s="107" t="s">
        <v>80</v>
      </c>
      <c r="C6" s="107" t="s">
        <v>81</v>
      </c>
      <c r="D6" s="107"/>
      <c r="E6" s="107"/>
      <c r="F6" s="107"/>
      <c r="G6" s="107"/>
      <c r="H6" s="107"/>
      <c r="I6" s="121"/>
    </row>
    <row r="7" ht="30" customHeight="1" spans="1:9">
      <c r="A7" s="106"/>
      <c r="B7" s="107"/>
      <c r="C7" s="107"/>
      <c r="D7" s="52">
        <v>148001</v>
      </c>
      <c r="E7" s="107" t="s">
        <v>72</v>
      </c>
      <c r="F7" s="109">
        <f>SUM(G7:H7)</f>
        <v>1949980.62</v>
      </c>
      <c r="G7" s="109">
        <f>SUM(G8:G35)</f>
        <v>1815701.69</v>
      </c>
      <c r="H7" s="109">
        <f>SUM(H8:H35)</f>
        <v>134278.93</v>
      </c>
      <c r="I7" s="121"/>
    </row>
    <row r="8" ht="30" customHeight="1" spans="1:9">
      <c r="A8" s="106"/>
      <c r="B8" s="110">
        <v>501</v>
      </c>
      <c r="C8" s="111" t="s">
        <v>96</v>
      </c>
      <c r="D8" s="112"/>
      <c r="E8" s="113" t="s">
        <v>212</v>
      </c>
      <c r="F8" s="114">
        <f>SUM(G8:H8)</f>
        <v>195480</v>
      </c>
      <c r="G8" s="114">
        <v>195480</v>
      </c>
      <c r="H8" s="114"/>
      <c r="I8" s="121"/>
    </row>
    <row r="9" ht="30" customHeight="1" spans="1:9">
      <c r="A9" s="106"/>
      <c r="B9" s="110">
        <v>505</v>
      </c>
      <c r="C9" s="111" t="s">
        <v>96</v>
      </c>
      <c r="D9" s="112"/>
      <c r="E9" s="113" t="s">
        <v>213</v>
      </c>
      <c r="F9" s="114">
        <f t="shared" ref="F9:F42" si="0">SUM(G9:H9)</f>
        <v>224352</v>
      </c>
      <c r="G9" s="114">
        <v>224352</v>
      </c>
      <c r="H9" s="114"/>
      <c r="I9" s="121"/>
    </row>
    <row r="10" ht="30" customHeight="1" spans="1:9">
      <c r="A10" s="106"/>
      <c r="B10" s="110">
        <v>501</v>
      </c>
      <c r="C10" s="111" t="s">
        <v>96</v>
      </c>
      <c r="D10" s="112"/>
      <c r="E10" s="113" t="s">
        <v>212</v>
      </c>
      <c r="F10" s="114">
        <f t="shared" si="0"/>
        <v>162787.92</v>
      </c>
      <c r="G10" s="114">
        <v>162787.92</v>
      </c>
      <c r="H10" s="114"/>
      <c r="I10" s="121"/>
    </row>
    <row r="11" ht="30" customHeight="1" spans="1:9">
      <c r="A11" s="106"/>
      <c r="B11" s="110">
        <v>505</v>
      </c>
      <c r="C11" s="111" t="s">
        <v>96</v>
      </c>
      <c r="D11" s="112"/>
      <c r="E11" s="113" t="s">
        <v>213</v>
      </c>
      <c r="F11" s="114">
        <f t="shared" si="0"/>
        <v>31560</v>
      </c>
      <c r="G11" s="114">
        <v>31560</v>
      </c>
      <c r="H11" s="114"/>
      <c r="I11" s="121"/>
    </row>
    <row r="12" ht="30" customHeight="1" spans="2:9">
      <c r="B12" s="110">
        <v>501</v>
      </c>
      <c r="C12" s="111" t="s">
        <v>96</v>
      </c>
      <c r="D12" s="112"/>
      <c r="E12" s="113" t="s">
        <v>212</v>
      </c>
      <c r="F12" s="114">
        <f t="shared" si="0"/>
        <v>211333</v>
      </c>
      <c r="G12" s="114">
        <v>211333</v>
      </c>
      <c r="H12" s="114"/>
      <c r="I12" s="121"/>
    </row>
    <row r="13" ht="30" customHeight="1" spans="2:9">
      <c r="B13" s="110">
        <v>505</v>
      </c>
      <c r="C13" s="111" t="s">
        <v>96</v>
      </c>
      <c r="D13" s="112"/>
      <c r="E13" s="113" t="s">
        <v>213</v>
      </c>
      <c r="F13" s="114">
        <f t="shared" si="0"/>
        <v>435077</v>
      </c>
      <c r="G13" s="114">
        <v>435077</v>
      </c>
      <c r="H13" s="114"/>
      <c r="I13" s="121"/>
    </row>
    <row r="14" ht="30" customHeight="1" spans="2:9">
      <c r="B14" s="110">
        <v>501</v>
      </c>
      <c r="C14" s="111" t="s">
        <v>89</v>
      </c>
      <c r="D14" s="112"/>
      <c r="E14" s="113" t="s">
        <v>214</v>
      </c>
      <c r="F14" s="114">
        <f t="shared" si="0"/>
        <v>84113.59</v>
      </c>
      <c r="G14" s="114">
        <v>84113.59</v>
      </c>
      <c r="H14" s="114"/>
      <c r="I14" s="121"/>
    </row>
    <row r="15" ht="30" customHeight="1" spans="2:9">
      <c r="B15" s="110">
        <v>505</v>
      </c>
      <c r="C15" s="111" t="s">
        <v>96</v>
      </c>
      <c r="D15" s="112"/>
      <c r="E15" s="113" t="s">
        <v>213</v>
      </c>
      <c r="F15" s="114">
        <f t="shared" si="0"/>
        <v>110577.44</v>
      </c>
      <c r="G15" s="114">
        <v>110577.44</v>
      </c>
      <c r="H15" s="114"/>
      <c r="I15" s="121"/>
    </row>
    <row r="16" ht="30" customHeight="1" spans="2:9">
      <c r="B16" s="110">
        <v>501</v>
      </c>
      <c r="C16" s="111" t="s">
        <v>89</v>
      </c>
      <c r="D16" s="112"/>
      <c r="E16" s="113" t="s">
        <v>214</v>
      </c>
      <c r="F16" s="114">
        <f t="shared" si="0"/>
        <v>43863.89</v>
      </c>
      <c r="G16" s="114">
        <v>43863.89</v>
      </c>
      <c r="H16" s="114"/>
      <c r="I16" s="121"/>
    </row>
    <row r="17" ht="30" customHeight="1" spans="2:9">
      <c r="B17" s="110">
        <v>505</v>
      </c>
      <c r="C17" s="111" t="s">
        <v>96</v>
      </c>
      <c r="D17" s="112"/>
      <c r="E17" s="113" t="s">
        <v>213</v>
      </c>
      <c r="F17" s="114">
        <f t="shared" si="0"/>
        <v>53215.4</v>
      </c>
      <c r="G17" s="114">
        <v>53215.4</v>
      </c>
      <c r="H17" s="114"/>
      <c r="I17" s="121"/>
    </row>
    <row r="18" ht="30" customHeight="1" spans="2:9">
      <c r="B18" s="110">
        <v>501</v>
      </c>
      <c r="C18" s="111" t="s">
        <v>89</v>
      </c>
      <c r="D18" s="112"/>
      <c r="E18" s="113" t="s">
        <v>214</v>
      </c>
      <c r="F18" s="114">
        <f t="shared" si="0"/>
        <v>4800</v>
      </c>
      <c r="G18" s="114">
        <v>4800</v>
      </c>
      <c r="H18" s="114"/>
      <c r="I18" s="121"/>
    </row>
    <row r="19" ht="30" customHeight="1" spans="2:9">
      <c r="B19" s="110">
        <v>505</v>
      </c>
      <c r="C19" s="111" t="s">
        <v>96</v>
      </c>
      <c r="D19" s="112"/>
      <c r="E19" s="113" t="s">
        <v>213</v>
      </c>
      <c r="F19" s="114">
        <f t="shared" si="0"/>
        <v>7200</v>
      </c>
      <c r="G19" s="114">
        <v>7200</v>
      </c>
      <c r="H19" s="114"/>
      <c r="I19" s="121"/>
    </row>
    <row r="20" ht="30" customHeight="1" spans="1:9">
      <c r="A20" s="106"/>
      <c r="B20" s="110">
        <v>501</v>
      </c>
      <c r="C20" s="111" t="s">
        <v>89</v>
      </c>
      <c r="D20" s="112"/>
      <c r="E20" s="113" t="s">
        <v>214</v>
      </c>
      <c r="F20" s="114">
        <f t="shared" si="0"/>
        <v>1139.33</v>
      </c>
      <c r="G20" s="114">
        <v>1139.33</v>
      </c>
      <c r="H20" s="114"/>
      <c r="I20" s="121"/>
    </row>
    <row r="21" ht="30" customHeight="1" spans="2:9">
      <c r="B21" s="110">
        <v>505</v>
      </c>
      <c r="C21" s="111" t="s">
        <v>96</v>
      </c>
      <c r="D21" s="112"/>
      <c r="E21" s="113" t="s">
        <v>213</v>
      </c>
      <c r="F21" s="114">
        <f t="shared" si="0"/>
        <v>9675.52</v>
      </c>
      <c r="G21" s="114">
        <v>9675.52</v>
      </c>
      <c r="H21" s="114"/>
      <c r="I21" s="121"/>
    </row>
    <row r="22" ht="30" customHeight="1" spans="2:9">
      <c r="B22" s="110">
        <v>501</v>
      </c>
      <c r="C22" s="111" t="s">
        <v>113</v>
      </c>
      <c r="D22" s="112"/>
      <c r="E22" s="113" t="s">
        <v>215</v>
      </c>
      <c r="F22" s="114">
        <f t="shared" si="0"/>
        <v>68360</v>
      </c>
      <c r="G22" s="114">
        <v>68360</v>
      </c>
      <c r="H22" s="114"/>
      <c r="I22" s="121"/>
    </row>
    <row r="23" ht="30" customHeight="1" spans="2:9">
      <c r="B23" s="110">
        <v>505</v>
      </c>
      <c r="C23" s="111" t="s">
        <v>96</v>
      </c>
      <c r="D23" s="112"/>
      <c r="E23" s="113" t="s">
        <v>213</v>
      </c>
      <c r="F23" s="114">
        <f t="shared" si="0"/>
        <v>82935</v>
      </c>
      <c r="G23" s="114">
        <v>82935</v>
      </c>
      <c r="H23" s="114"/>
      <c r="I23" s="121"/>
    </row>
    <row r="24" ht="30" customHeight="1" spans="2:9">
      <c r="B24" s="110">
        <v>501</v>
      </c>
      <c r="C24" s="111" t="s">
        <v>92</v>
      </c>
      <c r="D24" s="112"/>
      <c r="E24" s="113" t="s">
        <v>216</v>
      </c>
      <c r="F24" s="114">
        <f t="shared" si="0"/>
        <v>89051.6</v>
      </c>
      <c r="G24" s="114">
        <v>89051.6</v>
      </c>
      <c r="H24" s="114"/>
      <c r="I24" s="121"/>
    </row>
    <row r="25" ht="30" customHeight="1" spans="2:9">
      <c r="B25" s="110">
        <v>502</v>
      </c>
      <c r="C25" s="111" t="s">
        <v>96</v>
      </c>
      <c r="D25" s="112"/>
      <c r="E25" s="113" t="s">
        <v>217</v>
      </c>
      <c r="F25" s="114">
        <f t="shared" si="0"/>
        <v>28000</v>
      </c>
      <c r="G25" s="114"/>
      <c r="H25" s="114">
        <v>28000</v>
      </c>
      <c r="I25" s="121"/>
    </row>
    <row r="26" ht="30" customHeight="1" spans="2:9">
      <c r="B26" s="110">
        <v>505</v>
      </c>
      <c r="C26" s="111" t="s">
        <v>89</v>
      </c>
      <c r="D26" s="112"/>
      <c r="E26" s="113" t="s">
        <v>218</v>
      </c>
      <c r="F26" s="114">
        <f t="shared" si="0"/>
        <v>22000</v>
      </c>
      <c r="G26" s="114"/>
      <c r="H26" s="114">
        <v>22000</v>
      </c>
      <c r="I26" s="121"/>
    </row>
    <row r="27" ht="30" customHeight="1" spans="2:9">
      <c r="B27" s="110">
        <v>505</v>
      </c>
      <c r="C27" s="111" t="s">
        <v>89</v>
      </c>
      <c r="D27" s="112"/>
      <c r="E27" s="113" t="s">
        <v>218</v>
      </c>
      <c r="F27" s="114">
        <f t="shared" si="0"/>
        <v>20000</v>
      </c>
      <c r="G27" s="114"/>
      <c r="H27" s="114">
        <v>20000</v>
      </c>
      <c r="I27" s="121"/>
    </row>
    <row r="28" ht="30" customHeight="1" spans="2:9">
      <c r="B28" s="110">
        <v>502</v>
      </c>
      <c r="C28" s="111" t="s">
        <v>96</v>
      </c>
      <c r="D28" s="112"/>
      <c r="E28" s="113" t="s">
        <v>217</v>
      </c>
      <c r="F28" s="114">
        <f t="shared" si="0"/>
        <v>9061.21</v>
      </c>
      <c r="G28" s="114"/>
      <c r="H28" s="114">
        <v>9061.21</v>
      </c>
      <c r="I28" s="121"/>
    </row>
    <row r="29" ht="30" customHeight="1" spans="2:9">
      <c r="B29" s="110">
        <v>505</v>
      </c>
      <c r="C29" s="111" t="s">
        <v>89</v>
      </c>
      <c r="D29" s="115"/>
      <c r="E29" s="113" t="s">
        <v>218</v>
      </c>
      <c r="F29" s="114">
        <f t="shared" si="0"/>
        <v>10021.08</v>
      </c>
      <c r="G29" s="116"/>
      <c r="H29" s="116">
        <v>10021.08</v>
      </c>
      <c r="I29" s="121"/>
    </row>
    <row r="30" ht="30" customHeight="1" spans="1:9">
      <c r="A30" s="117"/>
      <c r="B30" s="110">
        <v>502</v>
      </c>
      <c r="C30" s="111" t="s">
        <v>96</v>
      </c>
      <c r="D30" s="118"/>
      <c r="E30" s="113" t="s">
        <v>217</v>
      </c>
      <c r="F30" s="114">
        <f t="shared" si="0"/>
        <v>2932.2</v>
      </c>
      <c r="G30" s="119"/>
      <c r="H30" s="116">
        <v>2932.2</v>
      </c>
      <c r="I30" s="122"/>
    </row>
    <row r="31" ht="30" customHeight="1" spans="2:8">
      <c r="B31" s="110">
        <v>505</v>
      </c>
      <c r="C31" s="111" t="s">
        <v>89</v>
      </c>
      <c r="D31" s="120"/>
      <c r="E31" s="113" t="s">
        <v>218</v>
      </c>
      <c r="F31" s="114">
        <f t="shared" si="0"/>
        <v>3365.28</v>
      </c>
      <c r="G31" s="120"/>
      <c r="H31" s="116">
        <v>3365.28</v>
      </c>
    </row>
    <row r="32" ht="30" customHeight="1" spans="2:8">
      <c r="B32" s="110">
        <v>502</v>
      </c>
      <c r="C32" s="111" t="s">
        <v>96</v>
      </c>
      <c r="D32" s="120"/>
      <c r="E32" s="113" t="s">
        <v>217</v>
      </c>
      <c r="F32" s="114">
        <f t="shared" si="0"/>
        <v>36000</v>
      </c>
      <c r="G32" s="120"/>
      <c r="H32" s="116">
        <v>36000</v>
      </c>
    </row>
    <row r="33" ht="30" customHeight="1" spans="2:8">
      <c r="B33" s="110">
        <v>502</v>
      </c>
      <c r="C33" s="111" t="s">
        <v>92</v>
      </c>
      <c r="D33" s="120"/>
      <c r="E33" s="113" t="s">
        <v>219</v>
      </c>
      <c r="F33" s="114">
        <f t="shared" si="0"/>
        <v>1777.4</v>
      </c>
      <c r="G33" s="120"/>
      <c r="H33" s="116">
        <v>1777.4</v>
      </c>
    </row>
    <row r="34" ht="30" customHeight="1" spans="2:8">
      <c r="B34" s="110">
        <v>505</v>
      </c>
      <c r="C34" s="111" t="s">
        <v>89</v>
      </c>
      <c r="D34" s="120"/>
      <c r="E34" s="113" t="s">
        <v>218</v>
      </c>
      <c r="F34" s="114">
        <f t="shared" si="0"/>
        <v>1121.76</v>
      </c>
      <c r="G34" s="120"/>
      <c r="H34" s="116">
        <v>1121.76</v>
      </c>
    </row>
    <row r="35" ht="30" customHeight="1" spans="2:8">
      <c r="B35" s="110">
        <v>509</v>
      </c>
      <c r="C35" s="111" t="s">
        <v>96</v>
      </c>
      <c r="D35" s="120"/>
      <c r="E35" s="113" t="s">
        <v>220</v>
      </c>
      <c r="F35" s="114">
        <f t="shared" si="0"/>
        <v>180</v>
      </c>
      <c r="G35" s="116">
        <v>180</v>
      </c>
      <c r="H35" s="120"/>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workbookViewId="0">
      <selection activeCell="G19" sqref="G19"/>
    </sheetView>
  </sheetViews>
  <sheetFormatPr defaultColWidth="10" defaultRowHeight="13.5" outlineLevelCol="7"/>
  <cols>
    <col min="1" max="1" width="1.54166666666667" style="78" customWidth="1"/>
    <col min="2" max="4" width="6.63333333333333" style="78" customWidth="1"/>
    <col min="5" max="5" width="26.6333333333333" style="78" customWidth="1"/>
    <col min="6" max="6" width="48.6333333333333" style="78" customWidth="1"/>
    <col min="7" max="7" width="26.6333333333333" style="78" customWidth="1"/>
    <col min="8" max="8" width="1.54166666666667" style="78" customWidth="1"/>
    <col min="9" max="10" width="9.725" style="78" customWidth="1"/>
    <col min="11" max="16384" width="10" style="78"/>
  </cols>
  <sheetData>
    <row r="1" ht="25" customHeight="1" spans="1:8">
      <c r="A1" s="79"/>
      <c r="B1" s="2"/>
      <c r="C1" s="2"/>
      <c r="D1" s="2"/>
      <c r="E1" s="16"/>
      <c r="F1" s="16"/>
      <c r="G1" s="80" t="s">
        <v>221</v>
      </c>
      <c r="H1" s="81"/>
    </row>
    <row r="2" ht="22.75" customHeight="1" spans="1:8">
      <c r="A2" s="79"/>
      <c r="B2" s="82" t="s">
        <v>222</v>
      </c>
      <c r="C2" s="82"/>
      <c r="D2" s="82"/>
      <c r="E2" s="82"/>
      <c r="F2" s="82"/>
      <c r="G2" s="82"/>
      <c r="H2" s="81" t="s">
        <v>3</v>
      </c>
    </row>
    <row r="3" ht="19.5" customHeight="1" spans="1:8">
      <c r="A3" s="83"/>
      <c r="B3" s="84" t="s">
        <v>5</v>
      </c>
      <c r="C3" s="84"/>
      <c r="D3" s="84"/>
      <c r="E3" s="84"/>
      <c r="F3" s="84"/>
      <c r="G3" s="85" t="s">
        <v>6</v>
      </c>
      <c r="H3" s="86"/>
    </row>
    <row r="4" ht="24.4" customHeight="1" spans="1:8">
      <c r="A4" s="87"/>
      <c r="B4" s="52" t="s">
        <v>79</v>
      </c>
      <c r="C4" s="52"/>
      <c r="D4" s="52"/>
      <c r="E4" s="52" t="s">
        <v>70</v>
      </c>
      <c r="F4" s="52" t="s">
        <v>71</v>
      </c>
      <c r="G4" s="52" t="s">
        <v>223</v>
      </c>
      <c r="H4" s="88"/>
    </row>
    <row r="5" ht="24" customHeight="1" spans="1:8">
      <c r="A5" s="87"/>
      <c r="B5" s="52" t="s">
        <v>80</v>
      </c>
      <c r="C5" s="52" t="s">
        <v>81</v>
      </c>
      <c r="D5" s="52" t="s">
        <v>82</v>
      </c>
      <c r="E5" s="52"/>
      <c r="F5" s="52"/>
      <c r="G5" s="52"/>
      <c r="H5" s="89"/>
    </row>
    <row r="6" ht="28" customHeight="1" spans="1:8">
      <c r="A6" s="90"/>
      <c r="B6" s="52"/>
      <c r="C6" s="52"/>
      <c r="D6" s="52"/>
      <c r="E6" s="52">
        <v>148001</v>
      </c>
      <c r="F6" s="52" t="s">
        <v>72</v>
      </c>
      <c r="G6" s="55">
        <f>G7+G19</f>
        <v>8084867</v>
      </c>
      <c r="H6" s="91"/>
    </row>
    <row r="7" ht="26" customHeight="1" spans="1:8">
      <c r="A7" s="90"/>
      <c r="B7" s="92">
        <v>208</v>
      </c>
      <c r="C7" s="92"/>
      <c r="D7" s="92"/>
      <c r="E7" s="57"/>
      <c r="F7" s="92" t="s">
        <v>83</v>
      </c>
      <c r="G7" s="55">
        <f>G8+G12+G16</f>
        <v>8074867</v>
      </c>
      <c r="H7" s="91"/>
    </row>
    <row r="8" ht="26" customHeight="1" spans="1:8">
      <c r="A8" s="90"/>
      <c r="B8" s="92">
        <v>208</v>
      </c>
      <c r="C8" s="93" t="s">
        <v>87</v>
      </c>
      <c r="D8" s="93"/>
      <c r="E8" s="57"/>
      <c r="F8" s="92" t="s">
        <v>88</v>
      </c>
      <c r="G8" s="55">
        <f>SUM(G9:G11)</f>
        <v>5806667</v>
      </c>
      <c r="H8" s="91"/>
    </row>
    <row r="9" ht="26" customHeight="1" spans="1:8">
      <c r="A9" s="90"/>
      <c r="B9" s="92">
        <v>208</v>
      </c>
      <c r="C9" s="93" t="s">
        <v>87</v>
      </c>
      <c r="D9" s="93" t="s">
        <v>89</v>
      </c>
      <c r="E9" s="57"/>
      <c r="F9" s="92" t="s">
        <v>90</v>
      </c>
      <c r="G9" s="55">
        <v>3316667</v>
      </c>
      <c r="H9" s="91"/>
    </row>
    <row r="10" ht="26" customHeight="1" spans="1:8">
      <c r="A10" s="90"/>
      <c r="B10" s="92">
        <v>208</v>
      </c>
      <c r="C10" s="93" t="s">
        <v>87</v>
      </c>
      <c r="D10" s="93" t="s">
        <v>84</v>
      </c>
      <c r="E10" s="57"/>
      <c r="F10" s="92" t="s">
        <v>91</v>
      </c>
      <c r="G10" s="55">
        <v>1050000</v>
      </c>
      <c r="H10" s="91"/>
    </row>
    <row r="11" ht="26" customHeight="1" spans="1:8">
      <c r="A11" s="90"/>
      <c r="B11" s="92">
        <v>208</v>
      </c>
      <c r="C11" s="93" t="s">
        <v>87</v>
      </c>
      <c r="D11" s="93" t="s">
        <v>92</v>
      </c>
      <c r="E11" s="57"/>
      <c r="F11" s="92" t="s">
        <v>93</v>
      </c>
      <c r="G11" s="55">
        <v>1440000</v>
      </c>
      <c r="H11" s="91"/>
    </row>
    <row r="12" ht="26" customHeight="1" spans="1:8">
      <c r="A12" s="90"/>
      <c r="B12" s="92">
        <v>208</v>
      </c>
      <c r="C12" s="93" t="s">
        <v>94</v>
      </c>
      <c r="D12" s="93"/>
      <c r="E12" s="52"/>
      <c r="F12" s="92" t="s">
        <v>95</v>
      </c>
      <c r="G12" s="55">
        <f>SUM(G13:G15)</f>
        <v>1461000</v>
      </c>
      <c r="H12" s="91"/>
    </row>
    <row r="13" ht="26" customHeight="1" spans="1:8">
      <c r="A13" s="90"/>
      <c r="B13" s="92">
        <v>208</v>
      </c>
      <c r="C13" s="93" t="s">
        <v>94</v>
      </c>
      <c r="D13" s="93" t="s">
        <v>96</v>
      </c>
      <c r="E13" s="52"/>
      <c r="F13" s="92" t="s">
        <v>97</v>
      </c>
      <c r="G13" s="55">
        <v>1201000</v>
      </c>
      <c r="H13" s="91"/>
    </row>
    <row r="14" ht="26" customHeight="1" spans="1:8">
      <c r="A14" s="90"/>
      <c r="B14" s="92">
        <v>208</v>
      </c>
      <c r="C14" s="93" t="s">
        <v>94</v>
      </c>
      <c r="D14" s="93" t="s">
        <v>84</v>
      </c>
      <c r="E14" s="52"/>
      <c r="F14" s="92" t="s">
        <v>98</v>
      </c>
      <c r="G14" s="55">
        <v>160000</v>
      </c>
      <c r="H14" s="91"/>
    </row>
    <row r="15" ht="26" customHeight="1" spans="1:8">
      <c r="A15" s="90"/>
      <c r="B15" s="92">
        <v>208</v>
      </c>
      <c r="C15" s="93" t="s">
        <v>94</v>
      </c>
      <c r="D15" s="93" t="s">
        <v>92</v>
      </c>
      <c r="E15" s="52"/>
      <c r="F15" s="92" t="s">
        <v>99</v>
      </c>
      <c r="G15" s="55">
        <v>100000</v>
      </c>
      <c r="H15" s="91"/>
    </row>
    <row r="16" ht="26" customHeight="1" spans="1:8">
      <c r="A16" s="90"/>
      <c r="B16" s="92">
        <v>208</v>
      </c>
      <c r="C16" s="93" t="s">
        <v>100</v>
      </c>
      <c r="D16" s="93"/>
      <c r="E16" s="52"/>
      <c r="F16" s="92" t="s">
        <v>101</v>
      </c>
      <c r="G16" s="55">
        <f>SUM(G17:G18)</f>
        <v>807200</v>
      </c>
      <c r="H16" s="91"/>
    </row>
    <row r="17" ht="26" customHeight="1" spans="1:8">
      <c r="A17" s="90"/>
      <c r="B17" s="92">
        <v>208</v>
      </c>
      <c r="C17" s="93" t="s">
        <v>100</v>
      </c>
      <c r="D17" s="93" t="s">
        <v>103</v>
      </c>
      <c r="E17" s="52"/>
      <c r="F17" s="92" t="s">
        <v>104</v>
      </c>
      <c r="G17" s="55">
        <v>800000</v>
      </c>
      <c r="H17" s="91"/>
    </row>
    <row r="18" ht="26" customHeight="1" spans="1:8">
      <c r="A18" s="90"/>
      <c r="B18" s="92">
        <v>208</v>
      </c>
      <c r="C18" s="93" t="s">
        <v>100</v>
      </c>
      <c r="D18" s="93" t="s">
        <v>92</v>
      </c>
      <c r="E18" s="52"/>
      <c r="F18" s="92" t="s">
        <v>107</v>
      </c>
      <c r="G18" s="55">
        <v>7200</v>
      </c>
      <c r="H18" s="91"/>
    </row>
    <row r="19" ht="26" customHeight="1" spans="1:8">
      <c r="A19" s="90"/>
      <c r="B19" s="92">
        <v>210</v>
      </c>
      <c r="C19" s="92"/>
      <c r="D19" s="92"/>
      <c r="E19" s="52"/>
      <c r="F19" s="92" t="s">
        <v>108</v>
      </c>
      <c r="G19" s="55">
        <f>G20</f>
        <v>10000</v>
      </c>
      <c r="H19" s="91"/>
    </row>
    <row r="20" ht="26" customHeight="1" spans="1:8">
      <c r="A20" s="87"/>
      <c r="B20" s="92">
        <v>210</v>
      </c>
      <c r="C20" s="93" t="s">
        <v>116</v>
      </c>
      <c r="D20" s="92"/>
      <c r="E20" s="59"/>
      <c r="F20" s="92" t="s">
        <v>117</v>
      </c>
      <c r="G20" s="55">
        <f>G21</f>
        <v>10000</v>
      </c>
      <c r="H20" s="88"/>
    </row>
    <row r="21" ht="26" customHeight="1" spans="1:8">
      <c r="A21" s="87"/>
      <c r="B21" s="92">
        <v>210</v>
      </c>
      <c r="C21" s="93" t="s">
        <v>116</v>
      </c>
      <c r="D21" s="194" t="s">
        <v>96</v>
      </c>
      <c r="E21" s="59"/>
      <c r="F21" s="92" t="s">
        <v>118</v>
      </c>
      <c r="G21" s="55">
        <v>10000</v>
      </c>
      <c r="H21" s="89"/>
    </row>
    <row r="22" ht="9.75" customHeight="1" spans="1:8">
      <c r="A22" s="94"/>
      <c r="B22" s="95"/>
      <c r="C22" s="95"/>
      <c r="D22" s="95"/>
      <c r="E22" s="95"/>
      <c r="F22" s="94"/>
      <c r="G22" s="94"/>
      <c r="H22" s="96"/>
    </row>
    <row r="23" spans="2:7">
      <c r="B23" s="63"/>
      <c r="C23" s="63"/>
      <c r="D23" s="63"/>
      <c r="E23" s="63"/>
      <c r="F23" s="63"/>
      <c r="G23" s="63"/>
    </row>
  </sheetData>
  <mergeCells count="7">
    <mergeCell ref="B2:G2"/>
    <mergeCell ref="B3:F3"/>
    <mergeCell ref="B4:D4"/>
    <mergeCell ref="B23:G23"/>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周岚</cp:lastModifiedBy>
  <dcterms:created xsi:type="dcterms:W3CDTF">2022-03-04T19:28:00Z</dcterms:created>
  <dcterms:modified xsi:type="dcterms:W3CDTF">2025-03-17T00:45:49Z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422CF58CD2994F81BC52B452034DEC3F_12</vt:lpwstr>
  </property>
</Properties>
</file>