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<sst xmlns="http://schemas.openxmlformats.org/spreadsheetml/2006/main" count="794" uniqueCount="350">
  <si>
    <t>攀枝花市西区残疾人联合会</t>
  </si>
  <si>
    <t>2025年单位预算</t>
  </si>
  <si>
    <t xml:space="preserve">
表1</t>
  </si>
  <si>
    <t xml:space="preserve"> </t>
  </si>
  <si>
    <t>单位收支总表</t>
  </si>
  <si>
    <t>单位：攀枝花市西区残疾人联合会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</si>
  <si>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</si>
  <si>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</si>
  <si>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</si>
  <si>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</si>
  <si>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</si>
  <si>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</si>
  <si>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</si>
  <si>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</si>
  <si>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</si>
  <si>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</si>
  <si>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</si>
  <si>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</si>
  <si>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</si>
  <si>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</si>
  <si>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</si>
  <si>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</si>
  <si>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</si>
  <si>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</si>
  <si>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</si>
  <si>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</si>
  <si>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</si>
  <si>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</si>
  <si>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</si>
  <si>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</si>
  <si>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</si>
  <si>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</si>
  <si>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</si>
  <si>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</si>
  <si>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</si>
  <si>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</si>
  <si>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</si>
  <si>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</si>
  <si>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</si>
  <si>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</si>
  <si>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</si>
  <si>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</si>
  <si>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</si>
  <si>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</si>
  <si>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</si>
  <si>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</si>
  <si>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</si>
  <si>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</si>
  <si>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</si>
  <si>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</si>
  <si>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</si>
  <si>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</si>
  <si>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</si>
  <si>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</si>
  <si>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</si>
  <si>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</si>
  <si>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</si>
  <si>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</si>
  <si>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</si>
  <si>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</si>
  <si>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</si>
  <si>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</si>
  <si>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</si>
  <si>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</si>
  <si>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</si>
  <si>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</si>
  <si>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</si>
  <si>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</si>
  <si>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</si>
  <si>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</si>
  <si>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</si>
  <si>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</si>
  <si>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</si>
  <si>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</si>
  <si>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</si>
  <si>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</si>
  <si>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</si>
  <si>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</si>
  <si>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</si>
  <si>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</si>
  <si>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</si>
  <si>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</si>
  <si>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</si>
  <si>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</si>
  <si>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</si>
  <si>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</si>
  <si>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</si>
  <si>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</si>
  <si>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机关事业单位基本养老保险缴费支出</t>
  </si>
  <si>
    <t>11</t>
  </si>
  <si>
    <t>残疾人事业</t>
  </si>
  <si>
    <t>行政运行</t>
  </si>
  <si>
    <t>04</t>
  </si>
  <si>
    <t>残疾人康复</t>
  </si>
  <si>
    <t>残疾人就业</t>
  </si>
  <si>
    <t>99</t>
  </si>
  <si>
    <t>其他残疾人事业支出</t>
  </si>
  <si>
    <t>卫生健康支出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</si>
  <si>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</si>
  <si>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</si>
  <si>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</si>
  <si>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</si>
  <si>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</si>
  <si>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</si>
  <si>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</si>
  <si>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</si>
  <si>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</si>
  <si>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</si>
  <si>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</si>
  <si>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</si>
  <si>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</si>
  <si>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</si>
  <si>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</si>
  <si>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</si>
  <si>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</si>
  <si>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</si>
  <si>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</si>
  <si>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</si>
  <si>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</si>
  <si>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</si>
  <si>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</si>
  <si>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</si>
  <si>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</si>
  <si>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</si>
  <si>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</si>
  <si>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</si>
  <si>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</si>
  <si>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</si>
  <si>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</si>
  <si>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</si>
  <si>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</si>
  <si>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</si>
  <si>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</si>
  <si>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</si>
  <si>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</si>
  <si>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</si>
  <si>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</si>
  <si>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</si>
  <si>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</si>
  <si>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</si>
  <si>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</si>
  <si>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</si>
  <si>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</si>
  <si>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</si>
  <si>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</si>
  <si>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</si>
  <si>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</si>
  <si>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</si>
  <si>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</si>
  <si>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</si>
  <si>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</si>
  <si>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</si>
  <si>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</si>
  <si>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</si>
  <si>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</si>
  <si>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</si>
  <si>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</si>
  <si>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</si>
  <si>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</si>
  <si>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</si>
  <si>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</si>
  <si>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</si>
  <si>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</si>
  <si>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</si>
  <si>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</si>
  <si>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</si>
  <si>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</si>
  <si>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</si>
  <si>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</si>
  <si>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</si>
  <si>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</si>
  <si>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</si>
  <si>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</si>
  <si>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</si>
  <si>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30112-其他社会保障缴费</t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</si>
  <si>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</si>
  <si>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</si>
  <si>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</si>
  <si>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</si>
  <si>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</si>
  <si>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</si>
  <si>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</si>
  <si>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</si>
  <si>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</si>
  <si>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26</t>
  </si>
  <si>
    <r>
      <rPr>
        <sz val="11"/>
        <color rgb="FF000000"/>
        <rFont val="Dialog.plain"/>
        <charset val="134"/>
      </rPr>
      <t>30226-劳务费</t>
    </r>
  </si>
  <si>
    <t>27</t>
  </si>
  <si>
    <r>
      <rPr>
        <sz val="11"/>
        <color rgb="FF000000"/>
        <rFont val="Dialog.plain"/>
        <charset val="134"/>
      </rPr>
      <t>30227-委托业务费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</si>
  <si>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</si>
  <si>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</si>
  <si>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</si>
  <si>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</si>
  <si>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</si>
  <si>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</si>
  <si>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</si>
  <si>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</si>
  <si>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</si>
  <si>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</si>
  <si>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</si>
  <si>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</si>
  <si>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</si>
  <si>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</si>
  <si>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</si>
  <si>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</si>
  <si>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</si>
  <si>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</si>
  <si>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</t>
    </r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</si>
  <si>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</si>
  <si>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</si>
  <si>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</si>
  <si>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</si>
  <si>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</si>
  <si>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</si>
  <si>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</si>
  <si>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t>06</t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</si>
  <si>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</si>
  <si>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</si>
  <si>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</si>
  <si>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</si>
  <si>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</si>
  <si>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</si>
  <si>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</si>
  <si>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</si>
  <si>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</si>
  <si>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</si>
  <si>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</si>
  <si>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</si>
  <si>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</si>
  <si>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</si>
  <si>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</si>
  <si>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</si>
  <si>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</si>
  <si>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</si>
  <si>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</si>
  <si>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</si>
  <si>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</si>
  <si>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</si>
  <si>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</si>
  <si>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</si>
  <si>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</si>
  <si>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</si>
  <si>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</si>
  <si>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</si>
  <si>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</si>
  <si>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</si>
  <si>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其他残疾人事业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</si>
  <si>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</si>
  <si>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</si>
  <si>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</si>
  <si>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</si>
  <si>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</si>
  <si>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</si>
  <si>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为残疾人提供居家托养服务，为残疾人购买居民医保实施补贴，为贫困残疾人家庭实施无障碍改造，为九年义务教育阶段残疾学生上学发放生活补贴，残疾人紧急救助等个性化量体裁衣式帮扶服务。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</si>
  <si>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</si>
  <si>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</si>
  <si>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</si>
  <si>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</si>
  <si>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</si>
  <si>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</si>
  <si>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</si>
  <si>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残疾人家庭无障碍改造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</si>
  <si>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户</t>
    </r>
  </si>
  <si>
    <t>残疾人购买居民医保补贴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</si>
  <si>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1900</t>
    </r>
    <r>
      <rPr>
        <sz val="9"/>
        <rFont val="宋体"/>
        <charset val="134"/>
      </rPr>
      <t>人</t>
    </r>
  </si>
  <si>
    <t>温暖万家行走访慰问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</si>
  <si>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人</t>
    </r>
  </si>
  <si>
    <t>残疾评定补贴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</si>
  <si>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</si>
  <si>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义务教育阶段在读残疾学生补贴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</si>
  <si>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55</t>
    </r>
    <r>
      <rPr>
        <sz val="9"/>
        <rFont val="宋体"/>
        <charset val="134"/>
      </rPr>
      <t>人</t>
    </r>
  </si>
  <si>
    <t>残疾人居家托养服务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</si>
  <si>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127</t>
    </r>
    <r>
      <rPr>
        <sz val="9"/>
        <rFont val="宋体"/>
        <charset val="134"/>
      </rPr>
      <t>人</t>
    </r>
  </si>
  <si>
    <t>残疾人智慧量服</t>
  </si>
  <si>
    <r>
      <rPr>
        <sz val="9"/>
        <rFont val="宋体"/>
        <charset val="134"/>
      </rPr>
      <t>≧</t>
    </r>
    <r>
      <rPr>
        <sz val="9"/>
        <rFont val="Times New Roman"/>
        <charset val="134"/>
      </rPr>
      <t>3320</t>
    </r>
    <r>
      <rPr>
        <sz val="9"/>
        <rFont val="宋体"/>
        <charset val="134"/>
      </rPr>
      <t>人</t>
    </r>
  </si>
  <si>
    <t>质量指标</t>
  </si>
  <si>
    <t>残疾人家庭无障碍改造、温暖万家行走访慰问等项目</t>
  </si>
  <si>
    <t>改善残疾人生活状况</t>
  </si>
  <si>
    <t>时效指标</t>
  </si>
  <si>
    <t>本年度内完成</t>
  </si>
  <si>
    <r>
      <rPr>
        <sz val="9"/>
        <rFont val="Times New Roman"/>
        <charset val="134"/>
      </rPr>
      <t>≤365</t>
    </r>
    <r>
      <rPr>
        <sz val="9"/>
        <rFont val="宋体"/>
        <charset val="134"/>
      </rPr>
      <t>天</t>
    </r>
  </si>
  <si>
    <t>成本指标</t>
  </si>
  <si>
    <t>经费控制</t>
  </si>
  <si>
    <t>≤133.8794万</t>
  </si>
  <si>
    <t>项目效益</t>
  </si>
  <si>
    <t>社会效益指标</t>
  </si>
  <si>
    <t>残疾人项目</t>
  </si>
  <si>
    <t>通过帮扶，改善残疾人生活状况</t>
  </si>
  <si>
    <t>满意度指标</t>
  </si>
  <si>
    <t>服务对象满意度指标</t>
  </si>
  <si>
    <t>群众满意度</t>
  </si>
  <si>
    <t>抽查服务对象满意度≥96%</t>
  </si>
  <si>
    <t>表6-2</t>
  </si>
  <si>
    <t>残疾人就业（区级）</t>
  </si>
  <si>
    <t>农村困难残疾人实用技术培训</t>
  </si>
  <si>
    <r>
      <rPr>
        <sz val="9"/>
        <rFont val="Times New Roman"/>
        <charset val="134"/>
      </rPr>
      <t>≥60</t>
    </r>
    <r>
      <rPr>
        <sz val="9"/>
        <rFont val="宋体"/>
        <charset val="134"/>
      </rPr>
      <t>人</t>
    </r>
  </si>
  <si>
    <t>通过职业技能培训，达到居家灵活就业的目的</t>
  </si>
  <si>
    <t>居家灵活就业</t>
  </si>
  <si>
    <t>≤8万</t>
  </si>
  <si>
    <t>通过就业帮扶、职业技能培训</t>
  </si>
  <si>
    <t>帮助农村残疾人提升实用技能提升农村残疾人生产生活水平</t>
  </si>
  <si>
    <t>表6-3</t>
  </si>
  <si>
    <t>残疾人康复（区级）</t>
  </si>
  <si>
    <t>儿童康复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</si>
  <si>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人</t>
    </r>
  </si>
  <si>
    <t>辅具适配</t>
  </si>
  <si>
    <r>
      <rPr>
        <sz val="9"/>
        <rFont val="Times New Roman"/>
        <charset val="134"/>
      </rPr>
      <t>≥200</t>
    </r>
    <r>
      <rPr>
        <sz val="9"/>
        <rFont val="宋体"/>
        <charset val="134"/>
      </rPr>
      <t>人</t>
    </r>
  </si>
  <si>
    <t>贫困精神病救助</t>
  </si>
  <si>
    <r>
      <rPr>
        <sz val="9"/>
        <rFont val="Times New Roman"/>
        <charset val="134"/>
      </rPr>
      <t>≥220</t>
    </r>
    <r>
      <rPr>
        <sz val="9"/>
        <rFont val="宋体"/>
        <charset val="134"/>
      </rPr>
      <t>人</t>
    </r>
  </si>
  <si>
    <t>提供居家托养、购买医疗保险等</t>
  </si>
  <si>
    <t>通过康复残疾人状况有改善</t>
  </si>
  <si>
    <t>≤43.7万</t>
  </si>
  <si>
    <t>残疾人康复服务</t>
  </si>
  <si>
    <t>保障残疾人生产生活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</si>
  <si>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</si>
  <si>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</si>
  <si>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</si>
  <si>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</si>
  <si>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</si>
  <si>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</si>
  <si>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</si>
  <si>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严格执行相关政策、保障工资及时足额发放，保障社会保险等及时足额缴纳。</t>
  </si>
  <si>
    <t>保障年度内单位运转。</t>
  </si>
  <si>
    <t>年度单位整体支出预算</t>
  </si>
  <si>
    <t>资金总额</t>
  </si>
  <si>
    <t>年度总体目标</t>
  </si>
  <si>
    <t>根据区残联的主要职能需要，做好为残疾人服务工作，做好残疾人保障、残疾人就业、残疾人教育发展、残疾人文化与体育、残疾人康复等工作。</t>
  </si>
  <si>
    <t>年度绩效指标</t>
  </si>
  <si>
    <t>指标值
（包含数字及文字描述）</t>
  </si>
  <si>
    <t>产出指标</t>
  </si>
  <si>
    <t>在职员工人数</t>
  </si>
  <si>
    <t>18人</t>
  </si>
  <si>
    <t>退休员工人数</t>
  </si>
  <si>
    <t>2人</t>
  </si>
  <si>
    <t>全年各项活动服务总人次</t>
  </si>
  <si>
    <t>≥20000人次</t>
  </si>
  <si>
    <t>完成区委区政府下达的年度职能目标</t>
  </si>
  <si>
    <t>保障机构运转和职能工作的推进</t>
  </si>
  <si>
    <t>完成时效</t>
  </si>
  <si>
    <t>2025年</t>
  </si>
  <si>
    <t>人员经费支出</t>
  </si>
  <si>
    <t>630538.43元</t>
  </si>
  <si>
    <t>公用经费支出</t>
  </si>
  <si>
    <t>57636.98元</t>
  </si>
  <si>
    <t>1855794元</t>
  </si>
  <si>
    <t>效益指标</t>
  </si>
  <si>
    <t>提高社会稳定性</t>
  </si>
  <si>
    <t>有所提高</t>
  </si>
  <si>
    <t>可持续影响指标</t>
  </si>
  <si>
    <t>受益对象满意度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</si>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</sst>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7" applyNumberFormat="0" applyAlignment="0" applyProtection="0">
      <alignment vertical="center"/>
    </xf>
    <xf numFmtId="0" fontId="39" fillId="4" borderId="28" applyNumberFormat="0" applyAlignment="0" applyProtection="0">
      <alignment vertical="center"/>
    </xf>
    <xf numFmtId="0" fontId="40" fillId="4" borderId="27" applyNumberFormat="0" applyAlignment="0" applyProtection="0">
      <alignment vertical="center"/>
    </xf>
    <xf numFmtId="0" fontId="41" fillId="5" borderId="29" applyNumberFormat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0"/>
  </cellStyleXfs>
  <cellXfs count="19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7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12" fillId="0" borderId="14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18" xfId="0" applyFont="1" applyBorder="1">
      <alignment vertical="center"/>
    </xf>
    <xf numFmtId="0" fontId="12" fillId="0" borderId="18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/>
    </xf>
    <xf numFmtId="0" fontId="12" fillId="0" borderId="19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7" xfId="0" applyFont="1" applyFill="1" applyBorder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12" fillId="0" borderId="19" xfId="0" applyFont="1" applyFill="1" applyBorder="1">
      <alignment vertical="center"/>
    </xf>
    <xf numFmtId="0" fontId="12" fillId="0" borderId="14" xfId="0" applyFont="1" applyFill="1" applyBorder="1" applyAlignment="1">
      <alignment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5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2" fillId="0" borderId="18" xfId="0" applyFont="1" applyFill="1" applyBorder="1">
      <alignment vertical="center"/>
    </xf>
    <xf numFmtId="0" fontId="12" fillId="0" borderId="18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15" fillId="0" borderId="17" xfId="0" applyFont="1" applyBorder="1" applyAlignment="1">
      <alignment horizontal="left" vertical="center"/>
    </xf>
    <xf numFmtId="0" fontId="15" fillId="0" borderId="17" xfId="0" applyFont="1" applyBorder="1" applyAlignment="1">
      <alignment horizontal="right" vertical="center"/>
    </xf>
    <xf numFmtId="0" fontId="17" fillId="0" borderId="14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8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16" fillId="0" borderId="15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7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14" xfId="0" applyFont="1" applyBorder="1" applyAlignment="1">
      <alignment vertical="center" wrapText="1"/>
    </xf>
    <xf numFmtId="0" fontId="21" fillId="0" borderId="14" xfId="0" applyFont="1" applyBorder="1">
      <alignment vertical="center"/>
    </xf>
    <xf numFmtId="49" fontId="14" fillId="0" borderId="4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4" fontId="23" fillId="0" borderId="4" xfId="0" applyNumberFormat="1" applyFont="1" applyBorder="1" applyAlignment="1">
      <alignment horizontal="right" vertical="center"/>
    </xf>
    <xf numFmtId="0" fontId="23" fillId="0" borderId="4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 wrapText="1"/>
    </xf>
    <xf numFmtId="0" fontId="6" fillId="0" borderId="1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26" fillId="0" borderId="14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27" fillId="0" borderId="15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90" customWidth="1"/>
    <col min="2" max="16384" width="9" style="190"/>
  </cols>
  <sheetData>
    <row r="1" ht="137" customHeight="1" spans="1:1">
      <c r="A1" s="191" t="s">
        <v>0</v>
      </c>
    </row>
    <row r="2" ht="96" customHeight="1" spans="1:1">
      <c r="A2" s="191" t="s">
        <v>1</v>
      </c>
    </row>
    <row r="3" ht="60" customHeight="1" spans="1:1">
      <c r="A3" s="192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221</v>
      </c>
      <c r="J1" s="52"/>
    </row>
    <row r="2" ht="22.75" customHeight="1" spans="1:10">
      <c r="A2" s="47"/>
      <c r="B2" s="3" t="s">
        <v>222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223</v>
      </c>
      <c r="C4" s="53" t="s">
        <v>71</v>
      </c>
      <c r="D4" s="53" t="s">
        <v>224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3" t="s">
        <v>225</v>
      </c>
      <c r="F5" s="53" t="s">
        <v>226</v>
      </c>
      <c r="G5" s="53"/>
      <c r="H5" s="53"/>
      <c r="I5" s="53" t="s">
        <v>227</v>
      </c>
      <c r="J5" s="68"/>
    </row>
    <row r="6" ht="24.4" customHeight="1" spans="1:10">
      <c r="A6" s="54"/>
      <c r="B6" s="53"/>
      <c r="C6" s="53"/>
      <c r="D6" s="53"/>
      <c r="E6" s="73"/>
      <c r="F6" s="53" t="s">
        <v>158</v>
      </c>
      <c r="G6" s="53" t="s">
        <v>228</v>
      </c>
      <c r="H6" s="53" t="s">
        <v>229</v>
      </c>
      <c r="I6" s="53"/>
      <c r="J6" s="69"/>
    </row>
    <row r="7" ht="22.75" customHeight="1" spans="1:10">
      <c r="A7" s="55"/>
      <c r="B7" s="53"/>
      <c r="C7" s="53" t="s">
        <v>72</v>
      </c>
      <c r="D7" s="56">
        <f>SUM(D8)</f>
        <v>1000</v>
      </c>
      <c r="E7" s="56">
        <f t="shared" ref="E7:I7" si="0">SUM(E8)</f>
        <v>0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56">
        <f t="shared" si="0"/>
        <v>1000</v>
      </c>
      <c r="J7" s="70"/>
    </row>
    <row r="8" s="46" customFormat="1" ht="22.75" customHeight="1" spans="1:10">
      <c r="A8" s="74"/>
      <c r="B8" s="58">
        <v>140001</v>
      </c>
      <c r="C8" s="58" t="s">
        <v>0</v>
      </c>
      <c r="D8" s="75">
        <f>E8+F8+I8</f>
        <v>1000</v>
      </c>
      <c r="E8" s="75"/>
      <c r="F8" s="75">
        <f>G8+H8</f>
        <v>0</v>
      </c>
      <c r="G8" s="75"/>
      <c r="H8" s="75"/>
      <c r="I8" s="75">
        <v>1000</v>
      </c>
      <c r="J8" s="77"/>
    </row>
    <row r="9" ht="22.75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75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75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75" customHeight="1" spans="1:10">
      <c r="A12" s="55"/>
      <c r="B12" s="53"/>
      <c r="C12" s="53"/>
      <c r="D12" s="56"/>
      <c r="E12" s="56"/>
      <c r="F12" s="56"/>
      <c r="G12" s="56"/>
      <c r="H12" s="56"/>
      <c r="I12" s="56"/>
      <c r="J12" s="70"/>
    </row>
    <row r="13" ht="22.75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75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75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75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  <row r="17" spans="2:9">
      <c r="B17" s="76"/>
      <c r="C17" s="76"/>
      <c r="D17" s="76"/>
      <c r="E17" s="76"/>
      <c r="F17" s="76"/>
      <c r="G17" s="76"/>
      <c r="H17" s="76"/>
      <c r="I17" s="76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230</v>
      </c>
      <c r="J1" s="52"/>
    </row>
    <row r="2" ht="22.75" customHeight="1" spans="1:10">
      <c r="A2" s="47"/>
      <c r="B2" s="3" t="s">
        <v>231</v>
      </c>
      <c r="C2" s="3"/>
      <c r="D2" s="3"/>
      <c r="E2" s="3"/>
      <c r="F2" s="3"/>
      <c r="G2" s="3"/>
      <c r="H2" s="3"/>
      <c r="I2" s="3"/>
      <c r="J2" s="52"/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232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75" customHeight="1" spans="1:10">
      <c r="A7" s="55"/>
      <c r="B7" s="53"/>
      <c r="C7" s="53"/>
      <c r="D7" s="53"/>
      <c r="E7" s="53"/>
      <c r="F7" s="53" t="s">
        <v>72</v>
      </c>
      <c r="G7" s="56">
        <f>SUM(G8:G12)</f>
        <v>0</v>
      </c>
      <c r="H7" s="56"/>
      <c r="I7" s="56"/>
      <c r="J7" s="70"/>
    </row>
    <row r="8" ht="22.75" customHeight="1" spans="1:10">
      <c r="A8" s="55"/>
      <c r="B8" s="53"/>
      <c r="C8" s="53"/>
      <c r="D8" s="53"/>
      <c r="E8" s="58">
        <v>140001</v>
      </c>
      <c r="F8" s="58" t="s">
        <v>233</v>
      </c>
      <c r="G8" s="56">
        <f>SUM(H8:I8)</f>
        <v>0</v>
      </c>
      <c r="H8" s="56"/>
      <c r="I8" s="56"/>
      <c r="J8" s="70"/>
    </row>
    <row r="9" ht="22.75" customHeight="1" spans="1:10">
      <c r="A9" s="55"/>
      <c r="B9" s="53"/>
      <c r="C9" s="53"/>
      <c r="D9" s="53"/>
      <c r="E9" s="58"/>
      <c r="F9" s="58"/>
      <c r="G9" s="56">
        <f t="shared" ref="G9:G14" si="0">SUM(H9:I9)</f>
        <v>0</v>
      </c>
      <c r="H9" s="56"/>
      <c r="I9" s="56"/>
      <c r="J9" s="70"/>
    </row>
    <row r="10" ht="22.75" customHeight="1" spans="1:10">
      <c r="A10" s="55"/>
      <c r="B10" s="53"/>
      <c r="C10" s="53"/>
      <c r="D10" s="53"/>
      <c r="E10" s="53"/>
      <c r="F10" s="53"/>
      <c r="G10" s="56">
        <f t="shared" si="0"/>
        <v>0</v>
      </c>
      <c r="H10" s="56"/>
      <c r="I10" s="56"/>
      <c r="J10" s="70"/>
    </row>
    <row r="11" ht="22.75" customHeight="1" spans="1:10">
      <c r="A11" s="55"/>
      <c r="B11" s="53"/>
      <c r="C11" s="53"/>
      <c r="D11" s="53"/>
      <c r="E11" s="53"/>
      <c r="F11" s="53"/>
      <c r="G11" s="56">
        <f t="shared" si="0"/>
        <v>0</v>
      </c>
      <c r="H11" s="56"/>
      <c r="I11" s="56"/>
      <c r="J11" s="70"/>
    </row>
    <row r="12" ht="22.75" customHeight="1" spans="1:10">
      <c r="A12" s="55"/>
      <c r="B12" s="53"/>
      <c r="C12" s="53"/>
      <c r="D12" s="53"/>
      <c r="E12" s="53"/>
      <c r="F12" s="53"/>
      <c r="G12" s="56">
        <f t="shared" si="0"/>
        <v>0</v>
      </c>
      <c r="H12" s="56"/>
      <c r="I12" s="56"/>
      <c r="J12" s="70"/>
    </row>
    <row r="13" ht="22.75" customHeight="1" spans="1:10">
      <c r="A13" s="55"/>
      <c r="B13" s="53"/>
      <c r="C13" s="53"/>
      <c r="D13" s="53"/>
      <c r="E13" s="53"/>
      <c r="F13" s="53"/>
      <c r="G13" s="56">
        <f t="shared" si="0"/>
        <v>0</v>
      </c>
      <c r="H13" s="56"/>
      <c r="I13" s="56"/>
      <c r="J13" s="70"/>
    </row>
    <row r="14" ht="22.75" customHeight="1" spans="1:10">
      <c r="A14" s="55"/>
      <c r="B14" s="53"/>
      <c r="C14" s="53"/>
      <c r="D14" s="53"/>
      <c r="E14" s="53"/>
      <c r="F14" s="53"/>
      <c r="G14" s="56">
        <f t="shared" si="0"/>
        <v>0</v>
      </c>
      <c r="H14" s="56"/>
      <c r="I14" s="56"/>
      <c r="J14" s="70"/>
    </row>
    <row r="15" ht="22.75" customHeight="1" spans="1:10">
      <c r="A15" s="55"/>
      <c r="B15" s="53"/>
      <c r="C15" s="53"/>
      <c r="D15" s="53"/>
      <c r="E15" s="53"/>
      <c r="F15" s="53"/>
      <c r="G15" s="56"/>
      <c r="H15" s="56"/>
      <c r="I15" s="56"/>
      <c r="J15" s="70"/>
    </row>
    <row r="16" ht="22.75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4"/>
      <c r="B17" s="60"/>
      <c r="C17" s="60"/>
      <c r="D17" s="60"/>
      <c r="E17" s="60"/>
      <c r="F17" s="60" t="s">
        <v>23</v>
      </c>
      <c r="G17" s="61"/>
      <c r="H17" s="61"/>
      <c r="I17" s="61"/>
      <c r="J17" s="68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7"/>
      <c r="B1" s="2"/>
      <c r="C1" s="48"/>
      <c r="D1" s="49"/>
      <c r="E1" s="49"/>
      <c r="F1" s="49"/>
      <c r="G1" s="49"/>
      <c r="H1" s="49"/>
      <c r="I1" s="65" t="s">
        <v>235</v>
      </c>
      <c r="J1" s="52"/>
    </row>
    <row r="2" ht="22.75" customHeight="1" spans="1:10">
      <c r="A2" s="47"/>
      <c r="B2" s="3" t="s">
        <v>236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2"/>
      <c r="B4" s="53" t="s">
        <v>223</v>
      </c>
      <c r="C4" s="53" t="s">
        <v>71</v>
      </c>
      <c r="D4" s="53" t="s">
        <v>224</v>
      </c>
      <c r="E4" s="53"/>
      <c r="F4" s="53"/>
      <c r="G4" s="53"/>
      <c r="H4" s="53"/>
      <c r="I4" s="53"/>
      <c r="J4" s="68"/>
    </row>
    <row r="5" ht="24.4" customHeight="1" spans="1:10">
      <c r="A5" s="54"/>
      <c r="B5" s="53"/>
      <c r="C5" s="53"/>
      <c r="D5" s="53" t="s">
        <v>59</v>
      </c>
      <c r="E5" s="73" t="s">
        <v>225</v>
      </c>
      <c r="F5" s="53" t="s">
        <v>226</v>
      </c>
      <c r="G5" s="53"/>
      <c r="H5" s="53"/>
      <c r="I5" s="53" t="s">
        <v>227</v>
      </c>
      <c r="J5" s="68"/>
    </row>
    <row r="6" ht="24.4" customHeight="1" spans="1:10">
      <c r="A6" s="54"/>
      <c r="B6" s="53"/>
      <c r="C6" s="53"/>
      <c r="D6" s="53"/>
      <c r="E6" s="73"/>
      <c r="F6" s="53" t="s">
        <v>158</v>
      </c>
      <c r="G6" s="53" t="s">
        <v>228</v>
      </c>
      <c r="H6" s="53" t="s">
        <v>229</v>
      </c>
      <c r="I6" s="53"/>
      <c r="J6" s="69"/>
    </row>
    <row r="7" ht="22.75" customHeight="1" spans="1:10">
      <c r="A7" s="55"/>
      <c r="B7" s="53"/>
      <c r="C7" s="53" t="s">
        <v>72</v>
      </c>
      <c r="D7" s="56"/>
      <c r="E7" s="56"/>
      <c r="F7" s="56"/>
      <c r="G7" s="56"/>
      <c r="H7" s="56"/>
      <c r="I7" s="56"/>
      <c r="J7" s="70"/>
    </row>
    <row r="8" ht="22.75" customHeight="1" spans="1:10">
      <c r="A8" s="55"/>
      <c r="B8" s="58">
        <v>140001</v>
      </c>
      <c r="C8" s="58" t="s">
        <v>0</v>
      </c>
      <c r="D8" s="56"/>
      <c r="E8" s="56"/>
      <c r="F8" s="56"/>
      <c r="G8" s="56"/>
      <c r="H8" s="56"/>
      <c r="I8" s="56"/>
      <c r="J8" s="70"/>
    </row>
    <row r="9" ht="22.75" customHeight="1" spans="1:10">
      <c r="A9" s="55"/>
      <c r="B9" s="53"/>
      <c r="C9" s="53"/>
      <c r="D9" s="56"/>
      <c r="E9" s="56"/>
      <c r="F9" s="56"/>
      <c r="G9" s="56"/>
      <c r="H9" s="56"/>
      <c r="I9" s="56"/>
      <c r="J9" s="70"/>
    </row>
    <row r="10" ht="22.75" customHeight="1" spans="1:10">
      <c r="A10" s="55"/>
      <c r="B10" s="53"/>
      <c r="C10" s="53"/>
      <c r="D10" s="56"/>
      <c r="E10" s="56"/>
      <c r="F10" s="56"/>
      <c r="G10" s="56"/>
      <c r="H10" s="56"/>
      <c r="I10" s="56"/>
      <c r="J10" s="70"/>
    </row>
    <row r="11" ht="22.75" customHeight="1" spans="1:10">
      <c r="A11" s="55"/>
      <c r="B11" s="53"/>
      <c r="C11" s="53"/>
      <c r="D11" s="56"/>
      <c r="E11" s="56"/>
      <c r="F11" s="56"/>
      <c r="G11" s="56"/>
      <c r="H11" s="56"/>
      <c r="I11" s="56"/>
      <c r="J11" s="70"/>
    </row>
    <row r="12" ht="22.75" customHeight="1" spans="1:10">
      <c r="A12" s="55"/>
      <c r="B12" s="58"/>
      <c r="C12" s="58"/>
      <c r="D12" s="56"/>
      <c r="E12" s="56"/>
      <c r="F12" s="56"/>
      <c r="G12" s="56"/>
      <c r="H12" s="56"/>
      <c r="I12" s="56"/>
      <c r="J12" s="70"/>
    </row>
    <row r="13" ht="22.75" customHeight="1" spans="1:10">
      <c r="A13" s="55"/>
      <c r="B13" s="53"/>
      <c r="C13" s="53"/>
      <c r="D13" s="56"/>
      <c r="E13" s="56"/>
      <c r="F13" s="56"/>
      <c r="G13" s="56"/>
      <c r="H13" s="56"/>
      <c r="I13" s="56"/>
      <c r="J13" s="70"/>
    </row>
    <row r="14" ht="22.75" customHeight="1" spans="1:10">
      <c r="A14" s="55"/>
      <c r="B14" s="53"/>
      <c r="C14" s="53"/>
      <c r="D14" s="56"/>
      <c r="E14" s="56"/>
      <c r="F14" s="56"/>
      <c r="G14" s="56"/>
      <c r="H14" s="56"/>
      <c r="I14" s="56"/>
      <c r="J14" s="70"/>
    </row>
    <row r="15" ht="22.75" customHeight="1" spans="1:10">
      <c r="A15" s="55"/>
      <c r="B15" s="53"/>
      <c r="C15" s="53"/>
      <c r="D15" s="56"/>
      <c r="E15" s="56"/>
      <c r="F15" s="56"/>
      <c r="G15" s="56"/>
      <c r="H15" s="56"/>
      <c r="I15" s="56"/>
      <c r="J15" s="70"/>
    </row>
    <row r="16" ht="22.75" customHeight="1" spans="1:10">
      <c r="A16" s="55"/>
      <c r="B16" s="53"/>
      <c r="C16" s="53"/>
      <c r="D16" s="56"/>
      <c r="E16" s="56"/>
      <c r="F16" s="56"/>
      <c r="G16" s="56"/>
      <c r="H16" s="56"/>
      <c r="I16" s="56"/>
      <c r="J16" s="70"/>
    </row>
    <row r="17" ht="22.75" customHeight="1" spans="1:10">
      <c r="A17" s="55"/>
      <c r="B17" s="53"/>
      <c r="C17" s="53"/>
      <c r="D17" s="56"/>
      <c r="E17" s="56"/>
      <c r="F17" s="56"/>
      <c r="G17" s="56"/>
      <c r="H17" s="56"/>
      <c r="I17" s="56"/>
      <c r="J17" s="70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7"/>
      <c r="B1" s="2"/>
      <c r="C1" s="2"/>
      <c r="D1" s="2"/>
      <c r="E1" s="48"/>
      <c r="F1" s="48"/>
      <c r="G1" s="49"/>
      <c r="H1" s="49"/>
      <c r="I1" s="65" t="s">
        <v>237</v>
      </c>
      <c r="J1" s="52"/>
    </row>
    <row r="2" ht="22.75" customHeight="1" spans="1:10">
      <c r="A2" s="47"/>
      <c r="B2" s="3" t="s">
        <v>238</v>
      </c>
      <c r="C2" s="3"/>
      <c r="D2" s="3"/>
      <c r="E2" s="3"/>
      <c r="F2" s="3"/>
      <c r="G2" s="3"/>
      <c r="H2" s="3"/>
      <c r="I2" s="3"/>
      <c r="J2" s="52" t="s">
        <v>3</v>
      </c>
    </row>
    <row r="3" ht="19.5" customHeight="1" spans="1:10">
      <c r="A3" s="50"/>
      <c r="B3" s="51" t="s">
        <v>5</v>
      </c>
      <c r="C3" s="51"/>
      <c r="D3" s="51"/>
      <c r="E3" s="51"/>
      <c r="F3" s="51"/>
      <c r="G3" s="50"/>
      <c r="H3" s="50"/>
      <c r="I3" s="66" t="s">
        <v>6</v>
      </c>
      <c r="J3" s="67"/>
    </row>
    <row r="4" ht="24.4" customHeight="1" spans="1:10">
      <c r="A4" s="52"/>
      <c r="B4" s="53" t="s">
        <v>9</v>
      </c>
      <c r="C4" s="53"/>
      <c r="D4" s="53"/>
      <c r="E4" s="53"/>
      <c r="F4" s="53"/>
      <c r="G4" s="53" t="s">
        <v>239</v>
      </c>
      <c r="H4" s="53"/>
      <c r="I4" s="53"/>
      <c r="J4" s="68"/>
    </row>
    <row r="5" ht="24.4" customHeight="1" spans="1:10">
      <c r="A5" s="54"/>
      <c r="B5" s="53" t="s">
        <v>79</v>
      </c>
      <c r="C5" s="53"/>
      <c r="D5" s="53"/>
      <c r="E5" s="53" t="s">
        <v>70</v>
      </c>
      <c r="F5" s="53" t="s">
        <v>71</v>
      </c>
      <c r="G5" s="53" t="s">
        <v>59</v>
      </c>
      <c r="H5" s="53" t="s">
        <v>75</v>
      </c>
      <c r="I5" s="53" t="s">
        <v>76</v>
      </c>
      <c r="J5" s="68"/>
    </row>
    <row r="6" ht="24.4" customHeight="1" spans="1:10">
      <c r="A6" s="54"/>
      <c r="B6" s="53" t="s">
        <v>80</v>
      </c>
      <c r="C6" s="53" t="s">
        <v>81</v>
      </c>
      <c r="D6" s="53" t="s">
        <v>82</v>
      </c>
      <c r="E6" s="53"/>
      <c r="F6" s="53"/>
      <c r="G6" s="53"/>
      <c r="H6" s="53"/>
      <c r="I6" s="53"/>
      <c r="J6" s="69"/>
    </row>
    <row r="7" ht="22.75" customHeight="1" spans="1:10">
      <c r="A7" s="55"/>
      <c r="B7" s="53"/>
      <c r="C7" s="53"/>
      <c r="D7" s="53"/>
      <c r="E7" s="53"/>
      <c r="F7" s="53" t="s">
        <v>72</v>
      </c>
      <c r="G7" s="56"/>
      <c r="H7" s="56"/>
      <c r="I7" s="56"/>
      <c r="J7" s="70"/>
    </row>
    <row r="8" s="46" customFormat="1" ht="22.75" customHeight="1" spans="1:10">
      <c r="A8" s="57"/>
      <c r="B8" s="58"/>
      <c r="C8" s="58"/>
      <c r="D8" s="58"/>
      <c r="E8" s="58">
        <v>140001</v>
      </c>
      <c r="F8" s="58" t="s">
        <v>233</v>
      </c>
      <c r="G8" s="59"/>
      <c r="H8" s="59"/>
      <c r="I8" s="59"/>
      <c r="J8" s="71"/>
    </row>
    <row r="9" ht="22.75" customHeight="1" spans="1:10">
      <c r="A9" s="54"/>
      <c r="B9" s="60"/>
      <c r="C9" s="60"/>
      <c r="D9" s="60"/>
      <c r="E9" s="60"/>
      <c r="F9" s="60"/>
      <c r="G9" s="61"/>
      <c r="H9" s="61"/>
      <c r="I9" s="61"/>
      <c r="J9" s="68"/>
    </row>
    <row r="10" ht="22.75" customHeight="1" spans="1:10">
      <c r="A10" s="54"/>
      <c r="B10" s="60"/>
      <c r="C10" s="60"/>
      <c r="D10" s="60"/>
      <c r="E10" s="60"/>
      <c r="F10" s="60"/>
      <c r="G10" s="61"/>
      <c r="H10" s="61"/>
      <c r="I10" s="61"/>
      <c r="J10" s="68"/>
    </row>
    <row r="11" ht="22.75" customHeight="1" spans="1:10">
      <c r="A11" s="54"/>
      <c r="B11" s="60"/>
      <c r="C11" s="60"/>
      <c r="D11" s="60"/>
      <c r="E11" s="60"/>
      <c r="F11" s="60"/>
      <c r="G11" s="61"/>
      <c r="H11" s="61"/>
      <c r="I11" s="61"/>
      <c r="J11" s="68"/>
    </row>
    <row r="12" ht="22.75" customHeight="1" spans="1:10">
      <c r="A12" s="54"/>
      <c r="B12" s="60"/>
      <c r="C12" s="60"/>
      <c r="D12" s="60"/>
      <c r="E12" s="60"/>
      <c r="F12" s="60"/>
      <c r="G12" s="61"/>
      <c r="H12" s="61"/>
      <c r="I12" s="61"/>
      <c r="J12" s="68"/>
    </row>
    <row r="13" ht="22.75" customHeight="1" spans="1:10">
      <c r="A13" s="54"/>
      <c r="B13" s="60"/>
      <c r="C13" s="60"/>
      <c r="D13" s="60"/>
      <c r="E13" s="60"/>
      <c r="F13" s="60"/>
      <c r="G13" s="61"/>
      <c r="H13" s="61"/>
      <c r="I13" s="61"/>
      <c r="J13" s="68"/>
    </row>
    <row r="14" ht="22.75" customHeight="1" spans="1:10">
      <c r="A14" s="54"/>
      <c r="B14" s="60"/>
      <c r="C14" s="60"/>
      <c r="D14" s="60"/>
      <c r="E14" s="60"/>
      <c r="F14" s="60"/>
      <c r="G14" s="61"/>
      <c r="H14" s="61"/>
      <c r="I14" s="61"/>
      <c r="J14" s="68"/>
    </row>
    <row r="15" ht="22.75" customHeight="1" spans="1:10">
      <c r="A15" s="54"/>
      <c r="B15" s="60"/>
      <c r="C15" s="60"/>
      <c r="D15" s="60"/>
      <c r="E15" s="60"/>
      <c r="F15" s="60"/>
      <c r="G15" s="61"/>
      <c r="H15" s="61"/>
      <c r="I15" s="61"/>
      <c r="J15" s="68"/>
    </row>
    <row r="16" ht="22.75" customHeight="1" spans="1:10">
      <c r="A16" s="54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4"/>
      <c r="B17" s="60"/>
      <c r="C17" s="60"/>
      <c r="D17" s="60"/>
      <c r="E17" s="60"/>
      <c r="F17" s="60" t="s">
        <v>240</v>
      </c>
      <c r="G17" s="61"/>
      <c r="H17" s="61"/>
      <c r="I17" s="61"/>
      <c r="J17" s="69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72"/>
    </row>
    <row r="19" spans="2:9">
      <c r="B19" s="64" t="s">
        <v>234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G19" sqref="G19:J19"/>
    </sheetView>
  </sheetViews>
  <sheetFormatPr defaultColWidth="9" defaultRowHeight="13.5"/>
  <cols>
    <col min="1" max="1" width="9" style="1"/>
    <col min="2" max="2" width="12.5416666666667" style="1" customWidth="1"/>
    <col min="3" max="3" width="9" style="2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241</v>
      </c>
    </row>
    <row r="2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ht="25" customHeight="1" spans="2:13">
      <c r="B4" s="31" t="s">
        <v>244</v>
      </c>
      <c r="C4" s="32" t="s">
        <v>245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ht="25" customHeight="1" spans="2:13">
      <c r="B6" s="33" t="s">
        <v>247</v>
      </c>
      <c r="C6" s="34" t="s">
        <v>248</v>
      </c>
      <c r="D6" s="34"/>
      <c r="E6" s="34"/>
      <c r="F6" s="35">
        <v>1338794</v>
      </c>
      <c r="G6" s="35"/>
      <c r="H6" s="35"/>
      <c r="I6" s="35"/>
      <c r="J6" s="35"/>
      <c r="K6" s="43"/>
      <c r="L6" s="43"/>
      <c r="M6" s="43"/>
    </row>
    <row r="7" ht="25" customHeight="1" spans="2:13">
      <c r="B7" s="36"/>
      <c r="C7" s="34" t="s">
        <v>249</v>
      </c>
      <c r="D7" s="34"/>
      <c r="E7" s="34"/>
      <c r="F7" s="35">
        <v>1338794</v>
      </c>
      <c r="G7" s="35"/>
      <c r="H7" s="35"/>
      <c r="I7" s="35"/>
      <c r="J7" s="35"/>
      <c r="K7" s="43"/>
      <c r="L7" s="43"/>
      <c r="M7" s="43"/>
    </row>
    <row r="8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ht="25" customHeight="1" spans="2:13">
      <c r="B12" s="36"/>
      <c r="C12" s="36" t="s">
        <v>258</v>
      </c>
      <c r="D12" s="36" t="s">
        <v>259</v>
      </c>
      <c r="E12" s="39" t="s">
        <v>260</v>
      </c>
      <c r="F12" s="38"/>
      <c r="G12" s="39" t="s">
        <v>261</v>
      </c>
      <c r="H12" s="38"/>
      <c r="I12" s="38"/>
      <c r="J12" s="38"/>
      <c r="K12" s="43"/>
      <c r="L12" s="43"/>
      <c r="M12" s="43"/>
    </row>
    <row r="13" ht="25" customHeight="1" spans="2:13">
      <c r="B13" s="36"/>
      <c r="C13" s="36"/>
      <c r="D13" s="36"/>
      <c r="E13" s="39" t="s">
        <v>262</v>
      </c>
      <c r="F13" s="38"/>
      <c r="G13" s="39" t="s">
        <v>263</v>
      </c>
      <c r="H13" s="38"/>
      <c r="I13" s="38"/>
      <c r="J13" s="38"/>
      <c r="K13" s="43"/>
      <c r="L13" s="43"/>
      <c r="M13" s="43"/>
    </row>
    <row r="14" ht="25" customHeight="1" spans="2:13">
      <c r="B14" s="36"/>
      <c r="C14" s="36"/>
      <c r="D14" s="36"/>
      <c r="E14" s="39" t="s">
        <v>264</v>
      </c>
      <c r="F14" s="38"/>
      <c r="G14" s="39" t="s">
        <v>265</v>
      </c>
      <c r="H14" s="38"/>
      <c r="I14" s="38"/>
      <c r="J14" s="38"/>
      <c r="K14" s="43"/>
      <c r="L14" s="43"/>
      <c r="M14" s="43"/>
    </row>
    <row r="15" ht="25" customHeight="1" spans="2:13">
      <c r="B15" s="36"/>
      <c r="C15" s="36"/>
      <c r="D15" s="36"/>
      <c r="E15" s="39" t="s">
        <v>266</v>
      </c>
      <c r="F15" s="38"/>
      <c r="G15" s="39" t="s">
        <v>267</v>
      </c>
      <c r="H15" s="38"/>
      <c r="I15" s="38"/>
      <c r="J15" s="38"/>
      <c r="K15" s="43"/>
      <c r="L15" s="43"/>
      <c r="M15" s="43"/>
    </row>
    <row r="16" ht="25" customHeight="1" spans="2:13">
      <c r="B16" s="36"/>
      <c r="C16" s="36"/>
      <c r="D16" s="36"/>
      <c r="E16" s="39" t="s">
        <v>268</v>
      </c>
      <c r="F16" s="38"/>
      <c r="G16" s="39" t="s">
        <v>269</v>
      </c>
      <c r="H16" s="38"/>
      <c r="I16" s="38"/>
      <c r="J16" s="38"/>
      <c r="K16" s="43"/>
      <c r="L16" s="43"/>
      <c r="M16" s="43"/>
    </row>
    <row r="17" ht="38" customHeight="1" spans="2:13">
      <c r="B17" s="36"/>
      <c r="C17" s="36"/>
      <c r="D17" s="36"/>
      <c r="E17" s="39" t="s">
        <v>270</v>
      </c>
      <c r="F17" s="38"/>
      <c r="G17" s="39" t="s">
        <v>271</v>
      </c>
      <c r="H17" s="38"/>
      <c r="I17" s="38"/>
      <c r="J17" s="38"/>
      <c r="K17" s="44"/>
      <c r="L17" s="44"/>
      <c r="M17" s="44"/>
    </row>
    <row r="18" ht="24" customHeight="1" spans="2:10">
      <c r="B18" s="36"/>
      <c r="C18" s="36"/>
      <c r="D18" s="36"/>
      <c r="E18" s="39" t="s">
        <v>272</v>
      </c>
      <c r="F18" s="38"/>
      <c r="G18" s="39" t="s">
        <v>273</v>
      </c>
      <c r="H18" s="38"/>
      <c r="I18" s="38"/>
      <c r="J18" s="38"/>
    </row>
    <row r="19" ht="40" customHeight="1" spans="2:10">
      <c r="B19" s="36"/>
      <c r="C19" s="36"/>
      <c r="D19" s="36" t="s">
        <v>274</v>
      </c>
      <c r="E19" s="45" t="s">
        <v>275</v>
      </c>
      <c r="F19" s="45"/>
      <c r="G19" s="39" t="s">
        <v>276</v>
      </c>
      <c r="H19" s="38"/>
      <c r="I19" s="38"/>
      <c r="J19" s="38"/>
    </row>
    <row r="20" ht="24" customHeight="1" spans="2:10">
      <c r="B20" s="36"/>
      <c r="C20" s="36"/>
      <c r="D20" s="36" t="s">
        <v>277</v>
      </c>
      <c r="E20" s="39" t="s">
        <v>278</v>
      </c>
      <c r="F20" s="38"/>
      <c r="G20" s="38" t="s">
        <v>279</v>
      </c>
      <c r="H20" s="38"/>
      <c r="I20" s="38"/>
      <c r="J20" s="38"/>
    </row>
    <row r="21" ht="24" customHeight="1" spans="2:10">
      <c r="B21" s="36"/>
      <c r="C21" s="36"/>
      <c r="D21" s="36" t="s">
        <v>280</v>
      </c>
      <c r="E21" s="45" t="s">
        <v>281</v>
      </c>
      <c r="F21" s="45"/>
      <c r="G21" s="39" t="s">
        <v>282</v>
      </c>
      <c r="H21" s="38"/>
      <c r="I21" s="38"/>
      <c r="J21" s="38"/>
    </row>
    <row r="22" ht="24" spans="2:10">
      <c r="B22" s="36"/>
      <c r="C22" s="36" t="s">
        <v>283</v>
      </c>
      <c r="D22" s="33" t="s">
        <v>284</v>
      </c>
      <c r="E22" s="39" t="s">
        <v>285</v>
      </c>
      <c r="F22" s="38"/>
      <c r="G22" s="39" t="s">
        <v>286</v>
      </c>
      <c r="H22" s="38"/>
      <c r="I22" s="38"/>
      <c r="J22" s="38"/>
    </row>
    <row r="23" ht="49" customHeight="1" spans="2:10">
      <c r="B23" s="36"/>
      <c r="C23" s="36" t="s">
        <v>287</v>
      </c>
      <c r="D23" s="33" t="s">
        <v>288</v>
      </c>
      <c r="E23" s="39" t="s">
        <v>289</v>
      </c>
      <c r="F23" s="38"/>
      <c r="G23" s="39" t="s">
        <v>290</v>
      </c>
      <c r="H23" s="38"/>
      <c r="I23" s="38"/>
      <c r="J23" s="38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1"/>
    <mergeCell ref="D12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4" sqref="G14:J14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27"/>
      <c r="J1" s="1" t="s">
        <v>291</v>
      </c>
    </row>
    <row r="2" s="1" customFormat="1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s="1" customFormat="1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s="1" customFormat="1" ht="25" customHeight="1" spans="2:13">
      <c r="B4" s="31" t="s">
        <v>244</v>
      </c>
      <c r="C4" s="32" t="s">
        <v>292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s="1" customFormat="1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s="1" customFormat="1" ht="25" customHeight="1" spans="2:13">
      <c r="B6" s="33" t="s">
        <v>247</v>
      </c>
      <c r="C6" s="34" t="s">
        <v>248</v>
      </c>
      <c r="D6" s="34"/>
      <c r="E6" s="34"/>
      <c r="F6" s="35">
        <v>80000</v>
      </c>
      <c r="G6" s="35"/>
      <c r="H6" s="35"/>
      <c r="I6" s="35"/>
      <c r="J6" s="35"/>
      <c r="K6" s="43"/>
      <c r="L6" s="43"/>
      <c r="M6" s="43"/>
    </row>
    <row r="7" s="1" customFormat="1" ht="25" customHeight="1" spans="2:13">
      <c r="B7" s="36"/>
      <c r="C7" s="34" t="s">
        <v>249</v>
      </c>
      <c r="D7" s="34"/>
      <c r="E7" s="34"/>
      <c r="F7" s="35">
        <v>80000</v>
      </c>
      <c r="G7" s="35"/>
      <c r="H7" s="35"/>
      <c r="I7" s="35"/>
      <c r="J7" s="35"/>
      <c r="K7" s="43"/>
      <c r="L7" s="43"/>
      <c r="M7" s="43"/>
    </row>
    <row r="8" s="1" customFormat="1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s="1" customFormat="1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s="1" customFormat="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s="1" customFormat="1" ht="37" customHeight="1" spans="2:13">
      <c r="B12" s="36"/>
      <c r="C12" s="36" t="s">
        <v>258</v>
      </c>
      <c r="D12" s="36" t="s">
        <v>259</v>
      </c>
      <c r="E12" s="39" t="s">
        <v>293</v>
      </c>
      <c r="F12" s="38"/>
      <c r="G12" s="38" t="s">
        <v>294</v>
      </c>
      <c r="H12" s="38"/>
      <c r="I12" s="38"/>
      <c r="J12" s="38"/>
      <c r="K12" s="43"/>
      <c r="L12" s="43"/>
      <c r="M12" s="43"/>
    </row>
    <row r="13" s="1" customFormat="1" ht="37" customHeight="1" spans="2:13">
      <c r="B13" s="36"/>
      <c r="C13" s="36"/>
      <c r="D13" s="36"/>
      <c r="E13" s="39" t="s">
        <v>94</v>
      </c>
      <c r="F13" s="38"/>
      <c r="G13" s="39" t="s">
        <v>295</v>
      </c>
      <c r="H13" s="38"/>
      <c r="I13" s="38"/>
      <c r="J13" s="38"/>
      <c r="K13" s="44"/>
      <c r="L13" s="44"/>
      <c r="M13" s="44"/>
    </row>
    <row r="14" s="1" customFormat="1" ht="37" customHeight="1" spans="2:10">
      <c r="B14" s="36"/>
      <c r="C14" s="36"/>
      <c r="D14" s="36" t="s">
        <v>274</v>
      </c>
      <c r="E14" s="39" t="s">
        <v>296</v>
      </c>
      <c r="F14" s="38"/>
      <c r="G14" s="39" t="s">
        <v>295</v>
      </c>
      <c r="H14" s="38"/>
      <c r="I14" s="38"/>
      <c r="J14" s="38"/>
    </row>
    <row r="15" s="1" customFormat="1" ht="37" customHeight="1" spans="2:10">
      <c r="B15" s="36"/>
      <c r="C15" s="36"/>
      <c r="D15" s="36" t="s">
        <v>277</v>
      </c>
      <c r="E15" s="39" t="s">
        <v>278</v>
      </c>
      <c r="F15" s="38"/>
      <c r="G15" s="38" t="s">
        <v>279</v>
      </c>
      <c r="H15" s="38"/>
      <c r="I15" s="38"/>
      <c r="J15" s="38"/>
    </row>
    <row r="16" s="1" customFormat="1" ht="37" customHeight="1" spans="2:10">
      <c r="B16" s="36"/>
      <c r="C16" s="36"/>
      <c r="D16" s="36" t="s">
        <v>280</v>
      </c>
      <c r="E16" s="39" t="s">
        <v>281</v>
      </c>
      <c r="F16" s="38"/>
      <c r="G16" s="39" t="s">
        <v>297</v>
      </c>
      <c r="H16" s="38"/>
      <c r="I16" s="38"/>
      <c r="J16" s="38"/>
    </row>
    <row r="17" s="1" customFormat="1" ht="37" customHeight="1" spans="2:10">
      <c r="B17" s="36"/>
      <c r="C17" s="36" t="s">
        <v>283</v>
      </c>
      <c r="D17" s="33" t="s">
        <v>284</v>
      </c>
      <c r="E17" s="39" t="s">
        <v>298</v>
      </c>
      <c r="F17" s="38"/>
      <c r="G17" s="39" t="s">
        <v>299</v>
      </c>
      <c r="H17" s="38"/>
      <c r="I17" s="38"/>
      <c r="J17" s="38"/>
    </row>
    <row r="18" s="1" customFormat="1" ht="37" customHeight="1" spans="2:10">
      <c r="B18" s="36"/>
      <c r="C18" s="36" t="s">
        <v>287</v>
      </c>
      <c r="D18" s="33" t="s">
        <v>288</v>
      </c>
      <c r="E18" s="39" t="s">
        <v>289</v>
      </c>
      <c r="F18" s="38"/>
      <c r="G18" s="39" t="s">
        <v>290</v>
      </c>
      <c r="H18" s="38"/>
      <c r="I18" s="38"/>
      <c r="J18" s="3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A12" sqref="$A12:$XFD19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2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27"/>
      <c r="J1" s="1" t="s">
        <v>300</v>
      </c>
    </row>
    <row r="2" s="1" customFormat="1" ht="24" customHeight="1" spans="2:13">
      <c r="B2" s="28" t="s">
        <v>242</v>
      </c>
      <c r="C2" s="29"/>
      <c r="D2" s="29"/>
      <c r="E2" s="29"/>
      <c r="F2" s="29"/>
      <c r="G2" s="29"/>
      <c r="H2" s="29"/>
      <c r="I2" s="29"/>
      <c r="J2" s="40"/>
      <c r="K2" s="41"/>
      <c r="L2" s="41"/>
      <c r="M2" s="41"/>
    </row>
    <row r="3" s="1" customFormat="1" ht="25" customHeight="1" spans="2:13">
      <c r="B3" s="30" t="s">
        <v>243</v>
      </c>
      <c r="C3" s="30"/>
      <c r="D3" s="30"/>
      <c r="E3" s="30"/>
      <c r="F3" s="30"/>
      <c r="G3" s="30"/>
      <c r="H3" s="30"/>
      <c r="I3" s="30"/>
      <c r="J3" s="30"/>
      <c r="K3" s="42"/>
      <c r="L3" s="42"/>
      <c r="M3" s="42"/>
    </row>
    <row r="4" s="1" customFormat="1" ht="25" customHeight="1" spans="2:13">
      <c r="B4" s="31" t="s">
        <v>244</v>
      </c>
      <c r="C4" s="32" t="s">
        <v>301</v>
      </c>
      <c r="D4" s="32"/>
      <c r="E4" s="32"/>
      <c r="F4" s="32"/>
      <c r="G4" s="32"/>
      <c r="H4" s="32"/>
      <c r="I4" s="32"/>
      <c r="J4" s="32"/>
      <c r="K4" s="43"/>
      <c r="L4" s="43"/>
      <c r="M4" s="43"/>
    </row>
    <row r="5" s="1" customFormat="1" ht="25" customHeight="1" spans="2:13">
      <c r="B5" s="31" t="s">
        <v>246</v>
      </c>
      <c r="C5" s="32" t="s">
        <v>0</v>
      </c>
      <c r="D5" s="32"/>
      <c r="E5" s="32"/>
      <c r="F5" s="32"/>
      <c r="G5" s="32"/>
      <c r="H5" s="32"/>
      <c r="I5" s="32"/>
      <c r="J5" s="32"/>
      <c r="K5" s="43"/>
      <c r="L5" s="43"/>
      <c r="M5" s="43"/>
    </row>
    <row r="6" s="1" customFormat="1" ht="25" customHeight="1" spans="2:13">
      <c r="B6" s="33" t="s">
        <v>247</v>
      </c>
      <c r="C6" s="34" t="s">
        <v>248</v>
      </c>
      <c r="D6" s="34"/>
      <c r="E6" s="34"/>
      <c r="F6" s="35">
        <v>437000</v>
      </c>
      <c r="G6" s="35"/>
      <c r="H6" s="35"/>
      <c r="I6" s="35"/>
      <c r="J6" s="35"/>
      <c r="K6" s="43"/>
      <c r="L6" s="43"/>
      <c r="M6" s="43"/>
    </row>
    <row r="7" s="1" customFormat="1" ht="25" customHeight="1" spans="2:13">
      <c r="B7" s="36"/>
      <c r="C7" s="34" t="s">
        <v>249</v>
      </c>
      <c r="D7" s="34"/>
      <c r="E7" s="34"/>
      <c r="F7" s="35">
        <v>437000</v>
      </c>
      <c r="G7" s="35"/>
      <c r="H7" s="35"/>
      <c r="I7" s="35"/>
      <c r="J7" s="35"/>
      <c r="K7" s="43"/>
      <c r="L7" s="43"/>
      <c r="M7" s="43"/>
    </row>
    <row r="8" s="1" customFormat="1" ht="25" customHeight="1" spans="2:13">
      <c r="B8" s="36"/>
      <c r="C8" s="34" t="s">
        <v>250</v>
      </c>
      <c r="D8" s="34"/>
      <c r="E8" s="34"/>
      <c r="F8" s="35"/>
      <c r="G8" s="35"/>
      <c r="H8" s="35"/>
      <c r="I8" s="35"/>
      <c r="J8" s="35"/>
      <c r="K8" s="43"/>
      <c r="L8" s="43"/>
      <c r="M8" s="43"/>
    </row>
    <row r="9" s="1" customFormat="1" ht="25" customHeight="1" spans="2:13">
      <c r="B9" s="33" t="s">
        <v>251</v>
      </c>
      <c r="C9" s="37" t="s">
        <v>252</v>
      </c>
      <c r="D9" s="37"/>
      <c r="E9" s="37"/>
      <c r="F9" s="37"/>
      <c r="G9" s="37"/>
      <c r="H9" s="37"/>
      <c r="I9" s="37"/>
      <c r="J9" s="37"/>
      <c r="K9" s="43"/>
      <c r="L9" s="43"/>
      <c r="M9" s="43"/>
    </row>
    <row r="10" s="1" customFormat="1" ht="25" customHeight="1" spans="2:13">
      <c r="B10" s="33"/>
      <c r="C10" s="37"/>
      <c r="D10" s="37"/>
      <c r="E10" s="37"/>
      <c r="F10" s="37"/>
      <c r="G10" s="37"/>
      <c r="H10" s="37"/>
      <c r="I10" s="37"/>
      <c r="J10" s="37"/>
      <c r="K10" s="43"/>
      <c r="L10" s="43"/>
      <c r="M10" s="43"/>
    </row>
    <row r="11" s="1" customFormat="1" ht="25" customHeight="1" spans="2:13">
      <c r="B11" s="36" t="s">
        <v>253</v>
      </c>
      <c r="C11" s="31" t="s">
        <v>254</v>
      </c>
      <c r="D11" s="31" t="s">
        <v>255</v>
      </c>
      <c r="E11" s="34" t="s">
        <v>256</v>
      </c>
      <c r="F11" s="34"/>
      <c r="G11" s="34" t="s">
        <v>257</v>
      </c>
      <c r="H11" s="34"/>
      <c r="I11" s="34"/>
      <c r="J11" s="34"/>
      <c r="K11" s="43"/>
      <c r="L11" s="43"/>
      <c r="M11" s="43"/>
    </row>
    <row r="12" s="1" customFormat="1" ht="31" customHeight="1" spans="2:13">
      <c r="B12" s="36"/>
      <c r="C12" s="36" t="s">
        <v>258</v>
      </c>
      <c r="D12" s="36" t="s">
        <v>259</v>
      </c>
      <c r="E12" s="38" t="s">
        <v>302</v>
      </c>
      <c r="F12" s="38"/>
      <c r="G12" s="38" t="s">
        <v>303</v>
      </c>
      <c r="H12" s="38"/>
      <c r="I12" s="38"/>
      <c r="J12" s="38"/>
      <c r="K12" s="43"/>
      <c r="L12" s="43"/>
      <c r="M12" s="43"/>
    </row>
    <row r="13" s="1" customFormat="1" ht="31" customHeight="1" spans="2:13">
      <c r="B13" s="36"/>
      <c r="C13" s="36"/>
      <c r="D13" s="36"/>
      <c r="E13" s="39" t="s">
        <v>304</v>
      </c>
      <c r="F13" s="38"/>
      <c r="G13" s="38" t="s">
        <v>305</v>
      </c>
      <c r="H13" s="38"/>
      <c r="I13" s="38"/>
      <c r="J13" s="38"/>
      <c r="K13" s="44"/>
      <c r="L13" s="44"/>
      <c r="M13" s="44"/>
    </row>
    <row r="14" s="1" customFormat="1" ht="31" customHeight="1" spans="2:10">
      <c r="B14" s="36"/>
      <c r="C14" s="36"/>
      <c r="D14" s="36"/>
      <c r="E14" s="39" t="s">
        <v>306</v>
      </c>
      <c r="F14" s="38"/>
      <c r="G14" s="38" t="s">
        <v>307</v>
      </c>
      <c r="H14" s="38"/>
      <c r="I14" s="38"/>
      <c r="J14" s="38"/>
    </row>
    <row r="15" s="1" customFormat="1" ht="31" customHeight="1" spans="2:10">
      <c r="B15" s="36"/>
      <c r="C15" s="36"/>
      <c r="D15" s="36" t="s">
        <v>274</v>
      </c>
      <c r="E15" s="39" t="s">
        <v>308</v>
      </c>
      <c r="F15" s="38"/>
      <c r="G15" s="39" t="s">
        <v>309</v>
      </c>
      <c r="H15" s="38"/>
      <c r="I15" s="38"/>
      <c r="J15" s="38"/>
    </row>
    <row r="16" s="1" customFormat="1" ht="31" customHeight="1" spans="2:10">
      <c r="B16" s="36"/>
      <c r="C16" s="36"/>
      <c r="D16" s="36" t="s">
        <v>277</v>
      </c>
      <c r="E16" s="39" t="s">
        <v>278</v>
      </c>
      <c r="F16" s="38"/>
      <c r="G16" s="38" t="s">
        <v>279</v>
      </c>
      <c r="H16" s="38"/>
      <c r="I16" s="38"/>
      <c r="J16" s="38"/>
    </row>
    <row r="17" s="1" customFormat="1" ht="31" customHeight="1" spans="2:10">
      <c r="B17" s="36"/>
      <c r="C17" s="36"/>
      <c r="D17" s="36" t="s">
        <v>280</v>
      </c>
      <c r="E17" s="39" t="s">
        <v>281</v>
      </c>
      <c r="F17" s="38"/>
      <c r="G17" s="39" t="s">
        <v>310</v>
      </c>
      <c r="H17" s="38"/>
      <c r="I17" s="38"/>
      <c r="J17" s="38"/>
    </row>
    <row r="18" s="1" customFormat="1" ht="31" customHeight="1" spans="2:10">
      <c r="B18" s="36"/>
      <c r="C18" s="36" t="s">
        <v>283</v>
      </c>
      <c r="D18" s="33" t="s">
        <v>284</v>
      </c>
      <c r="E18" s="39" t="s">
        <v>311</v>
      </c>
      <c r="F18" s="38"/>
      <c r="G18" s="39" t="s">
        <v>312</v>
      </c>
      <c r="H18" s="38"/>
      <c r="I18" s="38"/>
      <c r="J18" s="38"/>
    </row>
    <row r="19" s="1" customFormat="1" ht="31" customHeight="1" spans="2:10">
      <c r="B19" s="36"/>
      <c r="C19" s="36" t="s">
        <v>287</v>
      </c>
      <c r="D19" s="33" t="s">
        <v>288</v>
      </c>
      <c r="E19" s="39" t="s">
        <v>289</v>
      </c>
      <c r="F19" s="38"/>
      <c r="G19" s="39" t="s">
        <v>290</v>
      </c>
      <c r="H19" s="38"/>
      <c r="I19" s="38"/>
      <c r="J19" s="3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H15" sqref="H15:I15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313</v>
      </c>
    </row>
    <row r="2" ht="27" customHeight="1" spans="2:9">
      <c r="B2" s="3" t="s">
        <v>314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316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317</v>
      </c>
      <c r="C5" s="6" t="s">
        <v>318</v>
      </c>
      <c r="D5" s="6"/>
      <c r="E5" s="6" t="s">
        <v>319</v>
      </c>
      <c r="F5" s="6"/>
      <c r="G5" s="6"/>
      <c r="H5" s="6"/>
      <c r="I5" s="6"/>
    </row>
    <row r="6" ht="26.5" customHeight="1" spans="2:9">
      <c r="B6" s="6"/>
      <c r="C6" s="7" t="s">
        <v>203</v>
      </c>
      <c r="D6" s="7"/>
      <c r="E6" s="7" t="s">
        <v>320</v>
      </c>
      <c r="F6" s="7"/>
      <c r="G6" s="7"/>
      <c r="H6" s="7"/>
      <c r="I6" s="7"/>
    </row>
    <row r="7" ht="26.5" customHeight="1" spans="2:9">
      <c r="B7" s="6"/>
      <c r="C7" s="7" t="s">
        <v>204</v>
      </c>
      <c r="D7" s="7"/>
      <c r="E7" s="7" t="s">
        <v>321</v>
      </c>
      <c r="F7" s="7"/>
      <c r="G7" s="7"/>
      <c r="H7" s="7"/>
      <c r="I7" s="7"/>
    </row>
    <row r="8" ht="26.5" customHeight="1" spans="2:9">
      <c r="B8" s="6"/>
      <c r="C8" s="6" t="s">
        <v>322</v>
      </c>
      <c r="D8" s="6"/>
      <c r="E8" s="6"/>
      <c r="F8" s="6"/>
      <c r="G8" s="6" t="s">
        <v>323</v>
      </c>
      <c r="H8" s="6" t="s">
        <v>249</v>
      </c>
      <c r="I8" s="6" t="s">
        <v>250</v>
      </c>
    </row>
    <row r="9" ht="26.5" customHeight="1" spans="2:9">
      <c r="B9" s="6"/>
      <c r="C9" s="6"/>
      <c r="D9" s="6"/>
      <c r="E9" s="6"/>
      <c r="F9" s="6"/>
      <c r="G9" s="8">
        <v>2543969.41</v>
      </c>
      <c r="H9" s="8">
        <v>2543969.41</v>
      </c>
      <c r="I9" s="8"/>
    </row>
    <row r="10" ht="26.5" customHeight="1" spans="2:9">
      <c r="B10" s="9" t="s">
        <v>324</v>
      </c>
      <c r="C10" s="10" t="s">
        <v>325</v>
      </c>
      <c r="D10" s="10"/>
      <c r="E10" s="10"/>
      <c r="F10" s="10"/>
      <c r="G10" s="10"/>
      <c r="H10" s="10"/>
      <c r="I10" s="10"/>
    </row>
    <row r="11" ht="26.5" customHeight="1" spans="2:9">
      <c r="B11" s="11" t="s">
        <v>326</v>
      </c>
      <c r="C11" s="11" t="s">
        <v>254</v>
      </c>
      <c r="D11" s="11" t="s">
        <v>255</v>
      </c>
      <c r="E11" s="11"/>
      <c r="F11" s="11" t="s">
        <v>256</v>
      </c>
      <c r="G11" s="11"/>
      <c r="H11" s="11" t="s">
        <v>327</v>
      </c>
      <c r="I11" s="11"/>
    </row>
    <row r="12" ht="26.5" customHeight="1" spans="2:9">
      <c r="B12" s="11"/>
      <c r="C12" s="12" t="s">
        <v>328</v>
      </c>
      <c r="D12" s="13" t="s">
        <v>259</v>
      </c>
      <c r="E12" s="13"/>
      <c r="F12" s="13" t="s">
        <v>329</v>
      </c>
      <c r="G12" s="13"/>
      <c r="H12" s="13" t="s">
        <v>330</v>
      </c>
      <c r="I12" s="13"/>
    </row>
    <row r="13" ht="26.5" customHeight="1" spans="2:9">
      <c r="B13" s="11"/>
      <c r="C13" s="14"/>
      <c r="D13" s="13"/>
      <c r="E13" s="13"/>
      <c r="F13" s="13" t="s">
        <v>331</v>
      </c>
      <c r="G13" s="13"/>
      <c r="H13" s="13" t="s">
        <v>332</v>
      </c>
      <c r="I13" s="13"/>
    </row>
    <row r="14" ht="26.5" customHeight="1" spans="2:9">
      <c r="B14" s="11"/>
      <c r="C14" s="14"/>
      <c r="D14" s="13"/>
      <c r="E14" s="13"/>
      <c r="F14" s="13" t="s">
        <v>333</v>
      </c>
      <c r="G14" s="13"/>
      <c r="H14" s="13" t="s">
        <v>334</v>
      </c>
      <c r="I14" s="13"/>
    </row>
    <row r="15" ht="26.5" customHeight="1" spans="2:9">
      <c r="B15" s="11"/>
      <c r="C15" s="14"/>
      <c r="D15" s="13" t="s">
        <v>274</v>
      </c>
      <c r="E15" s="13"/>
      <c r="F15" s="11" t="s">
        <v>335</v>
      </c>
      <c r="G15" s="11"/>
      <c r="H15" s="15">
        <v>1</v>
      </c>
      <c r="I15" s="11"/>
    </row>
    <row r="16" ht="26.5" customHeight="1" spans="2:9">
      <c r="B16" s="11"/>
      <c r="C16" s="14"/>
      <c r="D16" s="13"/>
      <c r="E16" s="13"/>
      <c r="F16" s="13" t="s">
        <v>336</v>
      </c>
      <c r="G16" s="13"/>
      <c r="H16" s="16">
        <v>1</v>
      </c>
      <c r="I16" s="13"/>
    </row>
    <row r="17" ht="26.5" customHeight="1" spans="2:9">
      <c r="B17" s="11"/>
      <c r="C17" s="14"/>
      <c r="D17" s="13" t="s">
        <v>277</v>
      </c>
      <c r="E17" s="13"/>
      <c r="F17" s="11" t="s">
        <v>337</v>
      </c>
      <c r="G17" s="11"/>
      <c r="H17" s="11" t="s">
        <v>338</v>
      </c>
      <c r="I17" s="11"/>
    </row>
    <row r="18" ht="26.5" customHeight="1" spans="2:9">
      <c r="B18" s="11"/>
      <c r="C18" s="14"/>
      <c r="D18" s="17" t="s">
        <v>280</v>
      </c>
      <c r="E18" s="18"/>
      <c r="F18" s="11" t="s">
        <v>339</v>
      </c>
      <c r="G18" s="11"/>
      <c r="H18" s="11" t="s">
        <v>340</v>
      </c>
      <c r="I18" s="11"/>
    </row>
    <row r="19" ht="26.5" customHeight="1" spans="2:9">
      <c r="B19" s="11"/>
      <c r="C19" s="14"/>
      <c r="D19" s="19"/>
      <c r="E19" s="20"/>
      <c r="F19" s="11" t="s">
        <v>341</v>
      </c>
      <c r="G19" s="11"/>
      <c r="H19" s="13" t="s">
        <v>342</v>
      </c>
      <c r="I19" s="13"/>
    </row>
    <row r="20" ht="26.5" customHeight="1" spans="2:9">
      <c r="B20" s="11"/>
      <c r="C20" s="21"/>
      <c r="D20" s="22"/>
      <c r="E20" s="23"/>
      <c r="F20" s="11" t="s">
        <v>76</v>
      </c>
      <c r="G20" s="11"/>
      <c r="H20" s="13" t="s">
        <v>343</v>
      </c>
      <c r="I20" s="13"/>
    </row>
    <row r="21" ht="26.5" customHeight="1" spans="2:9">
      <c r="B21" s="11"/>
      <c r="C21" s="13" t="s">
        <v>344</v>
      </c>
      <c r="D21" s="13" t="s">
        <v>284</v>
      </c>
      <c r="E21" s="13"/>
      <c r="F21" s="13" t="s">
        <v>345</v>
      </c>
      <c r="G21" s="13"/>
      <c r="H21" s="13" t="s">
        <v>346</v>
      </c>
      <c r="I21" s="13"/>
    </row>
    <row r="22" ht="26.5" customHeight="1" spans="2:9">
      <c r="B22" s="11"/>
      <c r="C22" s="13"/>
      <c r="D22" s="13" t="s">
        <v>347</v>
      </c>
      <c r="E22" s="13"/>
      <c r="F22" s="13" t="s">
        <v>345</v>
      </c>
      <c r="G22" s="13"/>
      <c r="H22" s="13" t="s">
        <v>346</v>
      </c>
      <c r="I22" s="13"/>
    </row>
    <row r="23" ht="26.5" customHeight="1" spans="2:9">
      <c r="B23" s="11"/>
      <c r="C23" s="13" t="s">
        <v>287</v>
      </c>
      <c r="D23" s="13" t="s">
        <v>288</v>
      </c>
      <c r="E23" s="13"/>
      <c r="F23" s="13" t="s">
        <v>348</v>
      </c>
      <c r="G23" s="13"/>
      <c r="H23" s="13" t="s">
        <v>349</v>
      </c>
      <c r="I23" s="13"/>
    </row>
    <row r="24" ht="45" customHeight="1" spans="2:9">
      <c r="B24" s="24"/>
      <c r="C24" s="24"/>
      <c r="D24" s="24"/>
      <c r="E24" s="24"/>
      <c r="F24" s="24"/>
      <c r="G24" s="24"/>
      <c r="H24" s="24"/>
      <c r="I24" s="24"/>
    </row>
    <row r="25" ht="16.4" customHeight="1" spans="2:3">
      <c r="B25" s="25"/>
      <c r="C25" s="25"/>
    </row>
    <row r="26" ht="16.4" customHeight="1" spans="2:2">
      <c r="B26" s="25"/>
    </row>
    <row r="27" ht="16.4" customHeight="1" spans="2:16">
      <c r="B27" s="25"/>
      <c r="P27" s="26"/>
    </row>
    <row r="28" ht="16.4" customHeight="1" spans="2:2">
      <c r="B28" s="25"/>
    </row>
    <row r="29" ht="16.4" customHeight="1" spans="2:9">
      <c r="B29" s="25"/>
      <c r="C29" s="25"/>
      <c r="D29" s="25"/>
      <c r="E29" s="25"/>
      <c r="F29" s="25"/>
      <c r="G29" s="25"/>
      <c r="H29" s="25"/>
      <c r="I29" s="25"/>
    </row>
    <row r="30" ht="16.4" customHeight="1" spans="2:9">
      <c r="B30" s="25"/>
      <c r="C30" s="25"/>
      <c r="D30" s="25"/>
      <c r="E30" s="25"/>
      <c r="F30" s="25"/>
      <c r="G30" s="25"/>
      <c r="H30" s="25"/>
      <c r="I30" s="25"/>
    </row>
    <row r="31" ht="16.4" customHeight="1" spans="2:9">
      <c r="B31" s="25"/>
      <c r="C31" s="25"/>
      <c r="D31" s="25"/>
      <c r="E31" s="25"/>
      <c r="F31" s="25"/>
      <c r="G31" s="25"/>
      <c r="H31" s="25"/>
      <c r="I31" s="25"/>
    </row>
    <row r="32" ht="16.4" customHeight="1" spans="2:9">
      <c r="B32" s="25"/>
      <c r="C32" s="25"/>
      <c r="D32" s="25"/>
      <c r="E32" s="25"/>
      <c r="F32" s="25"/>
      <c r="G32" s="25"/>
      <c r="H32" s="25"/>
      <c r="I32" s="25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9"/>
    <mergeCell ref="B11:B23"/>
    <mergeCell ref="C12:C20"/>
    <mergeCell ref="C21:C22"/>
    <mergeCell ref="C8:F9"/>
    <mergeCell ref="D15:E16"/>
    <mergeCell ref="D12:E14"/>
    <mergeCell ref="D18:E20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4166666666667" style="151" customWidth="1"/>
    <col min="2" max="2" width="41" style="151" customWidth="1"/>
    <col min="3" max="3" width="16.3666666666667" style="151" customWidth="1"/>
    <col min="4" max="4" width="41" style="151" customWidth="1"/>
    <col min="5" max="5" width="16.3666666666667" style="151" customWidth="1"/>
    <col min="6" max="6" width="1.54166666666667" style="151" customWidth="1"/>
    <col min="7" max="10" width="9.725" style="151" customWidth="1"/>
    <col min="11" max="16384" width="10" style="151"/>
  </cols>
  <sheetData>
    <row r="1" ht="14.25" customHeight="1" spans="1:6">
      <c r="A1" s="152"/>
      <c r="B1" s="153"/>
      <c r="C1" s="155"/>
      <c r="D1" s="154"/>
      <c r="E1" s="153" t="s">
        <v>2</v>
      </c>
      <c r="F1" s="170" t="s">
        <v>3</v>
      </c>
    </row>
    <row r="2" ht="19.9" customHeight="1" spans="1:6">
      <c r="A2" s="154"/>
      <c r="B2" s="157" t="s">
        <v>4</v>
      </c>
      <c r="C2" s="157"/>
      <c r="D2" s="157"/>
      <c r="E2" s="157"/>
      <c r="F2" s="170"/>
    </row>
    <row r="3" ht="17" customHeight="1" spans="1:6">
      <c r="A3" s="158"/>
      <c r="B3" s="159" t="s">
        <v>5</v>
      </c>
      <c r="C3" s="160"/>
      <c r="D3" s="160"/>
      <c r="E3" s="161" t="s">
        <v>6</v>
      </c>
      <c r="F3" s="171"/>
    </row>
    <row r="4" ht="21.4" customHeight="1" spans="1:6">
      <c r="A4" s="162"/>
      <c r="B4" s="163" t="s">
        <v>7</v>
      </c>
      <c r="C4" s="163"/>
      <c r="D4" s="163" t="s">
        <v>8</v>
      </c>
      <c r="E4" s="163"/>
      <c r="F4" s="172"/>
    </row>
    <row r="5" ht="21.4" customHeight="1" spans="1:6">
      <c r="A5" s="162"/>
      <c r="B5" s="163" t="s">
        <v>9</v>
      </c>
      <c r="C5" s="163" t="s">
        <v>10</v>
      </c>
      <c r="D5" s="163" t="s">
        <v>9</v>
      </c>
      <c r="E5" s="163" t="s">
        <v>10</v>
      </c>
      <c r="F5" s="172"/>
    </row>
    <row r="6" ht="19.9" customHeight="1" spans="1:6">
      <c r="A6" s="164"/>
      <c r="B6" s="167" t="s">
        <v>11</v>
      </c>
      <c r="C6" s="166">
        <v>2543969.41</v>
      </c>
      <c r="D6" s="167" t="s">
        <v>12</v>
      </c>
      <c r="E6" s="166"/>
      <c r="F6" s="173"/>
    </row>
    <row r="7" ht="19.9" customHeight="1" spans="1:6">
      <c r="A7" s="164"/>
      <c r="B7" s="167" t="s">
        <v>13</v>
      </c>
      <c r="C7" s="166"/>
      <c r="D7" s="167" t="s">
        <v>14</v>
      </c>
      <c r="E7" s="166"/>
      <c r="F7" s="173"/>
    </row>
    <row r="8" ht="19.9" customHeight="1" spans="1:6">
      <c r="A8" s="164"/>
      <c r="B8" s="167" t="s">
        <v>15</v>
      </c>
      <c r="C8" s="166"/>
      <c r="D8" s="167" t="s">
        <v>16</v>
      </c>
      <c r="E8" s="166"/>
      <c r="F8" s="173"/>
    </row>
    <row r="9" ht="19.9" customHeight="1" spans="1:6">
      <c r="A9" s="164"/>
      <c r="B9" s="167" t="s">
        <v>17</v>
      </c>
      <c r="C9" s="166"/>
      <c r="D9" s="167" t="s">
        <v>18</v>
      </c>
      <c r="E9" s="166"/>
      <c r="F9" s="173"/>
    </row>
    <row r="10" ht="19.9" customHeight="1" spans="1:6">
      <c r="A10" s="164"/>
      <c r="B10" s="167" t="s">
        <v>19</v>
      </c>
      <c r="C10" s="166"/>
      <c r="D10" s="167" t="s">
        <v>20</v>
      </c>
      <c r="E10" s="166"/>
      <c r="F10" s="173"/>
    </row>
    <row r="11" ht="19.9" customHeight="1" spans="1:6">
      <c r="A11" s="164"/>
      <c r="B11" s="167" t="s">
        <v>21</v>
      </c>
      <c r="C11" s="166"/>
      <c r="D11" s="167" t="s">
        <v>22</v>
      </c>
      <c r="E11" s="166"/>
      <c r="F11" s="173"/>
    </row>
    <row r="12" ht="19.9" customHeight="1" spans="1:6">
      <c r="A12" s="164"/>
      <c r="B12" s="167" t="s">
        <v>23</v>
      </c>
      <c r="C12" s="166"/>
      <c r="D12" s="167" t="s">
        <v>24</v>
      </c>
      <c r="E12" s="166"/>
      <c r="F12" s="173"/>
    </row>
    <row r="13" ht="19.9" customHeight="1" spans="1:6">
      <c r="A13" s="164"/>
      <c r="B13" s="167" t="s">
        <v>23</v>
      </c>
      <c r="C13" s="166"/>
      <c r="D13" s="167" t="s">
        <v>25</v>
      </c>
      <c r="E13" s="166">
        <v>2456774.42</v>
      </c>
      <c r="F13" s="173"/>
    </row>
    <row r="14" ht="19.9" customHeight="1" spans="1:6">
      <c r="A14" s="164"/>
      <c r="B14" s="167" t="s">
        <v>23</v>
      </c>
      <c r="C14" s="166"/>
      <c r="D14" s="167" t="s">
        <v>26</v>
      </c>
      <c r="E14" s="166"/>
      <c r="F14" s="173"/>
    </row>
    <row r="15" ht="19.9" customHeight="1" spans="1:6">
      <c r="A15" s="164"/>
      <c r="B15" s="167" t="s">
        <v>23</v>
      </c>
      <c r="C15" s="166"/>
      <c r="D15" s="167" t="s">
        <v>27</v>
      </c>
      <c r="E15" s="166">
        <v>37735.99</v>
      </c>
      <c r="F15" s="173"/>
    </row>
    <row r="16" ht="19.9" customHeight="1" spans="1:6">
      <c r="A16" s="164"/>
      <c r="B16" s="167" t="s">
        <v>23</v>
      </c>
      <c r="C16" s="166"/>
      <c r="D16" s="167" t="s">
        <v>28</v>
      </c>
      <c r="E16" s="166"/>
      <c r="F16" s="173"/>
    </row>
    <row r="17" ht="19.9" customHeight="1" spans="1:6">
      <c r="A17" s="164"/>
      <c r="B17" s="167" t="s">
        <v>23</v>
      </c>
      <c r="C17" s="166"/>
      <c r="D17" s="167" t="s">
        <v>29</v>
      </c>
      <c r="E17" s="166"/>
      <c r="F17" s="173"/>
    </row>
    <row r="18" ht="19.9" customHeight="1" spans="1:6">
      <c r="A18" s="164"/>
      <c r="B18" s="167" t="s">
        <v>23</v>
      </c>
      <c r="C18" s="166"/>
      <c r="D18" s="167" t="s">
        <v>30</v>
      </c>
      <c r="E18" s="166"/>
      <c r="F18" s="173"/>
    </row>
    <row r="19" ht="19.9" customHeight="1" spans="1:6">
      <c r="A19" s="164"/>
      <c r="B19" s="167" t="s">
        <v>23</v>
      </c>
      <c r="C19" s="166"/>
      <c r="D19" s="167" t="s">
        <v>31</v>
      </c>
      <c r="E19" s="166"/>
      <c r="F19" s="173"/>
    </row>
    <row r="20" ht="19.9" customHeight="1" spans="1:6">
      <c r="A20" s="164"/>
      <c r="B20" s="167" t="s">
        <v>23</v>
      </c>
      <c r="C20" s="166"/>
      <c r="D20" s="167" t="s">
        <v>32</v>
      </c>
      <c r="E20" s="166"/>
      <c r="F20" s="173"/>
    </row>
    <row r="21" ht="19.9" customHeight="1" spans="1:6">
      <c r="A21" s="164"/>
      <c r="B21" s="167" t="s">
        <v>23</v>
      </c>
      <c r="C21" s="166"/>
      <c r="D21" s="167" t="s">
        <v>33</v>
      </c>
      <c r="E21" s="166"/>
      <c r="F21" s="173"/>
    </row>
    <row r="22" ht="19.9" customHeight="1" spans="1:6">
      <c r="A22" s="164"/>
      <c r="B22" s="167" t="s">
        <v>23</v>
      </c>
      <c r="C22" s="166"/>
      <c r="D22" s="167" t="s">
        <v>34</v>
      </c>
      <c r="E22" s="166"/>
      <c r="F22" s="173"/>
    </row>
    <row r="23" ht="19.9" customHeight="1" spans="1:6">
      <c r="A23" s="164"/>
      <c r="B23" s="167" t="s">
        <v>23</v>
      </c>
      <c r="C23" s="166"/>
      <c r="D23" s="167" t="s">
        <v>35</v>
      </c>
      <c r="E23" s="166"/>
      <c r="F23" s="173"/>
    </row>
    <row r="24" ht="19.9" customHeight="1" spans="1:6">
      <c r="A24" s="164"/>
      <c r="B24" s="167" t="s">
        <v>23</v>
      </c>
      <c r="C24" s="166"/>
      <c r="D24" s="167" t="s">
        <v>36</v>
      </c>
      <c r="E24" s="166"/>
      <c r="F24" s="173"/>
    </row>
    <row r="25" ht="19.9" customHeight="1" spans="1:6">
      <c r="A25" s="164"/>
      <c r="B25" s="167" t="s">
        <v>23</v>
      </c>
      <c r="C25" s="166"/>
      <c r="D25" s="167" t="s">
        <v>37</v>
      </c>
      <c r="E25" s="166">
        <v>49459</v>
      </c>
      <c r="F25" s="173"/>
    </row>
    <row r="26" ht="19.9" customHeight="1" spans="1:6">
      <c r="A26" s="164"/>
      <c r="B26" s="167" t="s">
        <v>23</v>
      </c>
      <c r="C26" s="166"/>
      <c r="D26" s="167" t="s">
        <v>38</v>
      </c>
      <c r="E26" s="166"/>
      <c r="F26" s="173"/>
    </row>
    <row r="27" ht="19.9" customHeight="1" spans="1:6">
      <c r="A27" s="164"/>
      <c r="B27" s="167" t="s">
        <v>23</v>
      </c>
      <c r="C27" s="166"/>
      <c r="D27" s="167" t="s">
        <v>39</v>
      </c>
      <c r="E27" s="166"/>
      <c r="F27" s="173"/>
    </row>
    <row r="28" ht="19.9" customHeight="1" spans="1:6">
      <c r="A28" s="164"/>
      <c r="B28" s="167" t="s">
        <v>23</v>
      </c>
      <c r="C28" s="166"/>
      <c r="D28" s="167" t="s">
        <v>40</v>
      </c>
      <c r="E28" s="166"/>
      <c r="F28" s="173"/>
    </row>
    <row r="29" ht="19.9" customHeight="1" spans="1:6">
      <c r="A29" s="164"/>
      <c r="B29" s="167" t="s">
        <v>23</v>
      </c>
      <c r="C29" s="166"/>
      <c r="D29" s="167" t="s">
        <v>41</v>
      </c>
      <c r="E29" s="166"/>
      <c r="F29" s="173"/>
    </row>
    <row r="30" ht="19.9" customHeight="1" spans="1:6">
      <c r="A30" s="164"/>
      <c r="B30" s="167" t="s">
        <v>23</v>
      </c>
      <c r="C30" s="166"/>
      <c r="D30" s="167" t="s">
        <v>42</v>
      </c>
      <c r="E30" s="166"/>
      <c r="F30" s="173"/>
    </row>
    <row r="31" ht="19.9" customHeight="1" spans="1:6">
      <c r="A31" s="164"/>
      <c r="B31" s="167" t="s">
        <v>23</v>
      </c>
      <c r="C31" s="166"/>
      <c r="D31" s="167" t="s">
        <v>43</v>
      </c>
      <c r="E31" s="166"/>
      <c r="F31" s="173"/>
    </row>
    <row r="32" ht="19.9" customHeight="1" spans="1:6">
      <c r="A32" s="164"/>
      <c r="B32" s="167" t="s">
        <v>23</v>
      </c>
      <c r="C32" s="166"/>
      <c r="D32" s="167" t="s">
        <v>44</v>
      </c>
      <c r="E32" s="166"/>
      <c r="F32" s="173"/>
    </row>
    <row r="33" ht="19.9" customHeight="1" spans="1:6">
      <c r="A33" s="164"/>
      <c r="B33" s="167" t="s">
        <v>23</v>
      </c>
      <c r="C33" s="166"/>
      <c r="D33" s="167" t="s">
        <v>45</v>
      </c>
      <c r="E33" s="166"/>
      <c r="F33" s="173"/>
    </row>
    <row r="34" ht="19.9" customHeight="1" spans="1:6">
      <c r="A34" s="164"/>
      <c r="B34" s="167" t="s">
        <v>23</v>
      </c>
      <c r="C34" s="166"/>
      <c r="D34" s="167" t="s">
        <v>46</v>
      </c>
      <c r="E34" s="166"/>
      <c r="F34" s="173"/>
    </row>
    <row r="35" ht="19.9" customHeight="1" spans="1:6">
      <c r="A35" s="164"/>
      <c r="B35" s="167" t="s">
        <v>23</v>
      </c>
      <c r="C35" s="166"/>
      <c r="D35" s="167" t="s">
        <v>47</v>
      </c>
      <c r="E35" s="166"/>
      <c r="F35" s="173"/>
    </row>
    <row r="36" ht="19.9" customHeight="1" spans="1:6">
      <c r="A36" s="179"/>
      <c r="B36" s="180" t="s">
        <v>48</v>
      </c>
      <c r="C36" s="181">
        <f>SUM(C6:C8)</f>
        <v>2543969.41</v>
      </c>
      <c r="D36" s="180" t="s">
        <v>49</v>
      </c>
      <c r="E36" s="181">
        <f>SUM(E6:E35)</f>
        <v>2543969.41</v>
      </c>
      <c r="F36" s="182"/>
    </row>
    <row r="37" ht="19.9" customHeight="1" spans="1:6">
      <c r="A37" s="164"/>
      <c r="B37" s="165" t="s">
        <v>50</v>
      </c>
      <c r="C37" s="166"/>
      <c r="D37" s="165" t="s">
        <v>51</v>
      </c>
      <c r="E37" s="166"/>
      <c r="F37" s="183"/>
    </row>
    <row r="38" ht="19.9" customHeight="1" spans="1:6">
      <c r="A38" s="184"/>
      <c r="B38" s="165" t="s">
        <v>52</v>
      </c>
      <c r="C38" s="166"/>
      <c r="D38" s="165" t="s">
        <v>53</v>
      </c>
      <c r="E38" s="166"/>
      <c r="F38" s="183"/>
    </row>
    <row r="39" ht="19.9" customHeight="1" spans="1:6">
      <c r="A39" s="184"/>
      <c r="B39" s="185"/>
      <c r="C39" s="185"/>
      <c r="D39" s="165" t="s">
        <v>54</v>
      </c>
      <c r="E39" s="166"/>
      <c r="F39" s="183"/>
    </row>
    <row r="40" ht="19.9" customHeight="1" spans="1:6">
      <c r="A40" s="186"/>
      <c r="B40" s="163" t="s">
        <v>55</v>
      </c>
      <c r="C40" s="181">
        <f>C36</f>
        <v>2543969.41</v>
      </c>
      <c r="D40" s="163" t="s">
        <v>56</v>
      </c>
      <c r="E40" s="181">
        <f>E36</f>
        <v>2543969.41</v>
      </c>
      <c r="F40" s="187"/>
    </row>
    <row r="41" ht="8.5" customHeight="1" spans="1:6">
      <c r="A41" s="168"/>
      <c r="B41" s="168"/>
      <c r="C41" s="188"/>
      <c r="D41" s="188"/>
      <c r="E41" s="168"/>
      <c r="F41" s="18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4166666666667" style="78" customWidth="1"/>
    <col min="2" max="2" width="16.8166666666667" style="78" customWidth="1"/>
    <col min="3" max="3" width="31.8166666666667" style="78" customWidth="1"/>
    <col min="4" max="4" width="15.75" style="78" customWidth="1"/>
    <col min="5" max="5" width="13" style="78" customWidth="1"/>
    <col min="6" max="6" width="15.75" style="78" customWidth="1"/>
    <col min="7" max="14" width="13" style="78" customWidth="1"/>
    <col min="15" max="15" width="1.54166666666667" style="78" customWidth="1"/>
    <col min="16" max="16" width="9.725" style="78" customWidth="1"/>
    <col min="17" max="16384" width="10" style="78"/>
  </cols>
  <sheetData>
    <row r="1" ht="25" customHeight="1" spans="1:15">
      <c r="A1" s="79"/>
      <c r="B1" s="2"/>
      <c r="C1" s="25"/>
      <c r="D1" s="176"/>
      <c r="E1" s="176"/>
      <c r="F1" s="176"/>
      <c r="G1" s="25"/>
      <c r="H1" s="25"/>
      <c r="I1" s="25"/>
      <c r="L1" s="25"/>
      <c r="M1" s="25"/>
      <c r="N1" s="80" t="s">
        <v>57</v>
      </c>
      <c r="O1" s="81"/>
    </row>
    <row r="2" ht="22.75" customHeight="1" spans="1:15">
      <c r="A2" s="79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3</v>
      </c>
    </row>
    <row r="3" ht="19.5" customHeight="1" spans="1:15">
      <c r="A3" s="83"/>
      <c r="B3" s="84" t="s">
        <v>5</v>
      </c>
      <c r="C3" s="84"/>
      <c r="D3" s="83"/>
      <c r="E3" s="83"/>
      <c r="F3" s="177"/>
      <c r="G3" s="83"/>
      <c r="H3" s="177"/>
      <c r="I3" s="177"/>
      <c r="J3" s="177"/>
      <c r="K3" s="177"/>
      <c r="L3" s="177"/>
      <c r="M3" s="177"/>
      <c r="N3" s="85" t="s">
        <v>6</v>
      </c>
      <c r="O3" s="86"/>
    </row>
    <row r="4" ht="24.4" customHeight="1" spans="1:15">
      <c r="A4" s="87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89"/>
    </row>
    <row r="5" ht="24.4" customHeight="1" spans="1:15">
      <c r="A5" s="87"/>
      <c r="B5" s="73" t="s">
        <v>70</v>
      </c>
      <c r="C5" s="178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89"/>
    </row>
    <row r="6" ht="24.4" customHeight="1" spans="1:15">
      <c r="A6" s="87"/>
      <c r="B6" s="73"/>
      <c r="C6" s="178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89"/>
    </row>
    <row r="7" ht="27" customHeight="1" spans="1:15">
      <c r="A7" s="90"/>
      <c r="B7" s="53"/>
      <c r="C7" s="53" t="s">
        <v>72</v>
      </c>
      <c r="D7" s="56">
        <f>SUM(D8)</f>
        <v>2543969.41</v>
      </c>
      <c r="E7" s="56"/>
      <c r="F7" s="56">
        <f t="shared" ref="F7:G7" si="0">SUM(F8)</f>
        <v>2543969.41</v>
      </c>
      <c r="G7" s="56"/>
      <c r="H7" s="56"/>
      <c r="I7" s="56"/>
      <c r="J7" s="56"/>
      <c r="K7" s="56"/>
      <c r="L7" s="56"/>
      <c r="M7" s="56"/>
      <c r="N7" s="56"/>
      <c r="O7" s="91"/>
    </row>
    <row r="8" ht="27" customHeight="1" spans="1:15">
      <c r="A8" s="90"/>
      <c r="B8" s="58">
        <v>140001</v>
      </c>
      <c r="C8" s="58" t="s">
        <v>0</v>
      </c>
      <c r="D8" s="56">
        <f>SUM(E8:G8)</f>
        <v>2543969.41</v>
      </c>
      <c r="E8" s="56"/>
      <c r="F8" s="56">
        <v>2543969.41</v>
      </c>
      <c r="G8" s="56"/>
      <c r="H8" s="56"/>
      <c r="I8" s="56"/>
      <c r="J8" s="56"/>
      <c r="K8" s="56"/>
      <c r="L8" s="56"/>
      <c r="M8" s="56"/>
      <c r="N8" s="56"/>
      <c r="O8" s="91"/>
    </row>
    <row r="9" ht="29" customHeight="1" spans="1:15">
      <c r="A9" s="90"/>
      <c r="B9" s="53"/>
      <c r="C9" s="53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91"/>
    </row>
    <row r="10" ht="27" customHeight="1" spans="1:15">
      <c r="A10" s="90"/>
      <c r="B10" s="53"/>
      <c r="C10" s="53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91"/>
    </row>
    <row r="11" ht="27" customHeight="1" spans="1:15">
      <c r="A11" s="90"/>
      <c r="B11" s="53"/>
      <c r="C11" s="53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91"/>
    </row>
    <row r="12" ht="27" customHeight="1" spans="1:15">
      <c r="A12" s="90"/>
      <c r="B12" s="53"/>
      <c r="C12" s="53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91"/>
    </row>
    <row r="13" ht="27" customHeight="1" spans="1:15">
      <c r="A13" s="90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91"/>
    </row>
    <row r="14" ht="27" customHeight="1" spans="1:15">
      <c r="A14" s="90"/>
      <c r="B14" s="53"/>
      <c r="C14" s="53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91"/>
    </row>
    <row r="15" ht="27" customHeight="1" spans="1:15">
      <c r="A15" s="90"/>
      <c r="B15" s="53"/>
      <c r="C15" s="53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91"/>
    </row>
    <row r="16" ht="27" customHeight="1" spans="1:15">
      <c r="A16" s="90"/>
      <c r="B16" s="53"/>
      <c r="C16" s="53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91"/>
    </row>
    <row r="17" ht="27" customHeight="1" spans="1:15">
      <c r="A17" s="90"/>
      <c r="B17" s="53"/>
      <c r="C17" s="53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91"/>
    </row>
    <row r="18" ht="27" customHeight="1" spans="1:15">
      <c r="A18" s="90"/>
      <c r="B18" s="53"/>
      <c r="C18" s="53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91"/>
    </row>
    <row r="19" ht="27" customHeight="1" spans="1:15">
      <c r="A19" s="90"/>
      <c r="B19" s="53"/>
      <c r="C19" s="53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91"/>
    </row>
    <row r="20" ht="27" customHeight="1" spans="1:15">
      <c r="A20" s="90"/>
      <c r="B20" s="53"/>
      <c r="C20" s="53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91"/>
    </row>
    <row r="21" ht="27" customHeight="1" spans="1:15">
      <c r="A21" s="90"/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91"/>
    </row>
    <row r="22" ht="27" customHeight="1" spans="1:15">
      <c r="A22" s="90"/>
      <c r="B22" s="53"/>
      <c r="C22" s="53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91"/>
    </row>
    <row r="23" ht="27" customHeight="1" spans="1:15">
      <c r="A23" s="90"/>
      <c r="B23" s="53"/>
      <c r="C23" s="53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91"/>
    </row>
    <row r="24" ht="27" customHeight="1" spans="1:15">
      <c r="A24" s="90"/>
      <c r="B24" s="53"/>
      <c r="C24" s="53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91"/>
    </row>
    <row r="25" ht="27" customHeight="1" spans="1:15">
      <c r="A25" s="90"/>
      <c r="B25" s="53"/>
      <c r="C25" s="53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I14" sqref="I14:I16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10" width="16.45" style="97" customWidth="1"/>
    <col min="11" max="11" width="22.9083333333333" style="97" customWidth="1"/>
    <col min="12" max="12" width="1.54166666666667" style="97" customWidth="1"/>
    <col min="13" max="14" width="9.725" style="97" customWidth="1"/>
    <col min="15" max="16384" width="10" style="97"/>
  </cols>
  <sheetData>
    <row r="1" ht="25" customHeight="1" spans="1:12">
      <c r="A1" s="47"/>
      <c r="B1" s="130"/>
      <c r="C1" s="130"/>
      <c r="D1" s="130"/>
      <c r="E1" s="135"/>
      <c r="F1" s="135"/>
      <c r="G1" s="49"/>
      <c r="H1" s="49"/>
      <c r="I1" s="49"/>
      <c r="J1" s="49"/>
      <c r="K1" s="65" t="s">
        <v>73</v>
      </c>
      <c r="L1" s="52"/>
    </row>
    <row r="2" ht="22.75" customHeight="1" spans="1:12">
      <c r="A2" s="47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52" t="s">
        <v>3</v>
      </c>
    </row>
    <row r="3" ht="19.5" customHeight="1" spans="1:12">
      <c r="A3" s="50"/>
      <c r="B3" s="51" t="s">
        <v>5</v>
      </c>
      <c r="C3" s="51"/>
      <c r="D3" s="51"/>
      <c r="E3" s="51"/>
      <c r="F3" s="51"/>
      <c r="G3" s="50"/>
      <c r="H3" s="50"/>
      <c r="I3" s="143"/>
      <c r="J3" s="143"/>
      <c r="K3" s="66" t="s">
        <v>6</v>
      </c>
      <c r="L3" s="67"/>
    </row>
    <row r="4" ht="24.4" customHeight="1" spans="1:12">
      <c r="A4" s="52"/>
      <c r="B4" s="92" t="s">
        <v>9</v>
      </c>
      <c r="C4" s="92"/>
      <c r="D4" s="92"/>
      <c r="E4" s="92"/>
      <c r="F4" s="92"/>
      <c r="G4" s="92" t="s">
        <v>59</v>
      </c>
      <c r="H4" s="92" t="s">
        <v>75</v>
      </c>
      <c r="I4" s="92" t="s">
        <v>76</v>
      </c>
      <c r="J4" s="92" t="s">
        <v>77</v>
      </c>
      <c r="K4" s="92" t="s">
        <v>78</v>
      </c>
      <c r="L4" s="68"/>
    </row>
    <row r="5" ht="24.4" customHeight="1" spans="1:12">
      <c r="A5" s="54"/>
      <c r="B5" s="92" t="s">
        <v>79</v>
      </c>
      <c r="C5" s="92"/>
      <c r="D5" s="92"/>
      <c r="E5" s="92" t="s">
        <v>70</v>
      </c>
      <c r="F5" s="92" t="s">
        <v>71</v>
      </c>
      <c r="G5" s="92"/>
      <c r="H5" s="92"/>
      <c r="I5" s="92"/>
      <c r="J5" s="92"/>
      <c r="K5" s="92"/>
      <c r="L5" s="68"/>
    </row>
    <row r="6" ht="24.4" customHeight="1" spans="1:12">
      <c r="A6" s="54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92"/>
      <c r="K6" s="92"/>
      <c r="L6" s="69"/>
    </row>
    <row r="7" ht="27" customHeight="1" spans="1:12">
      <c r="A7" s="55"/>
      <c r="B7" s="92"/>
      <c r="C7" s="92"/>
      <c r="D7" s="92"/>
      <c r="E7" s="58">
        <v>140001</v>
      </c>
      <c r="F7" s="92" t="s">
        <v>72</v>
      </c>
      <c r="G7" s="136">
        <f t="shared" ref="G7:G16" si="0">SUM(H7:I7)</f>
        <v>2543969.41</v>
      </c>
      <c r="H7" s="136">
        <f>H8+H17+H23</f>
        <v>688175.41</v>
      </c>
      <c r="I7" s="136">
        <f>I8+I17+I23</f>
        <v>1855794</v>
      </c>
      <c r="J7" s="136"/>
      <c r="K7" s="136"/>
      <c r="L7" s="70"/>
    </row>
    <row r="8" ht="27" customHeight="1" spans="1:12">
      <c r="A8" s="55"/>
      <c r="B8" s="92">
        <v>208</v>
      </c>
      <c r="C8" s="92"/>
      <c r="D8" s="92"/>
      <c r="E8" s="92"/>
      <c r="F8" s="92" t="s">
        <v>83</v>
      </c>
      <c r="G8" s="136">
        <f t="shared" si="0"/>
        <v>2456774.42</v>
      </c>
      <c r="H8" s="136">
        <f>H9+H12</f>
        <v>600980.42</v>
      </c>
      <c r="I8" s="136">
        <f>I9+I12</f>
        <v>1855794</v>
      </c>
      <c r="J8" s="136"/>
      <c r="K8" s="136"/>
      <c r="L8" s="70"/>
    </row>
    <row r="9" ht="27" customHeight="1" spans="1:12">
      <c r="A9" s="55"/>
      <c r="B9" s="92">
        <v>208</v>
      </c>
      <c r="C9" s="124" t="s">
        <v>84</v>
      </c>
      <c r="D9" s="92"/>
      <c r="E9" s="92"/>
      <c r="F9" s="92" t="s">
        <v>85</v>
      </c>
      <c r="G9" s="136">
        <f t="shared" si="0"/>
        <v>81044.19</v>
      </c>
      <c r="H9" s="136">
        <f>SUM(H10:H11)</f>
        <v>81044.19</v>
      </c>
      <c r="I9" s="136"/>
      <c r="J9" s="136"/>
      <c r="K9" s="136"/>
      <c r="L9" s="70"/>
    </row>
    <row r="10" ht="27" customHeight="1" spans="1:12">
      <c r="A10" s="55"/>
      <c r="B10" s="92">
        <v>208</v>
      </c>
      <c r="C10" s="124" t="s">
        <v>84</v>
      </c>
      <c r="D10" s="124" t="s">
        <v>86</v>
      </c>
      <c r="E10" s="92"/>
      <c r="F10" s="92" t="s">
        <v>87</v>
      </c>
      <c r="G10" s="136">
        <f t="shared" si="0"/>
        <v>20260.4</v>
      </c>
      <c r="H10" s="136">
        <v>20260.4</v>
      </c>
      <c r="I10" s="136"/>
      <c r="J10" s="136"/>
      <c r="K10" s="136"/>
      <c r="L10" s="70"/>
    </row>
    <row r="11" ht="27" customHeight="1" spans="1:12">
      <c r="A11" s="55"/>
      <c r="B11" s="92">
        <v>208</v>
      </c>
      <c r="C11" s="124" t="s">
        <v>84</v>
      </c>
      <c r="D11" s="124" t="s">
        <v>84</v>
      </c>
      <c r="E11" s="92"/>
      <c r="F11" s="92" t="s">
        <v>88</v>
      </c>
      <c r="G11" s="136">
        <f t="shared" si="0"/>
        <v>60783.79</v>
      </c>
      <c r="H11" s="136">
        <v>60783.79</v>
      </c>
      <c r="I11" s="136"/>
      <c r="J11" s="136"/>
      <c r="K11" s="136"/>
      <c r="L11" s="70"/>
    </row>
    <row r="12" ht="27" customHeight="1" spans="1:12">
      <c r="A12" s="55"/>
      <c r="B12" s="92">
        <v>208</v>
      </c>
      <c r="C12" s="124" t="s">
        <v>89</v>
      </c>
      <c r="D12" s="92"/>
      <c r="E12" s="92"/>
      <c r="F12" s="92" t="s">
        <v>90</v>
      </c>
      <c r="G12" s="136">
        <f t="shared" si="0"/>
        <v>2375730.23</v>
      </c>
      <c r="H12" s="136">
        <f>SUM(H13:H16)</f>
        <v>519936.23</v>
      </c>
      <c r="I12" s="136">
        <f>SUM(I13:I16)</f>
        <v>1855794</v>
      </c>
      <c r="J12" s="136"/>
      <c r="K12" s="136"/>
      <c r="L12" s="70"/>
    </row>
    <row r="13" ht="27" customHeight="1" spans="1:12">
      <c r="A13" s="55"/>
      <c r="B13" s="92">
        <v>208</v>
      </c>
      <c r="C13" s="124" t="s">
        <v>89</v>
      </c>
      <c r="D13" s="124" t="s">
        <v>86</v>
      </c>
      <c r="E13" s="92"/>
      <c r="F13" s="92" t="s">
        <v>91</v>
      </c>
      <c r="G13" s="136">
        <f t="shared" si="0"/>
        <v>412894.32</v>
      </c>
      <c r="H13" s="136">
        <v>412894.32</v>
      </c>
      <c r="I13" s="136"/>
      <c r="J13" s="136"/>
      <c r="K13" s="136"/>
      <c r="L13" s="70"/>
    </row>
    <row r="14" ht="27" customHeight="1" spans="1:12">
      <c r="A14" s="55"/>
      <c r="B14" s="92">
        <v>208</v>
      </c>
      <c r="C14" s="124" t="s">
        <v>89</v>
      </c>
      <c r="D14" s="124" t="s">
        <v>92</v>
      </c>
      <c r="E14" s="92"/>
      <c r="F14" s="92" t="s">
        <v>93</v>
      </c>
      <c r="G14" s="136">
        <f t="shared" si="0"/>
        <v>437000</v>
      </c>
      <c r="H14" s="136"/>
      <c r="I14" s="136">
        <v>437000</v>
      </c>
      <c r="J14" s="136"/>
      <c r="K14" s="136"/>
      <c r="L14" s="70"/>
    </row>
    <row r="15" ht="27" customHeight="1" spans="1:12">
      <c r="A15" s="55"/>
      <c r="B15" s="92">
        <v>208</v>
      </c>
      <c r="C15" s="124" t="s">
        <v>89</v>
      </c>
      <c r="D15" s="124" t="s">
        <v>84</v>
      </c>
      <c r="E15" s="92"/>
      <c r="F15" s="92" t="s">
        <v>94</v>
      </c>
      <c r="G15" s="136">
        <f t="shared" si="0"/>
        <v>80000</v>
      </c>
      <c r="H15" s="136"/>
      <c r="I15" s="136">
        <v>80000</v>
      </c>
      <c r="J15" s="136"/>
      <c r="K15" s="136"/>
      <c r="L15" s="70"/>
    </row>
    <row r="16" ht="27" customHeight="1" spans="1:12">
      <c r="A16" s="55"/>
      <c r="B16" s="92">
        <v>208</v>
      </c>
      <c r="C16" s="124" t="s">
        <v>89</v>
      </c>
      <c r="D16" s="124" t="s">
        <v>95</v>
      </c>
      <c r="E16" s="92"/>
      <c r="F16" s="92" t="s">
        <v>96</v>
      </c>
      <c r="G16" s="136">
        <f t="shared" si="0"/>
        <v>1445835.91</v>
      </c>
      <c r="H16" s="136">
        <v>107041.91</v>
      </c>
      <c r="I16" s="136">
        <v>1338794</v>
      </c>
      <c r="J16" s="136"/>
      <c r="K16" s="136"/>
      <c r="L16" s="70"/>
    </row>
    <row r="17" ht="27" customHeight="1" spans="1:12">
      <c r="A17" s="55"/>
      <c r="B17" s="92">
        <v>210</v>
      </c>
      <c r="C17" s="92"/>
      <c r="D17" s="92"/>
      <c r="E17" s="92"/>
      <c r="F17" s="92" t="s">
        <v>97</v>
      </c>
      <c r="G17" s="136">
        <f t="shared" ref="G17:G25" si="1">SUM(H17:I17)</f>
        <v>37735.99</v>
      </c>
      <c r="H17" s="136">
        <f>H18</f>
        <v>37735.99</v>
      </c>
      <c r="I17" s="136"/>
      <c r="J17" s="136"/>
      <c r="K17" s="136"/>
      <c r="L17" s="70"/>
    </row>
    <row r="18" ht="27" customHeight="1" spans="1:12">
      <c r="A18" s="55"/>
      <c r="B18" s="92">
        <v>210</v>
      </c>
      <c r="C18" s="124" t="s">
        <v>89</v>
      </c>
      <c r="D18" s="124"/>
      <c r="E18" s="92"/>
      <c r="F18" s="92" t="s">
        <v>98</v>
      </c>
      <c r="G18" s="136">
        <f t="shared" si="1"/>
        <v>37735.99</v>
      </c>
      <c r="H18" s="136">
        <f>SUM(H19:H22)</f>
        <v>37735.99</v>
      </c>
      <c r="I18" s="136"/>
      <c r="J18" s="136"/>
      <c r="K18" s="136"/>
      <c r="L18" s="70"/>
    </row>
    <row r="19" ht="27" customHeight="1" spans="1:12">
      <c r="A19" s="55"/>
      <c r="B19" s="92">
        <v>210</v>
      </c>
      <c r="C19" s="124" t="s">
        <v>89</v>
      </c>
      <c r="D19" s="124" t="s">
        <v>86</v>
      </c>
      <c r="E19" s="92"/>
      <c r="F19" s="92" t="s">
        <v>99</v>
      </c>
      <c r="G19" s="136">
        <f t="shared" si="1"/>
        <v>23917.56</v>
      </c>
      <c r="H19" s="144">
        <v>23917.56</v>
      </c>
      <c r="I19" s="136"/>
      <c r="J19" s="136"/>
      <c r="K19" s="136"/>
      <c r="L19" s="70"/>
    </row>
    <row r="20" ht="27" customHeight="1" spans="1:12">
      <c r="A20" s="55"/>
      <c r="B20" s="92">
        <v>210</v>
      </c>
      <c r="C20" s="124" t="s">
        <v>89</v>
      </c>
      <c r="D20" s="124" t="s">
        <v>100</v>
      </c>
      <c r="E20" s="92"/>
      <c r="F20" s="92" t="s">
        <v>101</v>
      </c>
      <c r="G20" s="136">
        <f t="shared" si="1"/>
        <v>7818.43</v>
      </c>
      <c r="H20" s="144">
        <v>7818.43</v>
      </c>
      <c r="I20" s="136"/>
      <c r="J20" s="136"/>
      <c r="K20" s="136"/>
      <c r="L20" s="70"/>
    </row>
    <row r="21" ht="27" customHeight="1" spans="1:12">
      <c r="A21" s="55"/>
      <c r="B21" s="92">
        <v>210</v>
      </c>
      <c r="C21" s="124" t="s">
        <v>89</v>
      </c>
      <c r="D21" s="124" t="s">
        <v>102</v>
      </c>
      <c r="E21" s="92"/>
      <c r="F21" s="92" t="s">
        <v>103</v>
      </c>
      <c r="G21" s="136">
        <f t="shared" si="1"/>
        <v>4800</v>
      </c>
      <c r="H21" s="144">
        <v>4800</v>
      </c>
      <c r="I21" s="136"/>
      <c r="J21" s="136"/>
      <c r="K21" s="136"/>
      <c r="L21" s="70"/>
    </row>
    <row r="22" ht="27" customHeight="1" spans="1:12">
      <c r="A22" s="55"/>
      <c r="B22" s="92">
        <v>210</v>
      </c>
      <c r="C22" s="124" t="s">
        <v>89</v>
      </c>
      <c r="D22" s="92">
        <v>99</v>
      </c>
      <c r="E22" s="92"/>
      <c r="F22" s="92" t="s">
        <v>104</v>
      </c>
      <c r="G22" s="136">
        <f t="shared" si="1"/>
        <v>1200</v>
      </c>
      <c r="H22" s="144">
        <v>1200</v>
      </c>
      <c r="I22" s="136"/>
      <c r="J22" s="136"/>
      <c r="K22" s="136"/>
      <c r="L22" s="70"/>
    </row>
    <row r="23" ht="27" customHeight="1" spans="1:12">
      <c r="A23" s="55"/>
      <c r="B23" s="92">
        <v>221</v>
      </c>
      <c r="C23" s="92"/>
      <c r="D23" s="92"/>
      <c r="E23" s="92"/>
      <c r="F23" s="92" t="s">
        <v>105</v>
      </c>
      <c r="G23" s="136">
        <f t="shared" si="1"/>
        <v>49459</v>
      </c>
      <c r="H23" s="136">
        <f>H24</f>
        <v>49459</v>
      </c>
      <c r="I23" s="136"/>
      <c r="J23" s="136"/>
      <c r="K23" s="136"/>
      <c r="L23" s="70"/>
    </row>
    <row r="24" ht="27" customHeight="1" spans="1:12">
      <c r="A24" s="55"/>
      <c r="B24" s="92">
        <v>221</v>
      </c>
      <c r="C24" s="124" t="s">
        <v>86</v>
      </c>
      <c r="D24" s="92"/>
      <c r="E24" s="92"/>
      <c r="F24" s="92" t="s">
        <v>106</v>
      </c>
      <c r="G24" s="136">
        <f t="shared" si="1"/>
        <v>49459</v>
      </c>
      <c r="H24" s="136">
        <f>SUM(H25)</f>
        <v>49459</v>
      </c>
      <c r="I24" s="136"/>
      <c r="J24" s="136"/>
      <c r="K24" s="136"/>
      <c r="L24" s="70"/>
    </row>
    <row r="25" ht="27" customHeight="1" spans="1:12">
      <c r="A25" s="55"/>
      <c r="B25" s="92">
        <v>221</v>
      </c>
      <c r="C25" s="124" t="s">
        <v>86</v>
      </c>
      <c r="D25" s="124" t="s">
        <v>100</v>
      </c>
      <c r="E25" s="92"/>
      <c r="F25" s="92" t="s">
        <v>107</v>
      </c>
      <c r="G25" s="136">
        <f t="shared" si="1"/>
        <v>49459</v>
      </c>
      <c r="H25" s="136">
        <v>49459</v>
      </c>
      <c r="I25" s="136"/>
      <c r="J25" s="136"/>
      <c r="K25" s="136"/>
      <c r="L25" s="70"/>
    </row>
    <row r="26" ht="27" customHeight="1" spans="1:12">
      <c r="A26" s="54"/>
      <c r="B26" s="175"/>
      <c r="C26" s="175"/>
      <c r="D26" s="175"/>
      <c r="E26" s="175"/>
      <c r="F26" s="175" t="s">
        <v>23</v>
      </c>
      <c r="G26" s="136"/>
      <c r="H26" s="125"/>
      <c r="I26" s="125"/>
      <c r="J26" s="125"/>
      <c r="K26" s="125"/>
      <c r="L26" s="68"/>
    </row>
    <row r="27" ht="27" customHeight="1" spans="1:12">
      <c r="A27" s="54"/>
      <c r="B27" s="175"/>
      <c r="C27" s="175"/>
      <c r="D27" s="175"/>
      <c r="E27" s="175"/>
      <c r="F27" s="175" t="s">
        <v>23</v>
      </c>
      <c r="G27" s="136"/>
      <c r="H27" s="125"/>
      <c r="I27" s="125"/>
      <c r="J27" s="125"/>
      <c r="K27" s="125"/>
      <c r="L27" s="68"/>
    </row>
    <row r="28" ht="27" customHeight="1" spans="1:12">
      <c r="A28" s="54"/>
      <c r="B28" s="175"/>
      <c r="C28" s="175"/>
      <c r="D28" s="175"/>
      <c r="E28" s="175"/>
      <c r="F28" s="175"/>
      <c r="G28" s="136"/>
      <c r="H28" s="125"/>
      <c r="I28" s="125"/>
      <c r="J28" s="125"/>
      <c r="K28" s="125"/>
      <c r="L28" s="69"/>
    </row>
    <row r="29" spans="1:12">
      <c r="A29" s="62"/>
      <c r="B29" s="63"/>
      <c r="C29" s="63"/>
      <c r="D29" s="63"/>
      <c r="E29" s="63"/>
      <c r="F29" s="62"/>
      <c r="G29" s="62"/>
      <c r="H29" s="62"/>
      <c r="I29" s="62"/>
      <c r="J29" s="63"/>
      <c r="K29" s="63"/>
      <c r="L29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4166666666667" style="151" customWidth="1"/>
    <col min="2" max="2" width="33.3666666666667" style="151" customWidth="1"/>
    <col min="3" max="3" width="16.3666666666667" style="151" customWidth="1"/>
    <col min="4" max="4" width="33.3666666666667" style="151" customWidth="1"/>
    <col min="5" max="7" width="16.3666666666667" style="151" customWidth="1"/>
    <col min="8" max="8" width="18.2666666666667" style="151" customWidth="1"/>
    <col min="9" max="9" width="1.54166666666667" style="151" customWidth="1"/>
    <col min="10" max="11" width="9.725" style="151" customWidth="1"/>
    <col min="12" max="16384" width="10" style="151"/>
  </cols>
  <sheetData>
    <row r="1" ht="14.25" customHeight="1" spans="1:9">
      <c r="A1" s="152"/>
      <c r="B1" s="153"/>
      <c r="C1" s="154"/>
      <c r="D1" s="154"/>
      <c r="E1" s="155"/>
      <c r="F1" s="155"/>
      <c r="G1" s="155"/>
      <c r="H1" s="156" t="s">
        <v>108</v>
      </c>
      <c r="I1" s="170" t="s">
        <v>3</v>
      </c>
    </row>
    <row r="2" ht="19.9" customHeight="1" spans="1:9">
      <c r="A2" s="154"/>
      <c r="B2" s="157" t="s">
        <v>109</v>
      </c>
      <c r="C2" s="157"/>
      <c r="D2" s="157"/>
      <c r="E2" s="157"/>
      <c r="F2" s="157"/>
      <c r="G2" s="157"/>
      <c r="H2" s="157"/>
      <c r="I2" s="170"/>
    </row>
    <row r="3" ht="17" customHeight="1" spans="1:9">
      <c r="A3" s="158"/>
      <c r="B3" s="159" t="s">
        <v>5</v>
      </c>
      <c r="C3" s="159"/>
      <c r="D3" s="160"/>
      <c r="E3" s="160"/>
      <c r="F3" s="160"/>
      <c r="G3" s="160"/>
      <c r="H3" s="161" t="s">
        <v>6</v>
      </c>
      <c r="I3" s="171"/>
    </row>
    <row r="4" ht="21.4" customHeight="1" spans="1:9">
      <c r="A4" s="162"/>
      <c r="B4" s="163" t="s">
        <v>7</v>
      </c>
      <c r="C4" s="163"/>
      <c r="D4" s="163" t="s">
        <v>8</v>
      </c>
      <c r="E4" s="163"/>
      <c r="F4" s="163"/>
      <c r="G4" s="163"/>
      <c r="H4" s="163"/>
      <c r="I4" s="172"/>
    </row>
    <row r="5" ht="21.4" customHeight="1" spans="1:9">
      <c r="A5" s="162"/>
      <c r="B5" s="163" t="s">
        <v>9</v>
      </c>
      <c r="C5" s="163" t="s">
        <v>10</v>
      </c>
      <c r="D5" s="163" t="s">
        <v>9</v>
      </c>
      <c r="E5" s="163" t="s">
        <v>59</v>
      </c>
      <c r="F5" s="163" t="s">
        <v>110</v>
      </c>
      <c r="G5" s="163" t="s">
        <v>111</v>
      </c>
      <c r="H5" s="163" t="s">
        <v>112</v>
      </c>
      <c r="I5" s="172"/>
    </row>
    <row r="6" ht="19.9" customHeight="1" spans="1:9">
      <c r="A6" s="164"/>
      <c r="B6" s="165" t="s">
        <v>113</v>
      </c>
      <c r="C6" s="166">
        <f>SUM(C7:C8)</f>
        <v>2543969.41</v>
      </c>
      <c r="D6" s="165" t="s">
        <v>114</v>
      </c>
      <c r="E6" s="166">
        <f>SUM(F6:H6)</f>
        <v>2543969.41</v>
      </c>
      <c r="F6" s="166">
        <f>SUM(F7:F26)</f>
        <v>2543969.41</v>
      </c>
      <c r="G6" s="166"/>
      <c r="H6" s="166"/>
      <c r="I6" s="173"/>
    </row>
    <row r="7" ht="19.9" customHeight="1" spans="1:9">
      <c r="A7" s="164"/>
      <c r="B7" s="167" t="s">
        <v>115</v>
      </c>
      <c r="C7" s="166">
        <v>2543969.41</v>
      </c>
      <c r="D7" s="167" t="s">
        <v>116</v>
      </c>
      <c r="E7" s="166">
        <f>SUM(F7:G7)</f>
        <v>0</v>
      </c>
      <c r="F7" s="166"/>
      <c r="G7" s="166"/>
      <c r="H7" s="166"/>
      <c r="I7" s="173"/>
    </row>
    <row r="8" ht="19.9" customHeight="1" spans="1:9">
      <c r="A8" s="164"/>
      <c r="B8" s="167" t="s">
        <v>117</v>
      </c>
      <c r="C8" s="166"/>
      <c r="D8" s="167" t="s">
        <v>118</v>
      </c>
      <c r="E8" s="166">
        <f t="shared" ref="E8:E34" si="0">SUM(F8:G8)</f>
        <v>0</v>
      </c>
      <c r="F8" s="166"/>
      <c r="G8" s="166"/>
      <c r="H8" s="166"/>
      <c r="I8" s="173"/>
    </row>
    <row r="9" ht="19.9" customHeight="1" spans="1:9">
      <c r="A9" s="164"/>
      <c r="B9" s="167" t="s">
        <v>119</v>
      </c>
      <c r="C9" s="166"/>
      <c r="D9" s="167" t="s">
        <v>120</v>
      </c>
      <c r="E9" s="166">
        <f t="shared" si="0"/>
        <v>0</v>
      </c>
      <c r="F9" s="166"/>
      <c r="G9" s="166"/>
      <c r="H9" s="166"/>
      <c r="I9" s="173"/>
    </row>
    <row r="10" ht="19.9" customHeight="1" spans="1:9">
      <c r="A10" s="164"/>
      <c r="B10" s="165" t="s">
        <v>121</v>
      </c>
      <c r="C10" s="166"/>
      <c r="D10" s="167" t="s">
        <v>122</v>
      </c>
      <c r="E10" s="166">
        <f t="shared" si="0"/>
        <v>0</v>
      </c>
      <c r="F10" s="166"/>
      <c r="G10" s="166"/>
      <c r="H10" s="166"/>
      <c r="I10" s="173"/>
    </row>
    <row r="11" ht="19.9" customHeight="1" spans="1:9">
      <c r="A11" s="164"/>
      <c r="B11" s="167" t="s">
        <v>115</v>
      </c>
      <c r="C11" s="166"/>
      <c r="D11" s="167" t="s">
        <v>123</v>
      </c>
      <c r="E11" s="166">
        <f t="shared" si="0"/>
        <v>0</v>
      </c>
      <c r="F11" s="166"/>
      <c r="G11" s="166"/>
      <c r="H11" s="166"/>
      <c r="I11" s="173"/>
    </row>
    <row r="12" ht="19.9" customHeight="1" spans="1:9">
      <c r="A12" s="164"/>
      <c r="B12" s="167" t="s">
        <v>117</v>
      </c>
      <c r="C12" s="166"/>
      <c r="D12" s="167" t="s">
        <v>124</v>
      </c>
      <c r="E12" s="166">
        <f t="shared" si="0"/>
        <v>0</v>
      </c>
      <c r="F12" s="166"/>
      <c r="G12" s="166"/>
      <c r="H12" s="166"/>
      <c r="I12" s="173"/>
    </row>
    <row r="13" ht="19.9" customHeight="1" spans="1:9">
      <c r="A13" s="164"/>
      <c r="B13" s="167" t="s">
        <v>119</v>
      </c>
      <c r="C13" s="166"/>
      <c r="D13" s="167" t="s">
        <v>125</v>
      </c>
      <c r="E13" s="166">
        <f t="shared" si="0"/>
        <v>0</v>
      </c>
      <c r="F13" s="166"/>
      <c r="G13" s="166"/>
      <c r="H13" s="166"/>
      <c r="I13" s="173"/>
    </row>
    <row r="14" ht="19.9" customHeight="1" spans="1:9">
      <c r="A14" s="164"/>
      <c r="B14" s="167" t="s">
        <v>126</v>
      </c>
      <c r="C14" s="166"/>
      <c r="D14" s="167" t="s">
        <v>127</v>
      </c>
      <c r="E14" s="166">
        <f t="shared" si="0"/>
        <v>2456774.42</v>
      </c>
      <c r="F14" s="166">
        <v>2456774.42</v>
      </c>
      <c r="G14" s="166"/>
      <c r="H14" s="166"/>
      <c r="I14" s="173"/>
    </row>
    <row r="15" ht="19.9" customHeight="1" spans="1:9">
      <c r="A15" s="164"/>
      <c r="B15" s="167" t="s">
        <v>126</v>
      </c>
      <c r="C15" s="166"/>
      <c r="D15" s="167" t="s">
        <v>128</v>
      </c>
      <c r="E15" s="166">
        <f t="shared" si="0"/>
        <v>0</v>
      </c>
      <c r="F15" s="166"/>
      <c r="G15" s="166"/>
      <c r="H15" s="166"/>
      <c r="I15" s="173"/>
    </row>
    <row r="16" ht="19.9" customHeight="1" spans="1:9">
      <c r="A16" s="164"/>
      <c r="B16" s="167" t="s">
        <v>126</v>
      </c>
      <c r="C16" s="166"/>
      <c r="D16" s="167" t="s">
        <v>129</v>
      </c>
      <c r="E16" s="166">
        <f t="shared" si="0"/>
        <v>37735.99</v>
      </c>
      <c r="F16" s="166">
        <v>37735.99</v>
      </c>
      <c r="G16" s="166"/>
      <c r="H16" s="166"/>
      <c r="I16" s="173"/>
    </row>
    <row r="17" ht="19.9" customHeight="1" spans="1:9">
      <c r="A17" s="164"/>
      <c r="B17" s="167" t="s">
        <v>126</v>
      </c>
      <c r="C17" s="166"/>
      <c r="D17" s="167" t="s">
        <v>130</v>
      </c>
      <c r="E17" s="166">
        <f t="shared" si="0"/>
        <v>0</v>
      </c>
      <c r="F17" s="166"/>
      <c r="G17" s="166"/>
      <c r="H17" s="166"/>
      <c r="I17" s="173"/>
    </row>
    <row r="18" ht="19.9" customHeight="1" spans="1:9">
      <c r="A18" s="164"/>
      <c r="B18" s="167" t="s">
        <v>126</v>
      </c>
      <c r="C18" s="166"/>
      <c r="D18" s="167" t="s">
        <v>131</v>
      </c>
      <c r="E18" s="166">
        <f t="shared" si="0"/>
        <v>0</v>
      </c>
      <c r="F18" s="166"/>
      <c r="G18" s="166"/>
      <c r="H18" s="166"/>
      <c r="I18" s="173"/>
    </row>
    <row r="19" ht="19.9" customHeight="1" spans="1:9">
      <c r="A19" s="164"/>
      <c r="B19" s="167" t="s">
        <v>126</v>
      </c>
      <c r="C19" s="166"/>
      <c r="D19" s="167" t="s">
        <v>132</v>
      </c>
      <c r="E19" s="166">
        <f t="shared" si="0"/>
        <v>0</v>
      </c>
      <c r="F19" s="166"/>
      <c r="G19" s="166"/>
      <c r="H19" s="166"/>
      <c r="I19" s="173"/>
    </row>
    <row r="20" ht="19.9" customHeight="1" spans="1:9">
      <c r="A20" s="164"/>
      <c r="B20" s="167" t="s">
        <v>126</v>
      </c>
      <c r="C20" s="166"/>
      <c r="D20" s="167" t="s">
        <v>133</v>
      </c>
      <c r="E20" s="166">
        <f t="shared" si="0"/>
        <v>0</v>
      </c>
      <c r="F20" s="166"/>
      <c r="G20" s="166"/>
      <c r="H20" s="166"/>
      <c r="I20" s="173"/>
    </row>
    <row r="21" ht="19.9" customHeight="1" spans="1:9">
      <c r="A21" s="164"/>
      <c r="B21" s="167" t="s">
        <v>126</v>
      </c>
      <c r="C21" s="166"/>
      <c r="D21" s="167" t="s">
        <v>134</v>
      </c>
      <c r="E21" s="166">
        <f t="shared" si="0"/>
        <v>0</v>
      </c>
      <c r="F21" s="166"/>
      <c r="G21" s="166"/>
      <c r="H21" s="166"/>
      <c r="I21" s="173"/>
    </row>
    <row r="22" ht="19.9" customHeight="1" spans="1:9">
      <c r="A22" s="164"/>
      <c r="B22" s="167" t="s">
        <v>126</v>
      </c>
      <c r="C22" s="166"/>
      <c r="D22" s="167" t="s">
        <v>135</v>
      </c>
      <c r="E22" s="166">
        <f t="shared" si="0"/>
        <v>0</v>
      </c>
      <c r="F22" s="166"/>
      <c r="G22" s="166"/>
      <c r="H22" s="166"/>
      <c r="I22" s="173"/>
    </row>
    <row r="23" ht="19.9" customHeight="1" spans="1:9">
      <c r="A23" s="164"/>
      <c r="B23" s="167" t="s">
        <v>126</v>
      </c>
      <c r="C23" s="166"/>
      <c r="D23" s="167" t="s">
        <v>136</v>
      </c>
      <c r="E23" s="166">
        <f t="shared" si="0"/>
        <v>0</v>
      </c>
      <c r="F23" s="166"/>
      <c r="G23" s="166"/>
      <c r="H23" s="166"/>
      <c r="I23" s="173"/>
    </row>
    <row r="24" ht="19.9" customHeight="1" spans="1:9">
      <c r="A24" s="164"/>
      <c r="B24" s="167" t="s">
        <v>126</v>
      </c>
      <c r="C24" s="166"/>
      <c r="D24" s="167" t="s">
        <v>137</v>
      </c>
      <c r="E24" s="166">
        <f t="shared" si="0"/>
        <v>0</v>
      </c>
      <c r="F24" s="166"/>
      <c r="G24" s="166"/>
      <c r="H24" s="166"/>
      <c r="I24" s="173"/>
    </row>
    <row r="25" ht="19.9" customHeight="1" spans="1:9">
      <c r="A25" s="164"/>
      <c r="B25" s="167" t="s">
        <v>126</v>
      </c>
      <c r="C25" s="166"/>
      <c r="D25" s="167" t="s">
        <v>138</v>
      </c>
      <c r="E25" s="166">
        <f t="shared" si="0"/>
        <v>0</v>
      </c>
      <c r="F25" s="166"/>
      <c r="G25" s="166"/>
      <c r="H25" s="166"/>
      <c r="I25" s="173"/>
    </row>
    <row r="26" ht="19.9" customHeight="1" spans="1:9">
      <c r="A26" s="164"/>
      <c r="B26" s="167" t="s">
        <v>126</v>
      </c>
      <c r="C26" s="166"/>
      <c r="D26" s="167" t="s">
        <v>139</v>
      </c>
      <c r="E26" s="166">
        <f t="shared" si="0"/>
        <v>49459</v>
      </c>
      <c r="F26" s="166">
        <v>49459</v>
      </c>
      <c r="G26" s="166"/>
      <c r="H26" s="166"/>
      <c r="I26" s="173"/>
    </row>
    <row r="27" ht="19.9" customHeight="1" spans="1:9">
      <c r="A27" s="164"/>
      <c r="B27" s="167" t="s">
        <v>126</v>
      </c>
      <c r="C27" s="166"/>
      <c r="D27" s="167" t="s">
        <v>140</v>
      </c>
      <c r="E27" s="166">
        <f t="shared" si="0"/>
        <v>0</v>
      </c>
      <c r="F27" s="166"/>
      <c r="G27" s="166"/>
      <c r="H27" s="166"/>
      <c r="I27" s="173"/>
    </row>
    <row r="28" ht="19.9" customHeight="1" spans="1:9">
      <c r="A28" s="164"/>
      <c r="B28" s="167" t="s">
        <v>126</v>
      </c>
      <c r="C28" s="166"/>
      <c r="D28" s="167" t="s">
        <v>141</v>
      </c>
      <c r="E28" s="166">
        <f t="shared" si="0"/>
        <v>0</v>
      </c>
      <c r="F28" s="166"/>
      <c r="G28" s="166"/>
      <c r="H28" s="166"/>
      <c r="I28" s="173"/>
    </row>
    <row r="29" ht="19.9" customHeight="1" spans="1:9">
      <c r="A29" s="164"/>
      <c r="B29" s="167" t="s">
        <v>126</v>
      </c>
      <c r="C29" s="166"/>
      <c r="D29" s="167" t="s">
        <v>142</v>
      </c>
      <c r="E29" s="166">
        <f t="shared" si="0"/>
        <v>0</v>
      </c>
      <c r="F29" s="166"/>
      <c r="G29" s="166"/>
      <c r="H29" s="166"/>
      <c r="I29" s="173"/>
    </row>
    <row r="30" ht="19.9" customHeight="1" spans="1:9">
      <c r="A30" s="164"/>
      <c r="B30" s="167" t="s">
        <v>126</v>
      </c>
      <c r="C30" s="166"/>
      <c r="D30" s="167" t="s">
        <v>143</v>
      </c>
      <c r="E30" s="166">
        <f t="shared" si="0"/>
        <v>0</v>
      </c>
      <c r="F30" s="166"/>
      <c r="G30" s="166"/>
      <c r="H30" s="166"/>
      <c r="I30" s="173"/>
    </row>
    <row r="31" ht="19.9" customHeight="1" spans="1:9">
      <c r="A31" s="164"/>
      <c r="B31" s="167" t="s">
        <v>126</v>
      </c>
      <c r="C31" s="166"/>
      <c r="D31" s="167" t="s">
        <v>144</v>
      </c>
      <c r="E31" s="166">
        <f t="shared" si="0"/>
        <v>0</v>
      </c>
      <c r="F31" s="166"/>
      <c r="G31" s="166"/>
      <c r="H31" s="166"/>
      <c r="I31" s="173"/>
    </row>
    <row r="32" ht="19.9" customHeight="1" spans="1:9">
      <c r="A32" s="164"/>
      <c r="B32" s="167" t="s">
        <v>126</v>
      </c>
      <c r="C32" s="166"/>
      <c r="D32" s="167" t="s">
        <v>145</v>
      </c>
      <c r="E32" s="166">
        <f t="shared" si="0"/>
        <v>0</v>
      </c>
      <c r="F32" s="166"/>
      <c r="G32" s="166"/>
      <c r="H32" s="166"/>
      <c r="I32" s="173"/>
    </row>
    <row r="33" ht="19.9" customHeight="1" spans="1:9">
      <c r="A33" s="164"/>
      <c r="B33" s="167" t="s">
        <v>126</v>
      </c>
      <c r="C33" s="166"/>
      <c r="D33" s="167" t="s">
        <v>146</v>
      </c>
      <c r="E33" s="166">
        <f t="shared" si="0"/>
        <v>0</v>
      </c>
      <c r="F33" s="166"/>
      <c r="G33" s="166"/>
      <c r="H33" s="166"/>
      <c r="I33" s="173"/>
    </row>
    <row r="34" ht="19.9" customHeight="1" spans="1:9">
      <c r="A34" s="164"/>
      <c r="B34" s="167" t="s">
        <v>126</v>
      </c>
      <c r="C34" s="166"/>
      <c r="D34" s="167" t="s">
        <v>147</v>
      </c>
      <c r="E34" s="166">
        <f t="shared" si="0"/>
        <v>0</v>
      </c>
      <c r="F34" s="166"/>
      <c r="G34" s="166"/>
      <c r="H34" s="166"/>
      <c r="I34" s="173"/>
    </row>
    <row r="35" ht="8.5" customHeight="1" spans="1:9">
      <c r="A35" s="168"/>
      <c r="B35" s="168"/>
      <c r="C35" s="168"/>
      <c r="D35" s="169"/>
      <c r="E35" s="168"/>
      <c r="F35" s="168"/>
      <c r="G35" s="168"/>
      <c r="H35" s="168"/>
      <c r="I35" s="17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4166666666667" style="97" customWidth="1"/>
    <col min="2" max="3" width="5.90833333333333" style="97" customWidth="1"/>
    <col min="4" max="4" width="11.6333333333333" style="97" customWidth="1"/>
    <col min="5" max="5" width="23.45" style="97" customWidth="1"/>
    <col min="6" max="6" width="14.875" style="97" customWidth="1"/>
    <col min="7" max="7" width="14.375" style="97" customWidth="1"/>
    <col min="8" max="8" width="14.5" style="97" customWidth="1"/>
    <col min="9" max="9" width="14.75" style="97" customWidth="1"/>
    <col min="10" max="10" width="15.125" style="97" customWidth="1"/>
    <col min="11" max="13" width="5.90833333333333" style="97" customWidth="1"/>
    <col min="14" max="16" width="7.26666666666667" style="97" customWidth="1"/>
    <col min="17" max="23" width="5.90833333333333" style="97" customWidth="1"/>
    <col min="24" max="26" width="7.26666666666667" style="97" customWidth="1"/>
    <col min="27" max="33" width="5.90833333333333" style="97" customWidth="1"/>
    <col min="34" max="39" width="7.26666666666667" style="97" customWidth="1"/>
    <col min="40" max="40" width="1.54166666666667" style="97" customWidth="1"/>
    <col min="41" max="42" width="9.725" style="97" customWidth="1"/>
    <col min="43" max="16384" width="10" style="97"/>
  </cols>
  <sheetData>
    <row r="1" s="97" customFormat="1" ht="25" customHeight="1" spans="1:40">
      <c r="A1" s="129"/>
      <c r="B1" s="130"/>
      <c r="C1" s="130"/>
      <c r="D1" s="131"/>
      <c r="E1" s="131"/>
      <c r="F1" s="47"/>
      <c r="G1" s="47"/>
      <c r="H1" s="47"/>
      <c r="I1" s="131"/>
      <c r="J1" s="131"/>
      <c r="K1" s="47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46" t="s">
        <v>148</v>
      </c>
      <c r="AN1" s="147"/>
    </row>
    <row r="2" s="97" customFormat="1" ht="22.75" customHeight="1" spans="1:40">
      <c r="A2" s="47"/>
      <c r="B2" s="3" t="s">
        <v>149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7"/>
    </row>
    <row r="3" s="97" customFormat="1" ht="19.5" customHeight="1" spans="1:40">
      <c r="A3" s="50"/>
      <c r="B3" s="51" t="s">
        <v>5</v>
      </c>
      <c r="C3" s="51"/>
      <c r="D3" s="51"/>
      <c r="E3" s="51"/>
      <c r="F3" s="132"/>
      <c r="G3" s="50"/>
      <c r="H3" s="133"/>
      <c r="I3" s="132"/>
      <c r="J3" s="132"/>
      <c r="K3" s="143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3" t="s">
        <v>6</v>
      </c>
      <c r="AM3" s="133"/>
      <c r="AN3" s="148"/>
    </row>
    <row r="4" s="97" customFormat="1" ht="24.4" customHeight="1" spans="1:40">
      <c r="A4" s="52"/>
      <c r="B4" s="134" t="s">
        <v>9</v>
      </c>
      <c r="C4" s="134"/>
      <c r="D4" s="134"/>
      <c r="E4" s="134"/>
      <c r="F4" s="134" t="s">
        <v>150</v>
      </c>
      <c r="G4" s="134" t="s">
        <v>151</v>
      </c>
      <c r="H4" s="134"/>
      <c r="I4" s="134"/>
      <c r="J4" s="134"/>
      <c r="K4" s="134"/>
      <c r="L4" s="134"/>
      <c r="M4" s="134"/>
      <c r="N4" s="134"/>
      <c r="O4" s="134"/>
      <c r="P4" s="134"/>
      <c r="Q4" s="134" t="s">
        <v>152</v>
      </c>
      <c r="R4" s="134"/>
      <c r="S4" s="134"/>
      <c r="T4" s="134"/>
      <c r="U4" s="134"/>
      <c r="V4" s="134"/>
      <c r="W4" s="134"/>
      <c r="X4" s="134"/>
      <c r="Y4" s="134"/>
      <c r="Z4" s="134"/>
      <c r="AA4" s="134" t="s">
        <v>153</v>
      </c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49"/>
    </row>
    <row r="5" s="97" customFormat="1" ht="24.4" customHeight="1" spans="1:40">
      <c r="A5" s="52"/>
      <c r="B5" s="134" t="s">
        <v>79</v>
      </c>
      <c r="C5" s="134"/>
      <c r="D5" s="134" t="s">
        <v>70</v>
      </c>
      <c r="E5" s="134" t="s">
        <v>71</v>
      </c>
      <c r="F5" s="134"/>
      <c r="G5" s="134" t="s">
        <v>59</v>
      </c>
      <c r="H5" s="134" t="s">
        <v>154</v>
      </c>
      <c r="I5" s="134"/>
      <c r="J5" s="134"/>
      <c r="K5" s="134" t="s">
        <v>155</v>
      </c>
      <c r="L5" s="134"/>
      <c r="M5" s="134"/>
      <c r="N5" s="134" t="s">
        <v>156</v>
      </c>
      <c r="O5" s="134"/>
      <c r="P5" s="134"/>
      <c r="Q5" s="134" t="s">
        <v>59</v>
      </c>
      <c r="R5" s="134" t="s">
        <v>154</v>
      </c>
      <c r="S5" s="134"/>
      <c r="T5" s="134"/>
      <c r="U5" s="134" t="s">
        <v>155</v>
      </c>
      <c r="V5" s="134"/>
      <c r="W5" s="134"/>
      <c r="X5" s="134" t="s">
        <v>156</v>
      </c>
      <c r="Y5" s="134"/>
      <c r="Z5" s="134"/>
      <c r="AA5" s="134" t="s">
        <v>59</v>
      </c>
      <c r="AB5" s="134" t="s">
        <v>154</v>
      </c>
      <c r="AC5" s="134"/>
      <c r="AD5" s="134"/>
      <c r="AE5" s="134" t="s">
        <v>155</v>
      </c>
      <c r="AF5" s="134"/>
      <c r="AG5" s="134"/>
      <c r="AH5" s="134" t="s">
        <v>156</v>
      </c>
      <c r="AI5" s="134"/>
      <c r="AJ5" s="134"/>
      <c r="AK5" s="134" t="s">
        <v>157</v>
      </c>
      <c r="AL5" s="134"/>
      <c r="AM5" s="134"/>
      <c r="AN5" s="149"/>
    </row>
    <row r="6" s="97" customFormat="1" ht="39" customHeight="1" spans="1:40">
      <c r="A6" s="135"/>
      <c r="B6" s="134" t="s">
        <v>80</v>
      </c>
      <c r="C6" s="134" t="s">
        <v>81</v>
      </c>
      <c r="D6" s="134"/>
      <c r="E6" s="134"/>
      <c r="F6" s="134"/>
      <c r="G6" s="134"/>
      <c r="H6" s="134" t="s">
        <v>158</v>
      </c>
      <c r="I6" s="134" t="s">
        <v>75</v>
      </c>
      <c r="J6" s="134" t="s">
        <v>76</v>
      </c>
      <c r="K6" s="134" t="s">
        <v>158</v>
      </c>
      <c r="L6" s="134" t="s">
        <v>75</v>
      </c>
      <c r="M6" s="134" t="s">
        <v>76</v>
      </c>
      <c r="N6" s="134" t="s">
        <v>158</v>
      </c>
      <c r="O6" s="134" t="s">
        <v>159</v>
      </c>
      <c r="P6" s="134" t="s">
        <v>160</v>
      </c>
      <c r="Q6" s="134"/>
      <c r="R6" s="134" t="s">
        <v>158</v>
      </c>
      <c r="S6" s="134" t="s">
        <v>75</v>
      </c>
      <c r="T6" s="134" t="s">
        <v>76</v>
      </c>
      <c r="U6" s="134" t="s">
        <v>158</v>
      </c>
      <c r="V6" s="134" t="s">
        <v>75</v>
      </c>
      <c r="W6" s="134" t="s">
        <v>76</v>
      </c>
      <c r="X6" s="134" t="s">
        <v>158</v>
      </c>
      <c r="Y6" s="134" t="s">
        <v>159</v>
      </c>
      <c r="Z6" s="134" t="s">
        <v>160</v>
      </c>
      <c r="AA6" s="134"/>
      <c r="AB6" s="134" t="s">
        <v>158</v>
      </c>
      <c r="AC6" s="134" t="s">
        <v>75</v>
      </c>
      <c r="AD6" s="134" t="s">
        <v>76</v>
      </c>
      <c r="AE6" s="134" t="s">
        <v>158</v>
      </c>
      <c r="AF6" s="134" t="s">
        <v>75</v>
      </c>
      <c r="AG6" s="134" t="s">
        <v>76</v>
      </c>
      <c r="AH6" s="134" t="s">
        <v>158</v>
      </c>
      <c r="AI6" s="134" t="s">
        <v>159</v>
      </c>
      <c r="AJ6" s="134" t="s">
        <v>160</v>
      </c>
      <c r="AK6" s="134" t="s">
        <v>158</v>
      </c>
      <c r="AL6" s="134" t="s">
        <v>159</v>
      </c>
      <c r="AM6" s="134" t="s">
        <v>160</v>
      </c>
      <c r="AN6" s="149"/>
    </row>
    <row r="7" s="97" customFormat="1" ht="22.75" customHeight="1" spans="1:40">
      <c r="A7" s="52"/>
      <c r="B7" s="92"/>
      <c r="C7" s="92"/>
      <c r="D7" s="58">
        <v>140001</v>
      </c>
      <c r="E7" s="92" t="s">
        <v>72</v>
      </c>
      <c r="F7" s="136">
        <f t="shared" ref="F7:K7" si="0">F8+F26+F41</f>
        <v>2543969.41</v>
      </c>
      <c r="G7" s="136">
        <f t="shared" si="0"/>
        <v>2543969.41</v>
      </c>
      <c r="H7" s="136">
        <f t="shared" si="0"/>
        <v>2543969.41</v>
      </c>
      <c r="I7" s="136">
        <f t="shared" si="0"/>
        <v>688175.41</v>
      </c>
      <c r="J7" s="136">
        <f t="shared" si="0"/>
        <v>1855794</v>
      </c>
      <c r="K7" s="136"/>
      <c r="L7" s="136"/>
      <c r="M7" s="136"/>
      <c r="N7" s="136"/>
      <c r="O7" s="136"/>
      <c r="P7" s="136"/>
      <c r="Q7" s="136"/>
      <c r="R7" s="136"/>
      <c r="S7" s="136"/>
      <c r="T7" s="136">
        <f>T8+T26+T41</f>
        <v>0</v>
      </c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49"/>
    </row>
    <row r="8" s="97" customFormat="1" ht="32.5" customHeight="1" spans="1:40">
      <c r="A8" s="52"/>
      <c r="B8" s="92">
        <v>301</v>
      </c>
      <c r="C8" s="92"/>
      <c r="D8" s="137"/>
      <c r="E8" s="138" t="s">
        <v>161</v>
      </c>
      <c r="F8" s="136">
        <f t="shared" ref="F8:F50" si="1">G8+Q8</f>
        <v>607878.03</v>
      </c>
      <c r="G8" s="136">
        <f t="shared" ref="G8:I8" si="2">SUM(G9:G25)</f>
        <v>607878.03</v>
      </c>
      <c r="H8" s="136">
        <f t="shared" si="2"/>
        <v>607878.03</v>
      </c>
      <c r="I8" s="136">
        <f t="shared" si="2"/>
        <v>607878.03</v>
      </c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49"/>
    </row>
    <row r="9" s="97" customFormat="1" ht="32.5" customHeight="1" spans="1:40">
      <c r="A9" s="52"/>
      <c r="B9" s="92">
        <v>301</v>
      </c>
      <c r="C9" s="124" t="s">
        <v>86</v>
      </c>
      <c r="D9" s="137"/>
      <c r="E9" s="139" t="s">
        <v>162</v>
      </c>
      <c r="F9" s="136">
        <f t="shared" si="1"/>
        <v>101892</v>
      </c>
      <c r="G9" s="136">
        <f t="shared" ref="G9:G25" si="3">H9+K9+N9</f>
        <v>101892</v>
      </c>
      <c r="H9" s="136">
        <f t="shared" ref="H9:H25" si="4">I9+J9</f>
        <v>101892</v>
      </c>
      <c r="I9" s="144">
        <v>101892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49"/>
    </row>
    <row r="10" s="97" customFormat="1" ht="32.5" customHeight="1" spans="1:40">
      <c r="A10" s="52"/>
      <c r="B10" s="92">
        <v>301</v>
      </c>
      <c r="C10" s="124" t="s">
        <v>86</v>
      </c>
      <c r="D10" s="137"/>
      <c r="E10" s="139" t="s">
        <v>162</v>
      </c>
      <c r="F10" s="136">
        <f t="shared" si="1"/>
        <v>30504</v>
      </c>
      <c r="G10" s="136">
        <f t="shared" si="3"/>
        <v>30504</v>
      </c>
      <c r="H10" s="136">
        <f t="shared" si="4"/>
        <v>30504</v>
      </c>
      <c r="I10" s="144">
        <v>30504</v>
      </c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49"/>
    </row>
    <row r="11" s="97" customFormat="1" ht="32.5" customHeight="1" spans="1:40">
      <c r="A11" s="52"/>
      <c r="B11" s="92">
        <v>301</v>
      </c>
      <c r="C11" s="124" t="s">
        <v>100</v>
      </c>
      <c r="D11" s="137"/>
      <c r="E11" s="139" t="s">
        <v>163</v>
      </c>
      <c r="F11" s="136">
        <f t="shared" si="1"/>
        <v>84085.68</v>
      </c>
      <c r="G11" s="136">
        <f t="shared" si="3"/>
        <v>84085.68</v>
      </c>
      <c r="H11" s="136">
        <f t="shared" si="4"/>
        <v>84085.68</v>
      </c>
      <c r="I11" s="144">
        <v>84085.68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49"/>
    </row>
    <row r="12" s="97" customFormat="1" ht="32.5" customHeight="1" spans="1:40">
      <c r="A12" s="52"/>
      <c r="B12" s="92">
        <v>301</v>
      </c>
      <c r="C12" s="124" t="s">
        <v>100</v>
      </c>
      <c r="D12" s="137"/>
      <c r="E12" s="139" t="s">
        <v>163</v>
      </c>
      <c r="F12" s="136">
        <f t="shared" si="1"/>
        <v>4908</v>
      </c>
      <c r="G12" s="136">
        <f t="shared" si="3"/>
        <v>4908</v>
      </c>
      <c r="H12" s="136">
        <f t="shared" si="4"/>
        <v>4908</v>
      </c>
      <c r="I12" s="144">
        <v>4908</v>
      </c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49"/>
    </row>
    <row r="13" s="97" customFormat="1" ht="32.5" customHeight="1" spans="1:40">
      <c r="A13" s="52"/>
      <c r="B13" s="92">
        <v>301</v>
      </c>
      <c r="C13" s="124" t="s">
        <v>102</v>
      </c>
      <c r="D13" s="137"/>
      <c r="E13" s="139" t="s">
        <v>164</v>
      </c>
      <c r="F13" s="136">
        <f t="shared" si="1"/>
        <v>124640</v>
      </c>
      <c r="G13" s="136">
        <f t="shared" si="3"/>
        <v>124640</v>
      </c>
      <c r="H13" s="136">
        <f t="shared" si="4"/>
        <v>124640</v>
      </c>
      <c r="I13" s="144">
        <v>124640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49"/>
    </row>
    <row r="14" s="97" customFormat="1" ht="32.5" customHeight="1" spans="1:40">
      <c r="A14" s="52"/>
      <c r="B14" s="92">
        <v>301</v>
      </c>
      <c r="C14" s="124" t="s">
        <v>165</v>
      </c>
      <c r="D14" s="137"/>
      <c r="E14" s="139" t="s">
        <v>166</v>
      </c>
      <c r="F14" s="136">
        <f t="shared" si="1"/>
        <v>66126</v>
      </c>
      <c r="G14" s="136">
        <f t="shared" si="3"/>
        <v>66126</v>
      </c>
      <c r="H14" s="136">
        <f t="shared" si="4"/>
        <v>66126</v>
      </c>
      <c r="I14" s="144">
        <v>66126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49"/>
    </row>
    <row r="15" s="97" customFormat="1" ht="32.5" customHeight="1" spans="1:40">
      <c r="A15" s="52"/>
      <c r="B15" s="92">
        <v>301</v>
      </c>
      <c r="C15" s="124" t="s">
        <v>167</v>
      </c>
      <c r="D15" s="137"/>
      <c r="E15" s="139" t="s">
        <v>168</v>
      </c>
      <c r="F15" s="136">
        <f t="shared" si="1"/>
        <v>44537.71</v>
      </c>
      <c r="G15" s="136">
        <f t="shared" si="3"/>
        <v>44537.71</v>
      </c>
      <c r="H15" s="136">
        <f t="shared" si="4"/>
        <v>44537.71</v>
      </c>
      <c r="I15" s="144">
        <v>44537.71</v>
      </c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49"/>
    </row>
    <row r="16" s="97" customFormat="1" ht="32.5" customHeight="1" spans="1:40">
      <c r="A16" s="52"/>
      <c r="B16" s="92">
        <v>301</v>
      </c>
      <c r="C16" s="124" t="s">
        <v>167</v>
      </c>
      <c r="D16" s="137"/>
      <c r="E16" s="139" t="s">
        <v>168</v>
      </c>
      <c r="F16" s="136">
        <f t="shared" si="1"/>
        <v>16246.08</v>
      </c>
      <c r="G16" s="136">
        <f t="shared" si="3"/>
        <v>16246.08</v>
      </c>
      <c r="H16" s="136">
        <f t="shared" si="4"/>
        <v>16246.08</v>
      </c>
      <c r="I16" s="144">
        <v>16246.08</v>
      </c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49"/>
    </row>
    <row r="17" s="97" customFormat="1" ht="32.5" customHeight="1" spans="1:40">
      <c r="A17" s="52"/>
      <c r="B17" s="92">
        <v>301</v>
      </c>
      <c r="C17" s="124" t="s">
        <v>169</v>
      </c>
      <c r="D17" s="137"/>
      <c r="E17" s="139" t="s">
        <v>170</v>
      </c>
      <c r="F17" s="136">
        <f t="shared" si="1"/>
        <v>23917.56</v>
      </c>
      <c r="G17" s="136">
        <f t="shared" si="3"/>
        <v>23917.56</v>
      </c>
      <c r="H17" s="136">
        <f t="shared" si="4"/>
        <v>23917.56</v>
      </c>
      <c r="I17" s="144">
        <v>23917.56</v>
      </c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49"/>
    </row>
    <row r="18" s="97" customFormat="1" ht="32.5" customHeight="1" spans="1:40">
      <c r="A18" s="52"/>
      <c r="B18" s="92">
        <v>301</v>
      </c>
      <c r="C18" s="124" t="s">
        <v>169</v>
      </c>
      <c r="D18" s="137"/>
      <c r="E18" s="139" t="s">
        <v>170</v>
      </c>
      <c r="F18" s="136">
        <f t="shared" si="1"/>
        <v>7818.43</v>
      </c>
      <c r="G18" s="136">
        <f t="shared" si="3"/>
        <v>7818.43</v>
      </c>
      <c r="H18" s="136">
        <f t="shared" si="4"/>
        <v>7818.43</v>
      </c>
      <c r="I18" s="144">
        <v>7818.43</v>
      </c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49"/>
    </row>
    <row r="19" s="97" customFormat="1" ht="32.5" customHeight="1" spans="1:40">
      <c r="A19" s="52"/>
      <c r="B19" s="92">
        <v>301</v>
      </c>
      <c r="C19" s="124" t="s">
        <v>89</v>
      </c>
      <c r="D19" s="137"/>
      <c r="E19" s="139" t="s">
        <v>171</v>
      </c>
      <c r="F19" s="136">
        <f t="shared" si="1"/>
        <v>2400</v>
      </c>
      <c r="G19" s="136">
        <f t="shared" si="3"/>
        <v>2400</v>
      </c>
      <c r="H19" s="136">
        <f t="shared" si="4"/>
        <v>2400</v>
      </c>
      <c r="I19" s="144">
        <v>2400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49"/>
    </row>
    <row r="20" s="97" customFormat="1" ht="32.5" customHeight="1" spans="1:40">
      <c r="A20" s="52"/>
      <c r="B20" s="92">
        <v>301</v>
      </c>
      <c r="C20" s="124" t="s">
        <v>89</v>
      </c>
      <c r="D20" s="137"/>
      <c r="E20" s="139" t="s">
        <v>171</v>
      </c>
      <c r="F20" s="136">
        <f t="shared" si="1"/>
        <v>1200</v>
      </c>
      <c r="G20" s="136">
        <f t="shared" si="3"/>
        <v>1200</v>
      </c>
      <c r="H20" s="136">
        <f t="shared" si="4"/>
        <v>1200</v>
      </c>
      <c r="I20" s="144">
        <v>1200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49"/>
    </row>
    <row r="21" s="97" customFormat="1" ht="32.5" customHeight="1" spans="1:40">
      <c r="A21" s="52"/>
      <c r="B21" s="92">
        <v>301</v>
      </c>
      <c r="C21" s="124" t="s">
        <v>172</v>
      </c>
      <c r="D21" s="137"/>
      <c r="E21" s="139" t="s">
        <v>173</v>
      </c>
      <c r="F21" s="136">
        <f t="shared" si="1"/>
        <v>621.24</v>
      </c>
      <c r="G21" s="136">
        <f t="shared" si="3"/>
        <v>621.24</v>
      </c>
      <c r="H21" s="136">
        <f t="shared" si="4"/>
        <v>621.24</v>
      </c>
      <c r="I21" s="145">
        <v>621.24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49"/>
    </row>
    <row r="22" s="97" customFormat="1" ht="32.5" customHeight="1" spans="1:40">
      <c r="A22" s="52"/>
      <c r="B22" s="92">
        <v>301</v>
      </c>
      <c r="C22" s="124" t="s">
        <v>172</v>
      </c>
      <c r="D22" s="137"/>
      <c r="E22" s="140" t="s">
        <v>174</v>
      </c>
      <c r="F22" s="136">
        <f t="shared" si="1"/>
        <v>1421.53</v>
      </c>
      <c r="G22" s="136">
        <f t="shared" si="3"/>
        <v>1421.53</v>
      </c>
      <c r="H22" s="136">
        <f t="shared" si="4"/>
        <v>1421.53</v>
      </c>
      <c r="I22" s="144">
        <v>1421.53</v>
      </c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49"/>
    </row>
    <row r="23" s="97" customFormat="1" ht="32.5" customHeight="1" spans="1:40">
      <c r="A23" s="52"/>
      <c r="B23" s="92">
        <v>301</v>
      </c>
      <c r="C23" s="124" t="s">
        <v>175</v>
      </c>
      <c r="D23" s="137"/>
      <c r="E23" s="139" t="s">
        <v>176</v>
      </c>
      <c r="F23" s="136">
        <f t="shared" si="1"/>
        <v>37274</v>
      </c>
      <c r="G23" s="136">
        <f t="shared" si="3"/>
        <v>37274</v>
      </c>
      <c r="H23" s="136">
        <f t="shared" si="4"/>
        <v>37274</v>
      </c>
      <c r="I23" s="144">
        <v>37274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49"/>
    </row>
    <row r="24" s="97" customFormat="1" ht="32.5" customHeight="1" spans="1:40">
      <c r="A24" s="52"/>
      <c r="B24" s="92">
        <v>301</v>
      </c>
      <c r="C24" s="124" t="s">
        <v>175</v>
      </c>
      <c r="D24" s="92"/>
      <c r="E24" s="139" t="s">
        <v>176</v>
      </c>
      <c r="F24" s="136">
        <f t="shared" si="1"/>
        <v>12185</v>
      </c>
      <c r="G24" s="136">
        <f t="shared" si="3"/>
        <v>12185</v>
      </c>
      <c r="H24" s="136">
        <f t="shared" si="4"/>
        <v>12185</v>
      </c>
      <c r="I24" s="144">
        <v>12185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49"/>
    </row>
    <row r="25" s="97" customFormat="1" ht="32.5" customHeight="1" spans="1:40">
      <c r="A25" s="52"/>
      <c r="B25" s="92">
        <v>301</v>
      </c>
      <c r="C25" s="124" t="s">
        <v>95</v>
      </c>
      <c r="D25" s="92"/>
      <c r="E25" s="139" t="s">
        <v>177</v>
      </c>
      <c r="F25" s="136">
        <f t="shared" si="1"/>
        <v>48100.8</v>
      </c>
      <c r="G25" s="136">
        <f t="shared" si="3"/>
        <v>48100.8</v>
      </c>
      <c r="H25" s="136">
        <f t="shared" si="4"/>
        <v>48100.8</v>
      </c>
      <c r="I25" s="144">
        <v>48100.8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49"/>
    </row>
    <row r="26" s="97" customFormat="1" ht="32.5" customHeight="1" spans="1:40">
      <c r="A26" s="52"/>
      <c r="B26" s="92">
        <v>302</v>
      </c>
      <c r="C26" s="124"/>
      <c r="D26" s="92"/>
      <c r="E26" s="92" t="s">
        <v>178</v>
      </c>
      <c r="F26" s="136">
        <f t="shared" si="1"/>
        <v>728430.98</v>
      </c>
      <c r="G26" s="136">
        <f>SUM(G27:G40)</f>
        <v>728430.98</v>
      </c>
      <c r="H26" s="136">
        <f>SUM(H27:H40)</f>
        <v>728430.98</v>
      </c>
      <c r="I26" s="136">
        <f>SUM(I27:I40)</f>
        <v>57636.98</v>
      </c>
      <c r="J26" s="136">
        <f>SUM(J27:J40)</f>
        <v>670794</v>
      </c>
      <c r="K26" s="136"/>
      <c r="L26" s="136"/>
      <c r="M26" s="136"/>
      <c r="N26" s="136"/>
      <c r="O26" s="136"/>
      <c r="P26" s="136"/>
      <c r="Q26" s="136"/>
      <c r="R26" s="136"/>
      <c r="S26" s="136"/>
      <c r="T26" s="136">
        <f>SUM(T27:T40)</f>
        <v>0</v>
      </c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49"/>
    </row>
    <row r="27" s="97" customFormat="1" ht="32.5" customHeight="1" spans="1:40">
      <c r="A27" s="52"/>
      <c r="B27" s="92">
        <v>302</v>
      </c>
      <c r="C27" s="124" t="s">
        <v>86</v>
      </c>
      <c r="D27" s="92"/>
      <c r="E27" s="139" t="s">
        <v>179</v>
      </c>
      <c r="F27" s="136">
        <f t="shared" si="1"/>
        <v>329994</v>
      </c>
      <c r="G27" s="136">
        <f t="shared" ref="G27:G46" si="5">H27+K27+N27</f>
        <v>329994</v>
      </c>
      <c r="H27" s="136">
        <f t="shared" ref="H27:H46" si="6">I27+J27</f>
        <v>329994</v>
      </c>
      <c r="I27" s="144">
        <v>4200</v>
      </c>
      <c r="J27" s="136">
        <v>325794</v>
      </c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49"/>
    </row>
    <row r="28" s="97" customFormat="1" ht="32.5" customHeight="1" spans="1:40">
      <c r="A28" s="52"/>
      <c r="B28" s="92">
        <v>302</v>
      </c>
      <c r="C28" s="124" t="s">
        <v>86</v>
      </c>
      <c r="D28" s="92"/>
      <c r="E28" s="139" t="s">
        <v>179</v>
      </c>
      <c r="F28" s="136">
        <f t="shared" si="1"/>
        <v>2000</v>
      </c>
      <c r="G28" s="136">
        <f t="shared" si="5"/>
        <v>2000</v>
      </c>
      <c r="H28" s="136">
        <f t="shared" si="6"/>
        <v>2000</v>
      </c>
      <c r="I28" s="144">
        <v>2000</v>
      </c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49"/>
    </row>
    <row r="29" s="97" customFormat="1" ht="32.5" customHeight="1" spans="1:40">
      <c r="A29" s="52"/>
      <c r="B29" s="92">
        <v>302</v>
      </c>
      <c r="C29" s="124" t="s">
        <v>165</v>
      </c>
      <c r="D29" s="92"/>
      <c r="E29" s="139" t="s">
        <v>180</v>
      </c>
      <c r="F29" s="136">
        <f t="shared" si="1"/>
        <v>4800</v>
      </c>
      <c r="G29" s="136">
        <f t="shared" si="5"/>
        <v>4800</v>
      </c>
      <c r="H29" s="136">
        <f t="shared" si="6"/>
        <v>4800</v>
      </c>
      <c r="I29" s="144">
        <v>4800</v>
      </c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49"/>
    </row>
    <row r="30" s="97" customFormat="1" ht="32.5" customHeight="1" spans="1:40">
      <c r="A30" s="52"/>
      <c r="B30" s="92">
        <v>302</v>
      </c>
      <c r="C30" s="124" t="s">
        <v>89</v>
      </c>
      <c r="D30" s="92"/>
      <c r="E30" s="139" t="s">
        <v>181</v>
      </c>
      <c r="F30" s="136">
        <f t="shared" si="1"/>
        <v>10000</v>
      </c>
      <c r="G30" s="136">
        <f t="shared" si="5"/>
        <v>10000</v>
      </c>
      <c r="H30" s="136">
        <f t="shared" si="6"/>
        <v>10000</v>
      </c>
      <c r="I30" s="144">
        <v>10000</v>
      </c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49"/>
    </row>
    <row r="31" s="97" customFormat="1" ht="32.5" customHeight="1" spans="1:40">
      <c r="A31" s="52"/>
      <c r="B31" s="92">
        <v>302</v>
      </c>
      <c r="C31" s="124" t="s">
        <v>182</v>
      </c>
      <c r="D31" s="92"/>
      <c r="E31" s="139" t="s">
        <v>183</v>
      </c>
      <c r="F31" s="136">
        <f t="shared" si="1"/>
        <v>1000</v>
      </c>
      <c r="G31" s="136">
        <f t="shared" si="5"/>
        <v>1000</v>
      </c>
      <c r="H31" s="136">
        <f t="shared" si="6"/>
        <v>1000</v>
      </c>
      <c r="I31" s="144">
        <v>1000</v>
      </c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49"/>
    </row>
    <row r="32" s="97" customFormat="1" ht="32.5" customHeight="1" spans="1:40">
      <c r="A32" s="52"/>
      <c r="B32" s="92">
        <v>302</v>
      </c>
      <c r="C32" s="124" t="s">
        <v>184</v>
      </c>
      <c r="D32" s="92"/>
      <c r="E32" s="139" t="s">
        <v>185</v>
      </c>
      <c r="F32" s="136">
        <f t="shared" si="1"/>
        <v>300000</v>
      </c>
      <c r="G32" s="136">
        <f t="shared" si="5"/>
        <v>300000</v>
      </c>
      <c r="H32" s="136">
        <f t="shared" si="6"/>
        <v>300000</v>
      </c>
      <c r="I32" s="144"/>
      <c r="J32" s="136">
        <v>300000</v>
      </c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49"/>
    </row>
    <row r="33" s="97" customFormat="1" ht="32.5" customHeight="1" spans="1:40">
      <c r="A33" s="52"/>
      <c r="B33" s="92">
        <v>302</v>
      </c>
      <c r="C33" s="124" t="s">
        <v>186</v>
      </c>
      <c r="D33" s="92"/>
      <c r="E33" s="139" t="s">
        <v>187</v>
      </c>
      <c r="F33" s="136">
        <f t="shared" si="1"/>
        <v>45000</v>
      </c>
      <c r="G33" s="136">
        <f t="shared" si="5"/>
        <v>45000</v>
      </c>
      <c r="H33" s="136">
        <f t="shared" si="6"/>
        <v>45000</v>
      </c>
      <c r="I33" s="144"/>
      <c r="J33" s="136">
        <v>45000</v>
      </c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49"/>
    </row>
    <row r="34" s="97" customFormat="1" ht="32.5" customHeight="1" spans="1:40">
      <c r="A34" s="52"/>
      <c r="B34" s="92">
        <v>302</v>
      </c>
      <c r="C34" s="124" t="s">
        <v>188</v>
      </c>
      <c r="D34" s="92"/>
      <c r="E34" s="139" t="s">
        <v>189</v>
      </c>
      <c r="F34" s="136">
        <f t="shared" si="1"/>
        <v>4956.36</v>
      </c>
      <c r="G34" s="136">
        <f t="shared" si="5"/>
        <v>4956.36</v>
      </c>
      <c r="H34" s="136">
        <f t="shared" si="6"/>
        <v>4956.36</v>
      </c>
      <c r="I34" s="144">
        <v>4956.36</v>
      </c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49"/>
    </row>
    <row r="35" s="97" customFormat="1" ht="32.5" customHeight="1" spans="1:40">
      <c r="A35" s="52"/>
      <c r="B35" s="92">
        <v>302</v>
      </c>
      <c r="C35" s="124" t="s">
        <v>188</v>
      </c>
      <c r="D35" s="92"/>
      <c r="E35" s="139" t="s">
        <v>189</v>
      </c>
      <c r="F35" s="136">
        <f t="shared" si="1"/>
        <v>1472.3</v>
      </c>
      <c r="G35" s="136">
        <f t="shared" si="5"/>
        <v>1472.3</v>
      </c>
      <c r="H35" s="136">
        <f t="shared" si="6"/>
        <v>1472.3</v>
      </c>
      <c r="I35" s="144">
        <v>1472.3</v>
      </c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49"/>
    </row>
    <row r="36" s="97" customFormat="1" ht="32.5" customHeight="1" spans="1:40">
      <c r="A36" s="52"/>
      <c r="B36" s="92">
        <v>302</v>
      </c>
      <c r="C36" s="124" t="s">
        <v>190</v>
      </c>
      <c r="D36" s="92"/>
      <c r="E36" s="139" t="s">
        <v>191</v>
      </c>
      <c r="F36" s="136">
        <f t="shared" si="1"/>
        <v>2998.68</v>
      </c>
      <c r="G36" s="136">
        <f t="shared" si="5"/>
        <v>2998.68</v>
      </c>
      <c r="H36" s="136">
        <f t="shared" si="6"/>
        <v>2998.68</v>
      </c>
      <c r="I36" s="144">
        <v>2998.68</v>
      </c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49"/>
    </row>
    <row r="37" s="97" customFormat="1" ht="32.5" customHeight="1" spans="1:40">
      <c r="A37" s="52"/>
      <c r="B37" s="92">
        <v>302</v>
      </c>
      <c r="C37" s="124" t="s">
        <v>190</v>
      </c>
      <c r="D37" s="92"/>
      <c r="E37" s="139" t="s">
        <v>191</v>
      </c>
      <c r="F37" s="136">
        <f t="shared" si="1"/>
        <v>457.56</v>
      </c>
      <c r="G37" s="136">
        <f t="shared" si="5"/>
        <v>457.56</v>
      </c>
      <c r="H37" s="136">
        <f t="shared" si="6"/>
        <v>457.56</v>
      </c>
      <c r="I37" s="145">
        <v>457.56</v>
      </c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49"/>
    </row>
    <row r="38" s="97" customFormat="1" ht="32.5" customHeight="1" spans="1:40">
      <c r="A38" s="52"/>
      <c r="B38" s="92">
        <v>302</v>
      </c>
      <c r="C38" s="124" t="s">
        <v>192</v>
      </c>
      <c r="D38" s="92"/>
      <c r="E38" s="139" t="s">
        <v>193</v>
      </c>
      <c r="F38" s="136">
        <f t="shared" si="1"/>
        <v>23400</v>
      </c>
      <c r="G38" s="136">
        <f t="shared" si="5"/>
        <v>23400</v>
      </c>
      <c r="H38" s="136">
        <f t="shared" si="6"/>
        <v>23400</v>
      </c>
      <c r="I38" s="144">
        <v>23400</v>
      </c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49"/>
    </row>
    <row r="39" s="97" customFormat="1" ht="32.5" customHeight="1" spans="1:40">
      <c r="A39" s="52"/>
      <c r="B39" s="92">
        <v>302</v>
      </c>
      <c r="C39" s="124" t="s">
        <v>95</v>
      </c>
      <c r="D39" s="92"/>
      <c r="E39" s="139" t="s">
        <v>194</v>
      </c>
      <c r="F39" s="136">
        <f t="shared" si="1"/>
        <v>2199.56</v>
      </c>
      <c r="G39" s="136">
        <f t="shared" si="5"/>
        <v>2199.56</v>
      </c>
      <c r="H39" s="136">
        <f t="shared" si="6"/>
        <v>2199.56</v>
      </c>
      <c r="I39" s="144">
        <v>2199.56</v>
      </c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49"/>
    </row>
    <row r="40" s="97" customFormat="1" ht="32.5" customHeight="1" spans="1:40">
      <c r="A40" s="52"/>
      <c r="B40" s="92">
        <v>302</v>
      </c>
      <c r="C40" s="124" t="s">
        <v>95</v>
      </c>
      <c r="D40" s="92"/>
      <c r="E40" s="139" t="s">
        <v>194</v>
      </c>
      <c r="F40" s="136">
        <f t="shared" si="1"/>
        <v>152.52</v>
      </c>
      <c r="G40" s="136">
        <f t="shared" si="5"/>
        <v>152.52</v>
      </c>
      <c r="H40" s="136">
        <f t="shared" si="6"/>
        <v>152.52</v>
      </c>
      <c r="I40" s="145">
        <v>152.52</v>
      </c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49"/>
    </row>
    <row r="41" s="97" customFormat="1" ht="32.5" customHeight="1" spans="1:40">
      <c r="A41" s="52"/>
      <c r="B41" s="92">
        <v>303</v>
      </c>
      <c r="C41" s="124"/>
      <c r="D41" s="92"/>
      <c r="E41" s="92" t="s">
        <v>195</v>
      </c>
      <c r="F41" s="136">
        <f t="shared" si="1"/>
        <v>1207660.4</v>
      </c>
      <c r="G41" s="136">
        <f>SUM(G42:G43)</f>
        <v>1207660.4</v>
      </c>
      <c r="H41" s="136">
        <f>SUM(H42:H43)</f>
        <v>1207660.4</v>
      </c>
      <c r="I41" s="136">
        <f>SUM(I42:I43)</f>
        <v>22660.4</v>
      </c>
      <c r="J41" s="136">
        <f>SUM(J42:J43)</f>
        <v>1185000</v>
      </c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49"/>
    </row>
    <row r="42" s="97" customFormat="1" ht="32.5" customHeight="1" spans="1:40">
      <c r="A42" s="52"/>
      <c r="B42" s="92">
        <v>303</v>
      </c>
      <c r="C42" s="124" t="s">
        <v>84</v>
      </c>
      <c r="D42" s="92"/>
      <c r="E42" s="141" t="s">
        <v>196</v>
      </c>
      <c r="F42" s="136">
        <f t="shared" si="1"/>
        <v>168260.4</v>
      </c>
      <c r="G42" s="136">
        <f>H42+K42+N42</f>
        <v>168260.4</v>
      </c>
      <c r="H42" s="136">
        <f>I42+J42</f>
        <v>168260.4</v>
      </c>
      <c r="I42" s="144">
        <v>20260.4</v>
      </c>
      <c r="J42" s="136">
        <f>35000+113000</f>
        <v>148000</v>
      </c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49"/>
    </row>
    <row r="43" s="97" customFormat="1" ht="32.5" customHeight="1" spans="1:40">
      <c r="A43" s="52"/>
      <c r="B43" s="92">
        <v>303</v>
      </c>
      <c r="C43" s="124" t="s">
        <v>165</v>
      </c>
      <c r="D43" s="92"/>
      <c r="E43" s="141" t="s">
        <v>197</v>
      </c>
      <c r="F43" s="136">
        <f t="shared" si="1"/>
        <v>1039400</v>
      </c>
      <c r="G43" s="136">
        <f>H43+K43+N43</f>
        <v>1039400</v>
      </c>
      <c r="H43" s="136">
        <f>I43+J43</f>
        <v>1039400</v>
      </c>
      <c r="I43" s="144">
        <v>2400</v>
      </c>
      <c r="J43" s="136">
        <f>437000+600000</f>
        <v>1037000</v>
      </c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49"/>
    </row>
    <row r="44" s="97" customFormat="1" ht="9.75" customHeight="1" spans="1:40">
      <c r="A44" s="62"/>
      <c r="B44" s="62"/>
      <c r="C44" s="62"/>
      <c r="D44" s="14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16" sqref="F16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7" width="16.3666666666667" style="97" customWidth="1"/>
    <col min="8" max="8" width="16.6333333333333" style="97" customWidth="1"/>
    <col min="9" max="9" width="16.3666666666667" style="97" customWidth="1"/>
    <col min="10" max="10" width="1.54166666666667" style="97" customWidth="1"/>
    <col min="11" max="11" width="9.725" style="97" customWidth="1"/>
    <col min="12" max="16384" width="10" style="97"/>
  </cols>
  <sheetData>
    <row r="1" ht="14.25" customHeight="1" spans="1:10">
      <c r="A1" s="100"/>
      <c r="B1" s="98"/>
      <c r="C1" s="98"/>
      <c r="D1" s="98"/>
      <c r="E1" s="99"/>
      <c r="F1" s="99"/>
      <c r="G1" s="119" t="s">
        <v>198</v>
      </c>
      <c r="H1" s="119"/>
      <c r="I1" s="119"/>
      <c r="J1" s="126"/>
    </row>
    <row r="2" ht="19.9" customHeight="1" spans="1:10">
      <c r="A2" s="100"/>
      <c r="B2" s="102" t="s">
        <v>199</v>
      </c>
      <c r="C2" s="102"/>
      <c r="D2" s="102"/>
      <c r="E2" s="102"/>
      <c r="F2" s="102"/>
      <c r="G2" s="102"/>
      <c r="H2" s="102"/>
      <c r="I2" s="102"/>
      <c r="J2" s="126" t="s">
        <v>3</v>
      </c>
    </row>
    <row r="3" ht="17" customHeight="1" spans="1:10">
      <c r="A3" s="103"/>
      <c r="B3" s="104" t="s">
        <v>5</v>
      </c>
      <c r="C3" s="104"/>
      <c r="D3" s="104"/>
      <c r="E3" s="104"/>
      <c r="F3" s="104"/>
      <c r="G3" s="103"/>
      <c r="H3" s="120"/>
      <c r="I3" s="105" t="s">
        <v>6</v>
      </c>
      <c r="J3" s="126"/>
    </row>
    <row r="4" ht="21.4" customHeight="1" spans="1:10">
      <c r="A4" s="108"/>
      <c r="B4" s="107" t="s">
        <v>9</v>
      </c>
      <c r="C4" s="107"/>
      <c r="D4" s="107"/>
      <c r="E4" s="107"/>
      <c r="F4" s="107"/>
      <c r="G4" s="107" t="s">
        <v>59</v>
      </c>
      <c r="H4" s="121" t="s">
        <v>200</v>
      </c>
      <c r="I4" s="121" t="s">
        <v>153</v>
      </c>
      <c r="J4" s="118"/>
    </row>
    <row r="5" ht="21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21"/>
      <c r="I5" s="121"/>
      <c r="J5" s="118"/>
    </row>
    <row r="6" ht="21.4" customHeight="1" spans="1:10">
      <c r="A6" s="122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21"/>
      <c r="I6" s="121"/>
      <c r="J6" s="127"/>
    </row>
    <row r="7" ht="23" customHeight="1" spans="1:10">
      <c r="A7" s="123"/>
      <c r="B7" s="107"/>
      <c r="C7" s="107"/>
      <c r="D7" s="107"/>
      <c r="E7" s="58">
        <v>140001</v>
      </c>
      <c r="F7" s="107" t="s">
        <v>72</v>
      </c>
      <c r="G7" s="109">
        <f>G8+G17+G23</f>
        <v>2543969.41</v>
      </c>
      <c r="H7" s="109">
        <f>H8+H17+H23</f>
        <v>2543969.41</v>
      </c>
      <c r="I7" s="109"/>
      <c r="J7" s="128"/>
    </row>
    <row r="8" ht="23" customHeight="1" spans="1:10">
      <c r="A8" s="122"/>
      <c r="B8" s="92">
        <v>208</v>
      </c>
      <c r="C8" s="92"/>
      <c r="D8" s="92"/>
      <c r="E8" s="92"/>
      <c r="F8" s="92" t="s">
        <v>83</v>
      </c>
      <c r="G8" s="114">
        <f>G9+G12</f>
        <v>2456774.42</v>
      </c>
      <c r="H8" s="114">
        <f>H9+H12</f>
        <v>2456774.42</v>
      </c>
      <c r="I8" s="114"/>
      <c r="J8" s="126"/>
    </row>
    <row r="9" ht="23" customHeight="1" spans="1:10">
      <c r="A9" s="122"/>
      <c r="B9" s="92">
        <v>208</v>
      </c>
      <c r="C9" s="124" t="s">
        <v>84</v>
      </c>
      <c r="D9" s="92"/>
      <c r="E9" s="92"/>
      <c r="F9" s="92" t="s">
        <v>85</v>
      </c>
      <c r="G9" s="114">
        <f>SUM(G10:G11)</f>
        <v>81044.19</v>
      </c>
      <c r="H9" s="114">
        <f>SUM(H10:H11)</f>
        <v>81044.19</v>
      </c>
      <c r="I9" s="114"/>
      <c r="J9" s="126"/>
    </row>
    <row r="10" ht="23" customHeight="1" spans="1:10">
      <c r="A10" s="122"/>
      <c r="B10" s="92">
        <v>208</v>
      </c>
      <c r="C10" s="124" t="s">
        <v>84</v>
      </c>
      <c r="D10" s="124" t="s">
        <v>86</v>
      </c>
      <c r="E10" s="92"/>
      <c r="F10" s="92" t="s">
        <v>87</v>
      </c>
      <c r="G10" s="114">
        <f>SUM(H10)</f>
        <v>20260.4</v>
      </c>
      <c r="H10" s="125">
        <v>20260.4</v>
      </c>
      <c r="I10" s="114"/>
      <c r="J10" s="127"/>
    </row>
    <row r="11" ht="23" customHeight="1" spans="1:10">
      <c r="A11" s="122"/>
      <c r="B11" s="92">
        <v>208</v>
      </c>
      <c r="C11" s="124" t="s">
        <v>84</v>
      </c>
      <c r="D11" s="124" t="s">
        <v>84</v>
      </c>
      <c r="E11" s="92"/>
      <c r="F11" s="92" t="s">
        <v>88</v>
      </c>
      <c r="G11" s="114">
        <f>SUM(H11)</f>
        <v>60783.79</v>
      </c>
      <c r="H11" s="125">
        <v>60783.79</v>
      </c>
      <c r="I11" s="114"/>
      <c r="J11" s="127"/>
    </row>
    <row r="12" ht="23" customHeight="1" spans="1:10">
      <c r="A12" s="122"/>
      <c r="B12" s="92">
        <v>208</v>
      </c>
      <c r="C12" s="124" t="s">
        <v>89</v>
      </c>
      <c r="D12" s="92"/>
      <c r="E12" s="92"/>
      <c r="F12" s="92" t="s">
        <v>90</v>
      </c>
      <c r="G12" s="114">
        <f>SUM(G13:G16)</f>
        <v>2375730.23</v>
      </c>
      <c r="H12" s="114">
        <f>SUM(H13:H16)</f>
        <v>2375730.23</v>
      </c>
      <c r="I12" s="114"/>
      <c r="J12" s="127"/>
    </row>
    <row r="13" ht="23" customHeight="1" spans="1:10">
      <c r="A13" s="122"/>
      <c r="B13" s="92">
        <v>208</v>
      </c>
      <c r="C13" s="124" t="s">
        <v>89</v>
      </c>
      <c r="D13" s="124" t="s">
        <v>86</v>
      </c>
      <c r="E13" s="92"/>
      <c r="F13" s="92" t="s">
        <v>91</v>
      </c>
      <c r="G13" s="114">
        <f>SUM(H13)</f>
        <v>412894.32</v>
      </c>
      <c r="H13" s="114">
        <v>412894.32</v>
      </c>
      <c r="I13" s="114"/>
      <c r="J13" s="127"/>
    </row>
    <row r="14" ht="23" customHeight="1" spans="1:10">
      <c r="A14" s="122"/>
      <c r="B14" s="92">
        <v>208</v>
      </c>
      <c r="C14" s="124" t="s">
        <v>89</v>
      </c>
      <c r="D14" s="124" t="s">
        <v>92</v>
      </c>
      <c r="E14" s="92"/>
      <c r="F14" s="92" t="s">
        <v>93</v>
      </c>
      <c r="G14" s="114">
        <f>SUM(H14)</f>
        <v>437000</v>
      </c>
      <c r="H14" s="114">
        <v>437000</v>
      </c>
      <c r="I14" s="114"/>
      <c r="J14" s="127"/>
    </row>
    <row r="15" ht="23" customHeight="1" spans="1:10">
      <c r="A15" s="122"/>
      <c r="B15" s="92">
        <v>208</v>
      </c>
      <c r="C15" s="124" t="s">
        <v>89</v>
      </c>
      <c r="D15" s="124" t="s">
        <v>84</v>
      </c>
      <c r="E15" s="92"/>
      <c r="F15" s="92" t="s">
        <v>94</v>
      </c>
      <c r="G15" s="114">
        <f>SUM(H15)</f>
        <v>80000</v>
      </c>
      <c r="H15" s="114">
        <v>80000</v>
      </c>
      <c r="I15" s="114"/>
      <c r="J15" s="127"/>
    </row>
    <row r="16" ht="23" customHeight="1" spans="1:10">
      <c r="A16" s="122"/>
      <c r="B16" s="92">
        <v>208</v>
      </c>
      <c r="C16" s="124" t="s">
        <v>89</v>
      </c>
      <c r="D16" s="124" t="s">
        <v>95</v>
      </c>
      <c r="E16" s="92"/>
      <c r="F16" s="92" t="s">
        <v>96</v>
      </c>
      <c r="G16" s="114">
        <f>SUM(H16)</f>
        <v>1445835.91</v>
      </c>
      <c r="H16" s="114">
        <v>1445835.91</v>
      </c>
      <c r="I16" s="114"/>
      <c r="J16" s="127"/>
    </row>
    <row r="17" ht="23" customHeight="1" spans="1:10">
      <c r="A17" s="122"/>
      <c r="B17" s="92">
        <v>210</v>
      </c>
      <c r="C17" s="92"/>
      <c r="D17" s="92"/>
      <c r="E17" s="92"/>
      <c r="F17" s="92" t="s">
        <v>97</v>
      </c>
      <c r="G17" s="114">
        <f>G18</f>
        <v>37735.99</v>
      </c>
      <c r="H17" s="114">
        <f>H18</f>
        <v>37735.99</v>
      </c>
      <c r="I17" s="114"/>
      <c r="J17" s="127"/>
    </row>
    <row r="18" ht="23" customHeight="1" spans="1:10">
      <c r="A18" s="122"/>
      <c r="B18" s="92">
        <v>210</v>
      </c>
      <c r="C18" s="124" t="s">
        <v>89</v>
      </c>
      <c r="D18" s="124"/>
      <c r="E18" s="92"/>
      <c r="F18" s="92" t="s">
        <v>98</v>
      </c>
      <c r="G18" s="114">
        <f>SUM(G19:G22)</f>
        <v>37735.99</v>
      </c>
      <c r="H18" s="114">
        <f>SUM(H19:H22)</f>
        <v>37735.99</v>
      </c>
      <c r="I18" s="114"/>
      <c r="J18" s="127"/>
    </row>
    <row r="19" ht="23" customHeight="1" spans="1:10">
      <c r="A19" s="122"/>
      <c r="B19" s="92">
        <v>210</v>
      </c>
      <c r="C19" s="124" t="s">
        <v>89</v>
      </c>
      <c r="D19" s="124" t="s">
        <v>86</v>
      </c>
      <c r="E19" s="92"/>
      <c r="F19" s="92" t="s">
        <v>99</v>
      </c>
      <c r="G19" s="114">
        <f>H19</f>
        <v>23917.56</v>
      </c>
      <c r="H19" s="114">
        <v>23917.56</v>
      </c>
      <c r="I19" s="114"/>
      <c r="J19" s="127"/>
    </row>
    <row r="20" ht="23" customHeight="1" spans="1:10">
      <c r="A20" s="122"/>
      <c r="B20" s="92">
        <v>210</v>
      </c>
      <c r="C20" s="124" t="s">
        <v>89</v>
      </c>
      <c r="D20" s="124" t="s">
        <v>100</v>
      </c>
      <c r="E20" s="92"/>
      <c r="F20" s="92" t="s">
        <v>101</v>
      </c>
      <c r="G20" s="114">
        <f>H20</f>
        <v>7818.43</v>
      </c>
      <c r="H20" s="114">
        <v>7818.43</v>
      </c>
      <c r="I20" s="114"/>
      <c r="J20" s="127"/>
    </row>
    <row r="21" ht="23" customHeight="1" spans="1:10">
      <c r="A21" s="122"/>
      <c r="B21" s="92">
        <v>210</v>
      </c>
      <c r="C21" s="124" t="s">
        <v>89</v>
      </c>
      <c r="D21" s="124" t="s">
        <v>102</v>
      </c>
      <c r="E21" s="92"/>
      <c r="F21" s="92" t="s">
        <v>103</v>
      </c>
      <c r="G21" s="114">
        <f>H21</f>
        <v>4800</v>
      </c>
      <c r="H21" s="114">
        <v>4800</v>
      </c>
      <c r="I21" s="114"/>
      <c r="J21" s="127"/>
    </row>
    <row r="22" ht="23" customHeight="1" spans="1:10">
      <c r="A22" s="122"/>
      <c r="B22" s="92">
        <v>210</v>
      </c>
      <c r="C22" s="124" t="s">
        <v>89</v>
      </c>
      <c r="D22" s="92">
        <v>99</v>
      </c>
      <c r="E22" s="92"/>
      <c r="F22" s="92" t="s">
        <v>104</v>
      </c>
      <c r="G22" s="114">
        <f>H22</f>
        <v>1200</v>
      </c>
      <c r="H22" s="114">
        <v>1200</v>
      </c>
      <c r="I22" s="114"/>
      <c r="J22" s="127"/>
    </row>
    <row r="23" ht="23" customHeight="1" spans="1:10">
      <c r="A23" s="122"/>
      <c r="B23" s="92">
        <v>221</v>
      </c>
      <c r="C23" s="92"/>
      <c r="D23" s="92"/>
      <c r="E23" s="92"/>
      <c r="F23" s="92" t="s">
        <v>105</v>
      </c>
      <c r="G23" s="114">
        <f>G24</f>
        <v>49459</v>
      </c>
      <c r="H23" s="114">
        <f>H24</f>
        <v>49459</v>
      </c>
      <c r="I23" s="114"/>
      <c r="J23" s="127"/>
    </row>
    <row r="24" ht="23" customHeight="1" spans="1:10">
      <c r="A24" s="122"/>
      <c r="B24" s="92">
        <v>221</v>
      </c>
      <c r="C24" s="124" t="s">
        <v>86</v>
      </c>
      <c r="D24" s="92"/>
      <c r="E24" s="92"/>
      <c r="F24" s="92" t="s">
        <v>106</v>
      </c>
      <c r="G24" s="114">
        <f>G25</f>
        <v>49459</v>
      </c>
      <c r="H24" s="114">
        <f>H25</f>
        <v>49459</v>
      </c>
      <c r="I24" s="114"/>
      <c r="J24" s="127"/>
    </row>
    <row r="25" ht="23" customHeight="1" spans="1:10">
      <c r="A25" s="122"/>
      <c r="B25" s="92">
        <v>221</v>
      </c>
      <c r="C25" s="124" t="s">
        <v>86</v>
      </c>
      <c r="D25" s="124" t="s">
        <v>100</v>
      </c>
      <c r="E25" s="92"/>
      <c r="F25" s="92" t="s">
        <v>107</v>
      </c>
      <c r="G25" s="114">
        <f>H25</f>
        <v>49459</v>
      </c>
      <c r="H25" s="114">
        <v>49459</v>
      </c>
      <c r="I25" s="114"/>
      <c r="J25" s="127"/>
    </row>
    <row r="26" ht="23" customHeight="1" spans="1:10">
      <c r="A26" s="122"/>
      <c r="B26" s="92"/>
      <c r="C26" s="124"/>
      <c r="D26" s="124"/>
      <c r="E26" s="112"/>
      <c r="F26" s="92"/>
      <c r="G26" s="114"/>
      <c r="H26" s="114"/>
      <c r="I26" s="114"/>
      <c r="J26" s="127"/>
    </row>
    <row r="27" ht="23" customHeight="1"/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selection activeCell="A1" sqref="$A1:$XFD1048576"/>
    </sheetView>
  </sheetViews>
  <sheetFormatPr defaultColWidth="10" defaultRowHeight="13.5"/>
  <cols>
    <col min="1" max="1" width="1.54166666666667" style="97" customWidth="1"/>
    <col min="2" max="3" width="6.18333333333333" style="97" customWidth="1"/>
    <col min="4" max="4" width="16.3666666666667" style="97" customWidth="1"/>
    <col min="5" max="5" width="41" style="97" customWidth="1"/>
    <col min="6" max="8" width="16.3666666666667" style="97" customWidth="1"/>
    <col min="9" max="9" width="1.54166666666667" style="97" customWidth="1"/>
    <col min="10" max="16384" width="10" style="97"/>
  </cols>
  <sheetData>
    <row r="1" ht="14.25" customHeight="1" spans="1:9">
      <c r="A1" s="98"/>
      <c r="B1" s="98"/>
      <c r="C1" s="98"/>
      <c r="D1" s="99"/>
      <c r="E1" s="99"/>
      <c r="F1" s="100"/>
      <c r="G1" s="100"/>
      <c r="H1" s="101" t="s">
        <v>201</v>
      </c>
      <c r="I1" s="118"/>
    </row>
    <row r="2" ht="19.9" customHeight="1" spans="1:9">
      <c r="A2" s="100"/>
      <c r="B2" s="102" t="s">
        <v>202</v>
      </c>
      <c r="C2" s="102"/>
      <c r="D2" s="102"/>
      <c r="E2" s="102"/>
      <c r="F2" s="102"/>
      <c r="G2" s="102"/>
      <c r="H2" s="102"/>
      <c r="I2" s="118"/>
    </row>
    <row r="3" ht="17" customHeight="1" spans="1:9">
      <c r="A3" s="103"/>
      <c r="B3" s="104" t="s">
        <v>5</v>
      </c>
      <c r="C3" s="104"/>
      <c r="D3" s="104"/>
      <c r="E3" s="104"/>
      <c r="G3" s="103"/>
      <c r="H3" s="105" t="s">
        <v>6</v>
      </c>
      <c r="I3" s="118"/>
    </row>
    <row r="4" ht="21.4" customHeight="1" spans="1:9">
      <c r="A4" s="106"/>
      <c r="B4" s="107" t="s">
        <v>9</v>
      </c>
      <c r="C4" s="107"/>
      <c r="D4" s="107"/>
      <c r="E4" s="107"/>
      <c r="F4" s="107" t="s">
        <v>75</v>
      </c>
      <c r="G4" s="107"/>
      <c r="H4" s="107"/>
      <c r="I4" s="118"/>
    </row>
    <row r="5" ht="21.4" customHeight="1" spans="1:9">
      <c r="A5" s="106"/>
      <c r="B5" s="107" t="s">
        <v>79</v>
      </c>
      <c r="C5" s="107"/>
      <c r="D5" s="107" t="s">
        <v>70</v>
      </c>
      <c r="E5" s="107" t="s">
        <v>71</v>
      </c>
      <c r="F5" s="107" t="s">
        <v>59</v>
      </c>
      <c r="G5" s="107" t="s">
        <v>203</v>
      </c>
      <c r="H5" s="107" t="s">
        <v>204</v>
      </c>
      <c r="I5" s="118"/>
    </row>
    <row r="6" ht="21.4" customHeight="1" spans="1:9">
      <c r="A6" s="108"/>
      <c r="B6" s="107" t="s">
        <v>80</v>
      </c>
      <c r="C6" s="107" t="s">
        <v>81</v>
      </c>
      <c r="D6" s="107"/>
      <c r="E6" s="107"/>
      <c r="F6" s="107"/>
      <c r="G6" s="107"/>
      <c r="H6" s="107"/>
      <c r="I6" s="118"/>
    </row>
    <row r="7" ht="30" customHeight="1" spans="1:9">
      <c r="A7" s="106"/>
      <c r="B7" s="107"/>
      <c r="C7" s="107"/>
      <c r="D7" s="58">
        <v>140001</v>
      </c>
      <c r="E7" s="107" t="s">
        <v>72</v>
      </c>
      <c r="F7" s="109">
        <f>SUM(G7:H7)</f>
        <v>688175.41</v>
      </c>
      <c r="G7" s="109">
        <f>SUM(G8:G38)</f>
        <v>630538.43</v>
      </c>
      <c r="H7" s="109">
        <f>SUM(H8:H38)</f>
        <v>57636.98</v>
      </c>
      <c r="I7" s="118"/>
    </row>
    <row r="8" ht="30" customHeight="1" spans="1:9">
      <c r="A8" s="106"/>
      <c r="B8" s="110">
        <v>501</v>
      </c>
      <c r="C8" s="111" t="s">
        <v>86</v>
      </c>
      <c r="D8" s="112"/>
      <c r="E8" s="113" t="s">
        <v>205</v>
      </c>
      <c r="F8" s="114">
        <f>SUM(G8:H8)</f>
        <v>101892</v>
      </c>
      <c r="G8" s="115">
        <v>101892</v>
      </c>
      <c r="H8" s="114"/>
      <c r="I8" s="118"/>
    </row>
    <row r="9" ht="30" customHeight="1" spans="1:9">
      <c r="A9" s="106"/>
      <c r="B9" s="110">
        <v>505</v>
      </c>
      <c r="C9" s="111" t="s">
        <v>86</v>
      </c>
      <c r="D9" s="112"/>
      <c r="E9" s="113" t="s">
        <v>206</v>
      </c>
      <c r="F9" s="114">
        <f t="shared" ref="F9:F42" si="0">SUM(G9:H9)</f>
        <v>30504</v>
      </c>
      <c r="G9" s="115">
        <v>30504</v>
      </c>
      <c r="H9" s="114"/>
      <c r="I9" s="118"/>
    </row>
    <row r="10" ht="30" customHeight="1" spans="1:9">
      <c r="A10" s="106"/>
      <c r="B10" s="110">
        <v>501</v>
      </c>
      <c r="C10" s="111" t="s">
        <v>86</v>
      </c>
      <c r="D10" s="112"/>
      <c r="E10" s="113" t="s">
        <v>207</v>
      </c>
      <c r="F10" s="114">
        <f t="shared" si="0"/>
        <v>84085.68</v>
      </c>
      <c r="G10" s="115">
        <v>84085.68</v>
      </c>
      <c r="H10" s="114"/>
      <c r="I10" s="118"/>
    </row>
    <row r="11" ht="30" customHeight="1" spans="1:9">
      <c r="A11" s="106"/>
      <c r="B11" s="110">
        <v>505</v>
      </c>
      <c r="C11" s="111" t="s">
        <v>86</v>
      </c>
      <c r="D11" s="112"/>
      <c r="E11" s="113" t="s">
        <v>208</v>
      </c>
      <c r="F11" s="114">
        <f t="shared" si="0"/>
        <v>4908</v>
      </c>
      <c r="G11" s="115">
        <v>4908</v>
      </c>
      <c r="H11" s="114"/>
      <c r="I11" s="118"/>
    </row>
    <row r="12" ht="30" customHeight="1" spans="2:9">
      <c r="B12" s="110">
        <v>501</v>
      </c>
      <c r="C12" s="111" t="s">
        <v>86</v>
      </c>
      <c r="D12" s="112"/>
      <c r="E12" s="113" t="s">
        <v>207</v>
      </c>
      <c r="F12" s="114">
        <f t="shared" si="0"/>
        <v>124640</v>
      </c>
      <c r="G12" s="115">
        <v>124640</v>
      </c>
      <c r="H12" s="114"/>
      <c r="I12" s="118"/>
    </row>
    <row r="13" ht="30" customHeight="1" spans="2:9">
      <c r="B13" s="110">
        <v>505</v>
      </c>
      <c r="C13" s="111" t="s">
        <v>86</v>
      </c>
      <c r="D13" s="112"/>
      <c r="E13" s="113" t="s">
        <v>208</v>
      </c>
      <c r="F13" s="114">
        <f t="shared" si="0"/>
        <v>66126</v>
      </c>
      <c r="G13" s="115">
        <v>66126</v>
      </c>
      <c r="H13" s="114"/>
      <c r="I13" s="118"/>
    </row>
    <row r="14" ht="30" customHeight="1" spans="2:9">
      <c r="B14" s="110">
        <v>501</v>
      </c>
      <c r="C14" s="111" t="s">
        <v>100</v>
      </c>
      <c r="D14" s="112"/>
      <c r="E14" s="113" t="s">
        <v>209</v>
      </c>
      <c r="F14" s="114">
        <f t="shared" si="0"/>
        <v>44537.71</v>
      </c>
      <c r="G14" s="115">
        <v>44537.71</v>
      </c>
      <c r="H14" s="114"/>
      <c r="I14" s="118"/>
    </row>
    <row r="15" ht="30" customHeight="1" spans="2:9">
      <c r="B15" s="110">
        <v>505</v>
      </c>
      <c r="C15" s="111" t="s">
        <v>86</v>
      </c>
      <c r="D15" s="112"/>
      <c r="E15" s="113" t="s">
        <v>208</v>
      </c>
      <c r="F15" s="114">
        <f t="shared" si="0"/>
        <v>16246.08</v>
      </c>
      <c r="G15" s="115">
        <v>16246.08</v>
      </c>
      <c r="H15" s="114"/>
      <c r="I15" s="118"/>
    </row>
    <row r="16" ht="30" customHeight="1" spans="2:9">
      <c r="B16" s="110">
        <v>501</v>
      </c>
      <c r="C16" s="111" t="s">
        <v>100</v>
      </c>
      <c r="D16" s="112"/>
      <c r="E16" s="113" t="s">
        <v>209</v>
      </c>
      <c r="F16" s="114">
        <f t="shared" si="0"/>
        <v>23917.56</v>
      </c>
      <c r="G16" s="115">
        <v>23917.56</v>
      </c>
      <c r="H16" s="114"/>
      <c r="I16" s="118"/>
    </row>
    <row r="17" ht="30" customHeight="1" spans="2:9">
      <c r="B17" s="110">
        <v>505</v>
      </c>
      <c r="C17" s="111" t="s">
        <v>86</v>
      </c>
      <c r="D17" s="112"/>
      <c r="E17" s="113" t="s">
        <v>208</v>
      </c>
      <c r="F17" s="114">
        <f t="shared" si="0"/>
        <v>7818.43</v>
      </c>
      <c r="G17" s="115">
        <v>7818.43</v>
      </c>
      <c r="H17" s="114"/>
      <c r="I17" s="118"/>
    </row>
    <row r="18" ht="30" customHeight="1" spans="2:9">
      <c r="B18" s="110">
        <v>501</v>
      </c>
      <c r="C18" s="111" t="s">
        <v>100</v>
      </c>
      <c r="D18" s="112"/>
      <c r="E18" s="113" t="s">
        <v>209</v>
      </c>
      <c r="F18" s="114">
        <f t="shared" si="0"/>
        <v>2400</v>
      </c>
      <c r="G18" s="115">
        <v>2400</v>
      </c>
      <c r="H18" s="114"/>
      <c r="I18" s="118"/>
    </row>
    <row r="19" ht="30" customHeight="1" spans="2:9">
      <c r="B19" s="110">
        <v>505</v>
      </c>
      <c r="C19" s="111" t="s">
        <v>86</v>
      </c>
      <c r="D19" s="112"/>
      <c r="E19" s="113" t="s">
        <v>208</v>
      </c>
      <c r="F19" s="114">
        <f t="shared" si="0"/>
        <v>1200</v>
      </c>
      <c r="G19" s="115">
        <v>1200</v>
      </c>
      <c r="H19" s="114"/>
      <c r="I19" s="118"/>
    </row>
    <row r="20" ht="30" customHeight="1" spans="1:9">
      <c r="A20" s="106"/>
      <c r="B20" s="110">
        <v>501</v>
      </c>
      <c r="C20" s="111" t="s">
        <v>100</v>
      </c>
      <c r="D20" s="112"/>
      <c r="E20" s="113" t="s">
        <v>209</v>
      </c>
      <c r="F20" s="114">
        <f t="shared" si="0"/>
        <v>621.24</v>
      </c>
      <c r="G20" s="116">
        <v>621.24</v>
      </c>
      <c r="H20" s="114"/>
      <c r="I20" s="118"/>
    </row>
    <row r="21" ht="30" customHeight="1" spans="2:9">
      <c r="B21" s="110">
        <v>505</v>
      </c>
      <c r="C21" s="111" t="s">
        <v>86</v>
      </c>
      <c r="D21" s="112"/>
      <c r="E21" s="113" t="s">
        <v>208</v>
      </c>
      <c r="F21" s="114">
        <f t="shared" si="0"/>
        <v>1421.53</v>
      </c>
      <c r="G21" s="115">
        <v>1421.53</v>
      </c>
      <c r="H21" s="114"/>
      <c r="I21" s="118"/>
    </row>
    <row r="22" ht="30" customHeight="1" spans="2:9">
      <c r="B22" s="110">
        <v>501</v>
      </c>
      <c r="C22" s="111" t="s">
        <v>102</v>
      </c>
      <c r="D22" s="112"/>
      <c r="E22" s="113" t="s">
        <v>210</v>
      </c>
      <c r="F22" s="114">
        <f t="shared" si="0"/>
        <v>37274</v>
      </c>
      <c r="G22" s="115">
        <v>37274</v>
      </c>
      <c r="H22" s="114"/>
      <c r="I22" s="118"/>
    </row>
    <row r="23" ht="30" customHeight="1" spans="2:9">
      <c r="B23" s="110">
        <v>505</v>
      </c>
      <c r="C23" s="111" t="s">
        <v>86</v>
      </c>
      <c r="D23" s="112"/>
      <c r="E23" s="113" t="s">
        <v>208</v>
      </c>
      <c r="F23" s="114">
        <f t="shared" si="0"/>
        <v>12185</v>
      </c>
      <c r="G23" s="115">
        <v>12185</v>
      </c>
      <c r="H23" s="114"/>
      <c r="I23" s="118"/>
    </row>
    <row r="24" ht="30" customHeight="1" spans="2:9">
      <c r="B24" s="110">
        <v>501</v>
      </c>
      <c r="C24" s="111" t="s">
        <v>95</v>
      </c>
      <c r="D24" s="112"/>
      <c r="E24" s="113" t="s">
        <v>211</v>
      </c>
      <c r="F24" s="114">
        <f t="shared" si="0"/>
        <v>48100.8</v>
      </c>
      <c r="G24" s="115">
        <v>48100.8</v>
      </c>
      <c r="H24" s="114"/>
      <c r="I24" s="118"/>
    </row>
    <row r="25" ht="30" customHeight="1" spans="2:9">
      <c r="B25" s="110">
        <v>502</v>
      </c>
      <c r="C25" s="111" t="s">
        <v>86</v>
      </c>
      <c r="D25" s="112"/>
      <c r="E25" s="113" t="s">
        <v>212</v>
      </c>
      <c r="F25" s="114">
        <f t="shared" si="0"/>
        <v>4200</v>
      </c>
      <c r="G25" s="114"/>
      <c r="H25" s="114">
        <v>4200</v>
      </c>
      <c r="I25" s="118"/>
    </row>
    <row r="26" ht="30" customHeight="1" spans="2:9">
      <c r="B26" s="110">
        <v>505</v>
      </c>
      <c r="C26" s="111" t="s">
        <v>100</v>
      </c>
      <c r="D26" s="112"/>
      <c r="E26" s="113" t="s">
        <v>213</v>
      </c>
      <c r="F26" s="114">
        <f t="shared" si="0"/>
        <v>2000</v>
      </c>
      <c r="G26" s="114"/>
      <c r="H26" s="114">
        <v>2000</v>
      </c>
      <c r="I26" s="118"/>
    </row>
    <row r="27" ht="30" customHeight="1" spans="2:9">
      <c r="B27" s="110">
        <v>502</v>
      </c>
      <c r="C27" s="111" t="s">
        <v>86</v>
      </c>
      <c r="D27" s="112"/>
      <c r="E27" s="113" t="s">
        <v>212</v>
      </c>
      <c r="F27" s="114">
        <f t="shared" si="0"/>
        <v>4800</v>
      </c>
      <c r="G27" s="114"/>
      <c r="H27" s="114">
        <v>4800</v>
      </c>
      <c r="I27" s="118"/>
    </row>
    <row r="28" ht="30" customHeight="1" spans="2:9">
      <c r="B28" s="110">
        <v>502</v>
      </c>
      <c r="C28" s="111" t="s">
        <v>86</v>
      </c>
      <c r="D28" s="112"/>
      <c r="E28" s="113" t="s">
        <v>212</v>
      </c>
      <c r="F28" s="114">
        <f t="shared" si="0"/>
        <v>10000</v>
      </c>
      <c r="G28" s="114"/>
      <c r="H28" s="114">
        <v>10000</v>
      </c>
      <c r="I28" s="118"/>
    </row>
    <row r="29" ht="30" customHeight="1" spans="2:9">
      <c r="B29" s="110">
        <v>502</v>
      </c>
      <c r="C29" s="111" t="s">
        <v>214</v>
      </c>
      <c r="D29" s="112"/>
      <c r="E29" s="113" t="s">
        <v>215</v>
      </c>
      <c r="F29" s="114">
        <f t="shared" si="0"/>
        <v>1000</v>
      </c>
      <c r="G29" s="114"/>
      <c r="H29" s="114">
        <v>1000</v>
      </c>
      <c r="I29" s="118"/>
    </row>
    <row r="30" ht="30" customHeight="1" spans="2:8">
      <c r="B30" s="110">
        <v>502</v>
      </c>
      <c r="C30" s="111" t="s">
        <v>86</v>
      </c>
      <c r="D30" s="117"/>
      <c r="E30" s="113" t="s">
        <v>212</v>
      </c>
      <c r="F30" s="114">
        <f t="shared" si="0"/>
        <v>4956.36</v>
      </c>
      <c r="G30" s="117"/>
      <c r="H30" s="117">
        <v>4956.36</v>
      </c>
    </row>
    <row r="31" ht="30" customHeight="1" spans="2:8">
      <c r="B31" s="110">
        <v>505</v>
      </c>
      <c r="C31" s="111" t="s">
        <v>100</v>
      </c>
      <c r="D31" s="117"/>
      <c r="E31" s="113" t="s">
        <v>213</v>
      </c>
      <c r="F31" s="114">
        <f t="shared" si="0"/>
        <v>1472.3</v>
      </c>
      <c r="G31" s="117"/>
      <c r="H31" s="117">
        <v>1472.3</v>
      </c>
    </row>
    <row r="32" ht="30" customHeight="1" spans="2:8">
      <c r="B32" s="110">
        <v>502</v>
      </c>
      <c r="C32" s="111" t="s">
        <v>86</v>
      </c>
      <c r="D32" s="117"/>
      <c r="E32" s="113" t="s">
        <v>212</v>
      </c>
      <c r="F32" s="114">
        <f t="shared" si="0"/>
        <v>2998.68</v>
      </c>
      <c r="G32" s="117"/>
      <c r="H32" s="117">
        <v>2998.68</v>
      </c>
    </row>
    <row r="33" ht="30" customHeight="1" spans="2:8">
      <c r="B33" s="110">
        <v>505</v>
      </c>
      <c r="C33" s="111" t="s">
        <v>100</v>
      </c>
      <c r="D33" s="117"/>
      <c r="E33" s="113" t="s">
        <v>213</v>
      </c>
      <c r="F33" s="114">
        <f t="shared" si="0"/>
        <v>457.56</v>
      </c>
      <c r="G33" s="117"/>
      <c r="H33" s="117">
        <v>457.56</v>
      </c>
    </row>
    <row r="34" ht="30" customHeight="1" spans="2:8">
      <c r="B34" s="110">
        <v>502</v>
      </c>
      <c r="C34" s="111" t="s">
        <v>86</v>
      </c>
      <c r="D34" s="117"/>
      <c r="E34" s="113" t="s">
        <v>212</v>
      </c>
      <c r="F34" s="114">
        <f t="shared" si="0"/>
        <v>23400</v>
      </c>
      <c r="G34" s="117"/>
      <c r="H34" s="117">
        <v>23400</v>
      </c>
    </row>
    <row r="35" ht="30" customHeight="1" spans="2:8">
      <c r="B35" s="110">
        <v>502</v>
      </c>
      <c r="C35" s="111" t="s">
        <v>95</v>
      </c>
      <c r="D35" s="117"/>
      <c r="E35" s="113" t="s">
        <v>216</v>
      </c>
      <c r="F35" s="114">
        <f t="shared" si="0"/>
        <v>2199.56</v>
      </c>
      <c r="G35" s="117"/>
      <c r="H35" s="117">
        <v>2199.56</v>
      </c>
    </row>
    <row r="36" ht="30" customHeight="1" spans="2:8">
      <c r="B36" s="110">
        <v>505</v>
      </c>
      <c r="C36" s="111" t="s">
        <v>100</v>
      </c>
      <c r="D36" s="117"/>
      <c r="E36" s="113" t="s">
        <v>213</v>
      </c>
      <c r="F36" s="114">
        <f t="shared" si="0"/>
        <v>152.52</v>
      </c>
      <c r="G36" s="117"/>
      <c r="H36" s="117">
        <v>152.52</v>
      </c>
    </row>
    <row r="37" ht="30" customHeight="1" spans="2:8">
      <c r="B37" s="110">
        <v>509</v>
      </c>
      <c r="C37" s="111" t="s">
        <v>86</v>
      </c>
      <c r="D37" s="117"/>
      <c r="E37" s="113" t="s">
        <v>217</v>
      </c>
      <c r="F37" s="114">
        <f t="shared" si="0"/>
        <v>20260.4</v>
      </c>
      <c r="G37" s="115">
        <v>20260.4</v>
      </c>
      <c r="H37" s="117"/>
    </row>
    <row r="38" ht="30" customHeight="1" spans="2:8">
      <c r="B38" s="110">
        <v>509</v>
      </c>
      <c r="C38" s="111" t="s">
        <v>86</v>
      </c>
      <c r="D38" s="117"/>
      <c r="E38" s="113" t="s">
        <v>217</v>
      </c>
      <c r="F38" s="114">
        <f t="shared" si="0"/>
        <v>2400</v>
      </c>
      <c r="G38" s="115">
        <v>2400</v>
      </c>
      <c r="H38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9" sqref="G9:G11"/>
    </sheetView>
  </sheetViews>
  <sheetFormatPr defaultColWidth="10" defaultRowHeight="13.5" outlineLevelCol="7"/>
  <cols>
    <col min="1" max="1" width="1.54166666666667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4166666666667" style="78" customWidth="1"/>
    <col min="9" max="10" width="9.725" style="78" customWidth="1"/>
    <col min="11" max="16384" width="10" style="78"/>
  </cols>
  <sheetData>
    <row r="1" ht="25" customHeight="1" spans="1:8">
      <c r="A1" s="79"/>
      <c r="B1" s="2"/>
      <c r="C1" s="2"/>
      <c r="D1" s="2"/>
      <c r="E1" s="25"/>
      <c r="F1" s="25"/>
      <c r="G1" s="80" t="s">
        <v>218</v>
      </c>
      <c r="H1" s="81"/>
    </row>
    <row r="2" ht="22.75" customHeight="1" spans="1:8">
      <c r="A2" s="79"/>
      <c r="B2" s="82" t="s">
        <v>219</v>
      </c>
      <c r="C2" s="82"/>
      <c r="D2" s="82"/>
      <c r="E2" s="82"/>
      <c r="F2" s="82"/>
      <c r="G2" s="82"/>
      <c r="H2" s="81" t="s">
        <v>3</v>
      </c>
    </row>
    <row r="3" ht="19.5" customHeight="1" spans="1:8">
      <c r="A3" s="83"/>
      <c r="B3" s="84" t="s">
        <v>5</v>
      </c>
      <c r="C3" s="84"/>
      <c r="D3" s="84"/>
      <c r="E3" s="84"/>
      <c r="F3" s="84"/>
      <c r="G3" s="85" t="s">
        <v>6</v>
      </c>
      <c r="H3" s="86"/>
    </row>
    <row r="4" ht="24.4" customHeight="1" spans="1:8">
      <c r="A4" s="87"/>
      <c r="B4" s="53" t="s">
        <v>79</v>
      </c>
      <c r="C4" s="53"/>
      <c r="D4" s="53"/>
      <c r="E4" s="53" t="s">
        <v>70</v>
      </c>
      <c r="F4" s="53" t="s">
        <v>71</v>
      </c>
      <c r="G4" s="53" t="s">
        <v>220</v>
      </c>
      <c r="H4" s="88"/>
    </row>
    <row r="5" ht="24" customHeight="1" spans="1:8">
      <c r="A5" s="87"/>
      <c r="B5" s="53" t="s">
        <v>80</v>
      </c>
      <c r="C5" s="53" t="s">
        <v>81</v>
      </c>
      <c r="D5" s="53" t="s">
        <v>82</v>
      </c>
      <c r="E5" s="53"/>
      <c r="F5" s="53"/>
      <c r="G5" s="53"/>
      <c r="H5" s="89"/>
    </row>
    <row r="6" ht="28" customHeight="1" spans="1:8">
      <c r="A6" s="90"/>
      <c r="B6" s="53"/>
      <c r="C6" s="53"/>
      <c r="D6" s="53"/>
      <c r="E6" s="53">
        <v>140001</v>
      </c>
      <c r="F6" s="53" t="s">
        <v>72</v>
      </c>
      <c r="G6" s="56">
        <f>G7</f>
        <v>1855794</v>
      </c>
      <c r="H6" s="91"/>
    </row>
    <row r="7" ht="31" customHeight="1" spans="1:8">
      <c r="A7" s="90"/>
      <c r="B7" s="92">
        <v>208</v>
      </c>
      <c r="C7" s="92"/>
      <c r="D7" s="92"/>
      <c r="E7" s="92"/>
      <c r="F7" s="92" t="s">
        <v>83</v>
      </c>
      <c r="G7" s="56">
        <f>G8</f>
        <v>1855794</v>
      </c>
      <c r="H7" s="91"/>
    </row>
    <row r="8" ht="22.75" customHeight="1" spans="1:8">
      <c r="A8" s="90"/>
      <c r="B8" s="53">
        <v>208</v>
      </c>
      <c r="C8" s="93" t="s">
        <v>89</v>
      </c>
      <c r="D8" s="53"/>
      <c r="E8" s="53"/>
      <c r="F8" s="53" t="s">
        <v>90</v>
      </c>
      <c r="G8" s="56">
        <f>SUM(G9:G11)</f>
        <v>1855794</v>
      </c>
      <c r="H8" s="91"/>
    </row>
    <row r="9" ht="22.75" customHeight="1" spans="1:8">
      <c r="A9" s="90"/>
      <c r="B9" s="53">
        <v>208</v>
      </c>
      <c r="C9" s="93" t="s">
        <v>89</v>
      </c>
      <c r="D9" s="93" t="s">
        <v>92</v>
      </c>
      <c r="E9" s="53"/>
      <c r="F9" s="53" t="s">
        <v>93</v>
      </c>
      <c r="G9" s="56">
        <v>437000</v>
      </c>
      <c r="H9" s="91"/>
    </row>
    <row r="10" ht="22.75" customHeight="1" spans="1:8">
      <c r="A10" s="90"/>
      <c r="B10" s="53">
        <v>208</v>
      </c>
      <c r="C10" s="93" t="s">
        <v>89</v>
      </c>
      <c r="D10" s="93" t="s">
        <v>84</v>
      </c>
      <c r="E10" s="53"/>
      <c r="F10" s="53" t="s">
        <v>94</v>
      </c>
      <c r="G10" s="56">
        <v>80000</v>
      </c>
      <c r="H10" s="91"/>
    </row>
    <row r="11" ht="22.75" customHeight="1" spans="1:8">
      <c r="A11" s="90"/>
      <c r="B11" s="53">
        <v>208</v>
      </c>
      <c r="C11" s="93" t="s">
        <v>89</v>
      </c>
      <c r="D11" s="93" t="s">
        <v>95</v>
      </c>
      <c r="E11" s="53"/>
      <c r="F11" s="53" t="s">
        <v>96</v>
      </c>
      <c r="G11" s="56">
        <v>1338794</v>
      </c>
      <c r="H11" s="91"/>
    </row>
    <row r="12" ht="22.75" customHeight="1" spans="1:8">
      <c r="A12" s="90"/>
      <c r="B12" s="53"/>
      <c r="C12" s="53"/>
      <c r="D12" s="53"/>
      <c r="E12" s="53"/>
      <c r="F12" s="53"/>
      <c r="G12" s="56"/>
      <c r="H12" s="91"/>
    </row>
    <row r="13" ht="22.75" customHeight="1" spans="1:8">
      <c r="A13" s="90"/>
      <c r="B13" s="53"/>
      <c r="C13" s="53"/>
      <c r="D13" s="53"/>
      <c r="E13" s="53"/>
      <c r="F13" s="53"/>
      <c r="G13" s="56"/>
      <c r="H13" s="91"/>
    </row>
    <row r="14" ht="22.75" customHeight="1" spans="1:8">
      <c r="A14" s="87"/>
      <c r="B14" s="60"/>
      <c r="C14" s="60"/>
      <c r="D14" s="60"/>
      <c r="E14" s="60"/>
      <c r="F14" s="60" t="s">
        <v>23</v>
      </c>
      <c r="G14" s="61"/>
      <c r="H14" s="88"/>
    </row>
    <row r="15" ht="22.75" customHeight="1" spans="1:8">
      <c r="A15" s="87"/>
      <c r="B15" s="60"/>
      <c r="C15" s="60"/>
      <c r="D15" s="60"/>
      <c r="E15" s="60"/>
      <c r="F15" s="60" t="s">
        <v>23</v>
      </c>
      <c r="G15" s="61"/>
      <c r="H15" s="88"/>
    </row>
    <row r="16" ht="28" customHeight="1" spans="1:8">
      <c r="A16" s="87"/>
      <c r="B16" s="60"/>
      <c r="C16" s="60"/>
      <c r="D16" s="60"/>
      <c r="E16" s="60"/>
      <c r="F16" s="60"/>
      <c r="G16" s="61"/>
      <c r="H16" s="89"/>
    </row>
    <row r="17" ht="28" customHeight="1" spans="1:8">
      <c r="A17" s="87"/>
      <c r="B17" s="60"/>
      <c r="C17" s="60"/>
      <c r="D17" s="60"/>
      <c r="E17" s="60"/>
      <c r="F17" s="60"/>
      <c r="G17" s="61"/>
      <c r="H17" s="89"/>
    </row>
    <row r="18" ht="9.75" customHeight="1" spans="1:8">
      <c r="A18" s="94"/>
      <c r="B18" s="95"/>
      <c r="C18" s="95"/>
      <c r="D18" s="95"/>
      <c r="E18" s="95"/>
      <c r="F18" s="94"/>
      <c r="G18" s="94"/>
      <c r="H18" s="96"/>
    </row>
    <row r="19" spans="2:7">
      <c r="B19" s="64"/>
      <c r="C19" s="64"/>
      <c r="D19" s="64"/>
      <c r="E19" s="64"/>
      <c r="F19" s="64"/>
      <c r="G19" s="64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2025-03-09T13:20:56Z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