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'1-2'!$B$1:$K$20</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<sst xmlns="http://schemas.openxmlformats.org/spreadsheetml/2006/main" count="714" uniqueCount="326">
  <si>
    <t>攀枝花市西区行政审批局</t>
  </si>
  <si>
    <t>2025年单位预算</t>
  </si>
  <si>
    <t xml:space="preserve">
表1</t>
  </si>
  <si>
    <t xml:space="preserve"> </t>
  </si>
  <si>
    <t>单位收支总表</t>
  </si>
  <si>
    <t>单位：攀枝花市西区行政审批局</t>
  </si>
  <si>
    <t>金额单位：元</t>
  </si>
  <si>
    <t>收    入</t>
  </si>
  <si>
    <t>支    出</t>
  </si>
  <si>
    <t>项    目</t>
  </si>
  <si>
    <t>预算数</t>
  </si>
  <si>
    <t>一、一般公共预算拨款收入</t>
  </si>
  <si>
    <t>一、一般公共服务支出</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</si>
  <si>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</si>
  <si>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</si>
  <si>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</si>
  <si>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</si>
  <si>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</si>
  <si>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</si>
  <si>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</si>
  <si>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</si>
  <si>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</si>
  <si>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</si>
  <si>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</si>
  <si>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</si>
  <si>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</si>
  <si>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</si>
  <si>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</si>
  <si>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</si>
  <si>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</si>
  <si>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</si>
  <si>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</si>
  <si>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</si>
  <si>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</si>
  <si>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</si>
  <si>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</si>
  <si>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</si>
  <si>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</si>
  <si>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</si>
  <si>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</si>
  <si>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</si>
  <si>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</si>
  <si>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</si>
  <si>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</si>
  <si>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</si>
  <si>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</si>
  <si>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</si>
  <si>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</si>
  <si>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</si>
  <si>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</si>
  <si>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</si>
  <si>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</si>
  <si>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</si>
  <si>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</si>
  <si>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</si>
  <si>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</si>
  <si>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</si>
  <si>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</si>
  <si>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</si>
  <si>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</si>
  <si>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</si>
  <si>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</si>
  <si>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</si>
  <si>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</si>
  <si>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</si>
  <si>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</si>
  <si>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</si>
  <si>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</si>
  <si>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</si>
  <si>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</si>
  <si>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</si>
  <si>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</si>
  <si>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</si>
  <si>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</si>
  <si>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</si>
  <si>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</si>
  <si>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</si>
  <si>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</si>
  <si>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</si>
  <si>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</si>
  <si>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</si>
  <si>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</si>
  <si>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</si>
  <si>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一般公共服务支出</t>
  </si>
  <si>
    <t>03</t>
  </si>
  <si>
    <t>政府办公厅（室）及相关机构事务</t>
  </si>
  <si>
    <t>01</t>
  </si>
  <si>
    <t>行政运行</t>
  </si>
  <si>
    <t>50</t>
  </si>
  <si>
    <t>事业运行</t>
  </si>
  <si>
    <t>99</t>
  </si>
  <si>
    <t>其他政府办公厅（室）及相关机构事务支出</t>
  </si>
  <si>
    <t>社会保障和就业支出</t>
  </si>
  <si>
    <t>05</t>
  </si>
  <si>
    <t>行政事业单位养老支出</t>
  </si>
  <si>
    <t>机关事业单位基本养老保险缴费支出</t>
  </si>
  <si>
    <t>卫生健康支出</t>
  </si>
  <si>
    <t>11</t>
  </si>
  <si>
    <t>行政事业单位医疗</t>
  </si>
  <si>
    <t>行政单位医疗</t>
  </si>
  <si>
    <t>02</t>
  </si>
  <si>
    <t>事业单位医疗</t>
  </si>
  <si>
    <t>公务员医疗补助</t>
  </si>
  <si>
    <t>其他行政事业单位医疗支出</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</si>
  <si>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</si>
  <si>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</si>
  <si>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</si>
  <si>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</si>
  <si>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</si>
  <si>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</si>
  <si>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</si>
  <si>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</si>
  <si>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</si>
  <si>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</si>
  <si>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</si>
  <si>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</si>
  <si>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</si>
  <si>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</si>
  <si>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</si>
  <si>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</si>
  <si>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</si>
  <si>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</si>
  <si>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</si>
  <si>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</si>
  <si>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</si>
  <si>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</si>
  <si>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</si>
  <si>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</si>
  <si>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</si>
  <si>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</si>
  <si>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</si>
  <si>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</si>
  <si>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</si>
  <si>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</si>
  <si>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</si>
  <si>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</si>
  <si>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</si>
  <si>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</si>
  <si>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</si>
  <si>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</si>
  <si>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</si>
  <si>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</si>
  <si>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</si>
  <si>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</si>
  <si>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</si>
  <si>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</si>
  <si>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</si>
  <si>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</si>
  <si>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</si>
  <si>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</si>
  <si>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</si>
  <si>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</si>
  <si>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</si>
  <si>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</si>
  <si>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</si>
  <si>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</si>
  <si>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</si>
  <si>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</si>
  <si>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</si>
  <si>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</si>
  <si>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</si>
  <si>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</si>
  <si>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</si>
  <si>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</si>
  <si>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</si>
  <si>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</si>
  <si>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</si>
  <si>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</si>
  <si>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</si>
  <si>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</si>
  <si>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</si>
  <si>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</si>
  <si>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</si>
  <si>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</si>
  <si>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</si>
  <si>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商品和服务支出</t>
  </si>
  <si>
    <t>办公费</t>
  </si>
  <si>
    <t>邮电费</t>
  </si>
  <si>
    <t>09</t>
  </si>
  <si>
    <t>物业管理费</t>
  </si>
  <si>
    <t>差旅费</t>
  </si>
  <si>
    <t>维修（护）费</t>
  </si>
  <si>
    <t>14</t>
  </si>
  <si>
    <t>租赁费</t>
  </si>
  <si>
    <t>17</t>
  </si>
  <si>
    <t>公务接待费</t>
  </si>
  <si>
    <t>26</t>
  </si>
  <si>
    <t>劳务费</t>
  </si>
  <si>
    <t>28</t>
  </si>
  <si>
    <t>工会经费</t>
  </si>
  <si>
    <t>29</t>
  </si>
  <si>
    <t>福利费</t>
  </si>
  <si>
    <t>39</t>
  </si>
  <si>
    <t>其他交通费用</t>
  </si>
  <si>
    <t>其他商品和服务支出</t>
  </si>
  <si>
    <t>对个人和家庭的补助</t>
  </si>
  <si>
    <t>奖励金</t>
  </si>
  <si>
    <t>表3</t>
  </si>
  <si>
    <t>一般公共预算支出预算表</t>
  </si>
  <si>
    <t>当年财政拨款安排</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</si>
  <si>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</si>
  <si>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</si>
  <si>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</si>
  <si>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</si>
  <si>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</si>
  <si>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50501-工资福利支出</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</si>
  <si>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</si>
  <si>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</si>
  <si>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</si>
  <si>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</si>
  <si>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</si>
  <si>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t>06</t>
  </si>
  <si>
    <r>
      <rPr>
        <sz val="11"/>
        <color rgb="FF000000"/>
        <rFont val="Dialog.plain"/>
        <charset val="134"/>
      </rPr>
      <t>50206-公务接待费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</si>
  <si>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</si>
  <si>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</si>
  <si>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</si>
  <si>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</si>
  <si>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</si>
  <si>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</si>
  <si>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</si>
  <si>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</si>
  <si>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</si>
  <si>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</si>
  <si>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</si>
  <si>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</si>
  <si>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</si>
  <si>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</si>
  <si>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</si>
  <si>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</si>
  <si>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功能科目名称</t>
  </si>
  <si>
    <t>注：此表无数据</t>
  </si>
  <si>
    <t>表4-1</t>
  </si>
  <si>
    <t>政府性基金预算“三公”经费支出预算表</t>
  </si>
  <si>
    <t>单位名称</t>
  </si>
  <si>
    <t>表5</t>
  </si>
  <si>
    <t>国有资本经营预算支出预算表</t>
  </si>
  <si>
    <t>本年国有资本经营预算支出</t>
  </si>
  <si>
    <r>
      <rPr>
        <sz val="11"/>
        <rFont val="宋体"/>
        <charset val="134"/>
      </rPr>
      <t> </t>
    </r>
  </si>
  <si>
    <t>表6-1</t>
  </si>
  <si>
    <t>单位预算项目绩效目标表</t>
  </si>
  <si>
    <t>(2025年度)</t>
  </si>
  <si>
    <t>项目名称</t>
  </si>
  <si>
    <t>大厅基本运行项目</t>
  </si>
  <si>
    <t>单位（单位）</t>
  </si>
  <si>
    <t>项目资金
（元）</t>
  </si>
  <si>
    <t>年度资金总额</t>
  </si>
  <si>
    <t>财政拨款</t>
  </si>
  <si>
    <t>其他资金</t>
  </si>
  <si>
    <t>总体目标</t>
  </si>
  <si>
    <t>进一步优化服务流程，提升服务水平，拓展服务领域，确保服务质量。</t>
  </si>
  <si>
    <t>绩效指标</t>
  </si>
  <si>
    <t>一级指标</t>
  </si>
  <si>
    <t>二级指标</t>
  </si>
  <si>
    <t>三级指标</t>
  </si>
  <si>
    <t>指标值（包含数字及文字描述）</t>
  </si>
  <si>
    <t>项目完成</t>
  </si>
  <si>
    <t>数量指标</t>
  </si>
  <si>
    <t>确保大厅正常运行</t>
  </si>
  <si>
    <r>
      <rPr>
        <sz val="9"/>
        <rFont val="微软雅黑"/>
        <charset val="134"/>
      </rPr>
      <t>服务</t>
    </r>
    <r>
      <rPr>
        <sz val="9"/>
        <rFont val="Times New Roman"/>
        <charset val="134"/>
      </rPr>
      <t>32</t>
    </r>
    <r>
      <rPr>
        <sz val="9"/>
        <rFont val="微软雅黑"/>
        <charset val="134"/>
      </rPr>
      <t>个区级相关部门，发布</t>
    </r>
    <r>
      <rPr>
        <sz val="9"/>
        <rFont val="Times New Roman"/>
        <charset val="134"/>
      </rPr>
      <t>5846</t>
    </r>
    <r>
      <rPr>
        <sz val="9"/>
        <rFont val="微软雅黑"/>
        <charset val="134"/>
      </rPr>
      <t>个事项办事指南，其中包含政务服务事项</t>
    </r>
    <r>
      <rPr>
        <sz val="9"/>
        <rFont val="Times New Roman"/>
        <charset val="134"/>
      </rPr>
      <t>1243</t>
    </r>
    <r>
      <rPr>
        <sz val="9"/>
        <rFont val="微软雅黑"/>
        <charset val="134"/>
      </rPr>
      <t>项</t>
    </r>
  </si>
  <si>
    <t>质量指标</t>
  </si>
  <si>
    <t>通过专业物管，提升政务大厅服务软环境室内环境卫生清洁、无蛛网、厕所无异味、垃圾清运及时；保洁人员在西区政务服务中心上班时间保证随时保洁，每天下班后进行一次全面清洁，每月至少一次大扫除；配合乙方做好临时性检查验收、创建工作时的卫生清扫保洁</t>
  </si>
  <si>
    <t>时效指标</t>
  </si>
  <si>
    <t>本年度内完成</t>
  </si>
  <si>
    <r>
      <rPr>
        <sz val="9"/>
        <rFont val="Cambria Math"/>
        <charset val="134"/>
      </rPr>
      <t>≤</t>
    </r>
    <r>
      <rPr>
        <sz val="9"/>
        <rFont val="Times New Roman"/>
        <charset val="134"/>
      </rPr>
      <t>365</t>
    </r>
    <r>
      <rPr>
        <sz val="9"/>
        <rFont val="微软雅黑"/>
        <charset val="134"/>
      </rPr>
      <t>天</t>
    </r>
  </si>
  <si>
    <t>成本指标</t>
  </si>
  <si>
    <t>经费控制</t>
  </si>
  <si>
    <t>≤45万</t>
  </si>
  <si>
    <t>项目效益</t>
  </si>
  <si>
    <t>经济效益指标</t>
  </si>
  <si>
    <t>优化营商环境，不断提升政务大厅政务服务环境，打造一流的标准化政务服务平台，营造高效便捷、服务优良的营商环境</t>
  </si>
  <si>
    <t>社会效益指标</t>
  </si>
  <si>
    <t>持续推进放管服改革</t>
  </si>
  <si>
    <t>95%以上</t>
  </si>
  <si>
    <t>满意度指标</t>
  </si>
  <si>
    <t>服务对象满意度指标</t>
  </si>
  <si>
    <t>群众满意度</t>
  </si>
  <si>
    <t>抽样调查达到基本满意及以上</t>
  </si>
  <si>
    <t>表6-2</t>
  </si>
  <si>
    <t>公共资源交易（政府采购）专项经费</t>
  </si>
  <si>
    <t>为确保区公共资源交易服务中心（区政府采购服务中心）业务工作有序运转，规范全区公共资源交易（政府采购）行为，节约公共资源交易（政府采购）资金，助力西区经济社会发展。</t>
  </si>
  <si>
    <t>工作运行经费</t>
  </si>
  <si>
    <t>根据职能职责，开展公共资源交易、政府采购日常活动，根据实际情况支付办公设施设备、耗材、宣传、评审工作用餐等日杂费用</t>
  </si>
  <si>
    <t>专家评审经费</t>
  </si>
  <si>
    <t>按照攀枝花市财政局关于转发四川省财政厅《关于政府采购评审专家劳务报酬支付标准指导意见》的通知要求，开展政府采购代理业务需支付专家评审费</t>
  </si>
  <si>
    <t>履行政府采购相关职能职责</t>
  </si>
  <si>
    <t>通过政府集中采购，规范政府采购行为，节约政府财政开支</t>
  </si>
  <si>
    <t>承担公共资源交易相关职能职责</t>
  </si>
  <si>
    <t>按照政府要求及区行政审批局安排 ，承担辖区内分散在各部门的公共资源交易职能和法律法规规定需要在区级层面开展的公共资源交易工作</t>
  </si>
  <si>
    <t>≤9万</t>
  </si>
  <si>
    <t>优化营商环境，政府采购更加公开公正透明</t>
  </si>
  <si>
    <t>规范政府采购行为，杜绝暗箱操作，优化营商环境，提高企业群众满意度</t>
  </si>
  <si>
    <t>节约政府财政资金</t>
  </si>
  <si>
    <t>规范全区政府采购行为，节约政府采购资金</t>
  </si>
  <si>
    <t>生态效益指标</t>
  </si>
  <si>
    <t>强制、优先购买节能环保产品</t>
  </si>
  <si>
    <t>落实节能、环保政策，确保节能、环保产品占政府采购合同金额的比重</t>
  </si>
  <si>
    <t>可持续影响指标</t>
  </si>
  <si>
    <t>采购人、社会公众、供应商对政府采购满意，普遍认可</t>
  </si>
  <si>
    <t>采购人满意度、社会公众满意
度、供应商满意度</t>
  </si>
  <si>
    <t>服务对象满意度</t>
  </si>
  <si>
    <t>表7</t>
  </si>
  <si>
    <t>单位整体支出绩效目标表</t>
  </si>
  <si>
    <r>
      <rPr>
        <sz val="12"/>
        <rFont val="宋体"/>
        <charset val="134"/>
      </rPr>
      <t>（</t>
    </r>
    <r>
      <rPr>
        <sz val="12"/>
        <rFont val="Times New Roman"/>
        <charset val="134"/>
      </rPr>
      <t>2025</t>
    </r>
    <r>
      <rPr>
        <sz val="12"/>
        <rFont val="宋体"/>
        <charset val="134"/>
      </rPr>
      <t>年度）</t>
    </r>
  </si>
  <si>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</si>
  <si>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</si>
  <si>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</si>
  <si>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</si>
  <si>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</si>
  <si>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年度单位整体支出预算</t>
  </si>
  <si>
    <t>资金总额</t>
  </si>
  <si>
    <t>年度总体目标</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</si>
  <si>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</si>
  <si>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</si>
  <si>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</si>
  <si>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</si>
  <si>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</si>
  <si>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</si>
  <si>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</si>
  <si>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</si>
  <si>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2730447.14元</t>
  </si>
  <si>
    <t>540000元</t>
  </si>
  <si>
    <t>效益指标</t>
  </si>
  <si>
    <t>职能职责</t>
  </si>
  <si>
    <t>保证机构正常运行，确保完成年度职能目标任务</t>
  </si>
  <si>
    <t>抽样调查</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</si>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</sst>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微软雅黑"/>
      <charset val="134"/>
    </font>
    <font>
      <sz val="9"/>
      <name val="Times New Roman"/>
      <charset val="134"/>
    </font>
    <font>
      <b/>
      <sz val="9"/>
      <name val="宋体"/>
      <charset val="134"/>
    </font>
    <font>
      <b/>
      <sz val="11"/>
      <name val="宋体"/>
      <charset val="134"/>
    </font>
    <font>
      <b/>
      <sz val="11"/>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
      <sz val="9"/>
      <name val="Cambria Math"/>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4" borderId="23" applyNumberFormat="0" applyAlignment="0" applyProtection="0">
      <alignment vertical="center"/>
    </xf>
    <xf numFmtId="0" fontId="38" fillId="5" borderId="24" applyNumberFormat="0" applyAlignment="0" applyProtection="0">
      <alignment vertical="center"/>
    </xf>
    <xf numFmtId="0" fontId="39" fillId="5" borderId="23" applyNumberFormat="0" applyAlignment="0" applyProtection="0">
      <alignment vertical="center"/>
    </xf>
    <xf numFmtId="0" fontId="40" fillId="6"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cellStyleXfs>
  <cellXfs count="19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center" vertical="center" wrapText="1"/>
    </xf>
    <xf numFmtId="49" fontId="10" fillId="0" borderId="8"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4" fillId="0" borderId="4" xfId="49" applyFont="1" applyFill="1" applyBorder="1" applyAlignment="1">
      <alignment horizontal="left" vertical="center" wrapText="1"/>
    </xf>
    <xf numFmtId="0" fontId="11" fillId="0" borderId="4"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49" fontId="10" fillId="0" borderId="12"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1" fillId="0" borderId="12"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left" vertical="center" wrapText="1"/>
    </xf>
    <xf numFmtId="0" fontId="0" fillId="0" borderId="0" xfId="0" applyFont="1" applyAlignment="1">
      <alignment horizontal="center"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13" xfId="0" applyFont="1" applyBorder="1">
      <alignment vertical="center"/>
    </xf>
    <xf numFmtId="0" fontId="9" fillId="0" borderId="13" xfId="0" applyFont="1" applyBorder="1" applyAlignment="1">
      <alignment horizontal="left" vertical="center"/>
    </xf>
    <xf numFmtId="0" fontId="11" fillId="0" borderId="5" xfId="0" applyFont="1" applyBorder="1">
      <alignment vertical="center"/>
    </xf>
    <xf numFmtId="0" fontId="15" fillId="0" borderId="4" xfId="0" applyFont="1" applyFill="1" applyBorder="1" applyAlignment="1">
      <alignment horizontal="center" vertical="center"/>
    </xf>
    <xf numFmtId="0" fontId="11" fillId="0" borderId="5" xfId="0" applyFont="1" applyBorder="1" applyAlignment="1">
      <alignment vertical="center" wrapText="1"/>
    </xf>
    <xf numFmtId="0" fontId="14" fillId="0" borderId="5" xfId="0" applyFont="1" applyBorder="1">
      <alignment vertical="center"/>
    </xf>
    <xf numFmtId="4" fontId="15" fillId="0" borderId="4"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9" fillId="0" borderId="4" xfId="0" applyFont="1" applyFill="1" applyBorder="1" applyAlignment="1">
      <alignment horizontal="center" vertical="center"/>
    </xf>
    <xf numFmtId="0" fontId="16" fillId="0" borderId="4" xfId="0" applyFont="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14" xfId="0" applyFont="1" applyBorder="1">
      <alignment vertical="center"/>
    </xf>
    <xf numFmtId="0" fontId="11" fillId="0" borderId="14" xfId="0" applyFont="1" applyBorder="1" applyAlignment="1">
      <alignment vertical="center" wrapText="1"/>
    </xf>
    <xf numFmtId="0" fontId="1" fillId="0" borderId="0" xfId="0" applyFont="1" applyFill="1" applyAlignment="1">
      <alignment horizontal="center" vertical="center"/>
    </xf>
    <xf numFmtId="0" fontId="9" fillId="0" borderId="1" xfId="0" applyFont="1" applyBorder="1" applyAlignment="1">
      <alignment horizontal="right" vertical="center" wrapText="1"/>
    </xf>
    <xf numFmtId="0" fontId="9" fillId="0" borderId="13" xfId="0" applyFont="1" applyBorder="1" applyAlignment="1">
      <alignment horizontal="center" vertical="center"/>
    </xf>
    <xf numFmtId="0" fontId="11" fillId="0" borderId="15"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4" fillId="0" borderId="6" xfId="0" applyFont="1" applyBorder="1" applyAlignment="1">
      <alignment vertical="center" wrapText="1"/>
    </xf>
    <xf numFmtId="0" fontId="11" fillId="0" borderId="6" xfId="0" applyFont="1" applyBorder="1" applyAlignment="1">
      <alignment horizontal="center" vertical="center"/>
    </xf>
    <xf numFmtId="0" fontId="11" fillId="0" borderId="16" xfId="0" applyFont="1" applyBorder="1" applyAlignment="1">
      <alignment vertical="center" wrapText="1"/>
    </xf>
    <xf numFmtId="0" fontId="15" fillId="0" borderId="4" xfId="0" applyFont="1" applyFill="1" applyBorder="1" applyAlignment="1">
      <alignment horizontal="center" vertical="center" wrapText="1"/>
    </xf>
    <xf numFmtId="0" fontId="14"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15" fillId="0" borderId="4"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4" fillId="0" borderId="6" xfId="0" applyFont="1" applyBorder="1" applyAlignment="1">
      <alignment horizontal="center" vertical="center" wrapText="1"/>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13" xfId="0" applyFont="1" applyFill="1" applyBorder="1">
      <alignment vertical="center"/>
    </xf>
    <xf numFmtId="0" fontId="9" fillId="0" borderId="13" xfId="0" applyFont="1" applyFill="1" applyBorder="1" applyAlignment="1">
      <alignment horizontal="left" vertical="center"/>
    </xf>
    <xf numFmtId="0" fontId="9" fillId="0" borderId="13" xfId="0" applyFont="1" applyFill="1" applyBorder="1" applyAlignment="1">
      <alignment horizontal="center" vertical="center"/>
    </xf>
    <xf numFmtId="0" fontId="11" fillId="0" borderId="15"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7" fillId="2" borderId="4" xfId="0" applyFont="1" applyFill="1" applyBorder="1" applyAlignment="1">
      <alignment horizontal="left" vertical="center"/>
    </xf>
    <xf numFmtId="0" fontId="15" fillId="0" borderId="4" xfId="0" applyFont="1" applyBorder="1" applyAlignment="1">
      <alignment horizontal="center" vertical="center"/>
    </xf>
    <xf numFmtId="49" fontId="15" fillId="0" borderId="4" xfId="0" applyNumberFormat="1" applyFont="1" applyBorder="1" applyAlignment="1">
      <alignment horizontal="center" vertical="center"/>
    </xf>
    <xf numFmtId="0" fontId="11" fillId="0" borderId="14" xfId="0" applyFont="1" applyFill="1" applyBorder="1">
      <alignment vertical="center"/>
    </xf>
    <xf numFmtId="0" fontId="11" fillId="0" borderId="14" xfId="0" applyFont="1" applyFill="1" applyBorder="1" applyAlignment="1">
      <alignment vertical="center" wrapText="1"/>
    </xf>
    <xf numFmtId="0" fontId="11" fillId="0" borderId="16" xfId="0" applyFont="1" applyFill="1" applyBorder="1" applyAlignment="1">
      <alignment vertical="center" wrapText="1"/>
    </xf>
    <xf numFmtId="0" fontId="0" fillId="0" borderId="0" xfId="0">
      <alignment vertical="center"/>
    </xf>
    <xf numFmtId="0" fontId="17" fillId="0" borderId="1" xfId="0" applyFont="1" applyBorder="1">
      <alignment vertical="center"/>
    </xf>
    <xf numFmtId="0" fontId="18" fillId="0" borderId="1" xfId="0" applyFont="1" applyBorder="1" applyAlignment="1">
      <alignment vertical="center" wrapText="1"/>
    </xf>
    <xf numFmtId="0" fontId="19" fillId="0" borderId="1" xfId="0" applyFont="1" applyBorder="1">
      <alignment vertical="center"/>
    </xf>
    <xf numFmtId="0" fontId="20" fillId="0" borderId="1" xfId="0" applyFont="1" applyBorder="1" applyAlignment="1">
      <alignment horizontal="right" vertical="center" wrapText="1"/>
    </xf>
    <xf numFmtId="0" fontId="21" fillId="0" borderId="1" xfId="0" applyFont="1" applyBorder="1" applyAlignment="1">
      <alignment horizontal="center" vertical="center"/>
    </xf>
    <xf numFmtId="0" fontId="19" fillId="0" borderId="13" xfId="0" applyFont="1" applyBorder="1">
      <alignment vertical="center"/>
    </xf>
    <xf numFmtId="0" fontId="17" fillId="0" borderId="13" xfId="0" applyFont="1" applyBorder="1" applyAlignment="1">
      <alignment horizontal="left" vertical="center"/>
    </xf>
    <xf numFmtId="0" fontId="17" fillId="0" borderId="13" xfId="0" applyFont="1" applyBorder="1" applyAlignment="1">
      <alignment horizontal="right" vertical="center"/>
    </xf>
    <xf numFmtId="0" fontId="19" fillId="0" borderId="5" xfId="0" applyFont="1" applyBorder="1">
      <alignment vertical="center"/>
    </xf>
    <xf numFmtId="0" fontId="6" fillId="0" borderId="0" xfId="0" applyFont="1" applyAlignment="1">
      <alignment vertical="center" wrapText="1"/>
    </xf>
    <xf numFmtId="4" fontId="16" fillId="0" borderId="4" xfId="0" applyNumberFormat="1" applyFont="1" applyBorder="1" applyAlignment="1">
      <alignment horizontal="right" vertical="center"/>
    </xf>
    <xf numFmtId="0" fontId="17" fillId="0" borderId="4" xfId="0" applyFont="1" applyBorder="1" applyAlignment="1">
      <alignment horizontal="center" vertical="center" wrapText="1"/>
    </xf>
    <xf numFmtId="49" fontId="17" fillId="0" borderId="4" xfId="0" applyNumberFormat="1" applyFont="1" applyBorder="1" applyAlignment="1">
      <alignment horizontal="center" vertical="center" wrapText="1"/>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4" fontId="17" fillId="0" borderId="4" xfId="0" applyNumberFormat="1" applyFont="1" applyBorder="1" applyAlignment="1">
      <alignment horizontal="right" vertical="center"/>
    </xf>
    <xf numFmtId="4" fontId="20" fillId="0" borderId="4" xfId="0" applyNumberFormat="1" applyFont="1" applyBorder="1" applyAlignment="1">
      <alignment horizontal="right" vertical="center"/>
    </xf>
    <xf numFmtId="0" fontId="0" fillId="0" borderId="4" xfId="0" applyBorder="1">
      <alignment vertical="center"/>
    </xf>
    <xf numFmtId="0" fontId="18" fillId="0" borderId="6" xfId="0" applyFont="1" applyBorder="1" applyAlignment="1">
      <alignment vertical="center" wrapText="1"/>
    </xf>
    <xf numFmtId="0" fontId="17" fillId="0" borderId="1" xfId="0" applyFont="1" applyBorder="1" applyAlignment="1">
      <alignment horizontal="right" vertical="center" wrapText="1"/>
    </xf>
    <xf numFmtId="0" fontId="18" fillId="0" borderId="13" xfId="0" applyFont="1" applyBorder="1" applyAlignment="1">
      <alignment vertical="center" wrapText="1"/>
    </xf>
    <xf numFmtId="0" fontId="16" fillId="0" borderId="4" xfId="0" applyFont="1" applyBorder="1" applyAlignment="1">
      <alignment horizontal="center" vertical="center" wrapText="1"/>
    </xf>
    <xf numFmtId="0" fontId="19" fillId="0" borderId="5" xfId="0" applyFont="1" applyBorder="1" applyAlignment="1">
      <alignment vertical="center" wrapText="1"/>
    </xf>
    <xf numFmtId="0" fontId="22" fillId="0" borderId="5" xfId="0" applyFont="1" applyBorder="1">
      <alignment vertical="center"/>
    </xf>
    <xf numFmtId="0" fontId="9" fillId="0" borderId="4" xfId="0" applyFont="1" applyBorder="1" applyAlignment="1">
      <alignment horizontal="center" vertical="center"/>
    </xf>
    <xf numFmtId="4" fontId="15" fillId="0" borderId="4" xfId="0" applyNumberFormat="1" applyFont="1" applyBorder="1" applyAlignment="1">
      <alignment horizontal="right" vertical="center"/>
    </xf>
    <xf numFmtId="0" fontId="19" fillId="0" borderId="6" xfId="0" applyFont="1" applyBorder="1">
      <alignment vertical="center"/>
    </xf>
    <xf numFmtId="0" fontId="19" fillId="0" borderId="6" xfId="0" applyFont="1" applyBorder="1" applyAlignment="1">
      <alignment vertical="center" wrapText="1"/>
    </xf>
    <xf numFmtId="0" fontId="22" fillId="0" borderId="6" xfId="0" applyFont="1" applyBorder="1" applyAlignment="1">
      <alignment vertical="center" wrapText="1"/>
    </xf>
    <xf numFmtId="0" fontId="9"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13" xfId="0" applyFont="1" applyBorder="1" applyAlignment="1">
      <alignment vertical="center" wrapText="1"/>
    </xf>
    <xf numFmtId="0" fontId="9" fillId="0" borderId="13" xfId="0" applyFont="1" applyBorder="1" applyAlignment="1">
      <alignment horizontal="right" vertical="center"/>
    </xf>
    <xf numFmtId="0" fontId="15" fillId="0" borderId="4" xfId="0" applyFont="1" applyBorder="1" applyAlignment="1">
      <alignment horizontal="center" vertical="center" wrapText="1"/>
    </xf>
    <xf numFmtId="0" fontId="7" fillId="0" borderId="0" xfId="0" applyFont="1" applyAlignment="1">
      <alignment vertical="center" wrapText="1"/>
    </xf>
    <xf numFmtId="49" fontId="15" fillId="0" borderId="4" xfId="0" applyNumberFormat="1" applyFont="1" applyBorder="1" applyAlignment="1">
      <alignment vertical="center" wrapText="1"/>
    </xf>
    <xf numFmtId="49" fontId="9" fillId="0" borderId="4" xfId="0" applyNumberFormat="1" applyFont="1" applyBorder="1" applyAlignment="1">
      <alignment vertical="center" wrapText="1"/>
    </xf>
    <xf numFmtId="0" fontId="6" fillId="0" borderId="14" xfId="0" applyFont="1" applyBorder="1" applyAlignment="1">
      <alignment vertical="center" wrapText="1"/>
    </xf>
    <xf numFmtId="0" fontId="11" fillId="0" borderId="13" xfId="0" applyFont="1" applyBorder="1" applyAlignment="1">
      <alignment vertical="center" wrapText="1"/>
    </xf>
    <xf numFmtId="0" fontId="23"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6" fillId="0" borderId="6" xfId="0" applyFont="1" applyBorder="1" applyAlignment="1">
      <alignment vertical="center" wrapText="1"/>
    </xf>
    <xf numFmtId="0" fontId="6" fillId="0" borderId="16" xfId="0" applyFont="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17" fillId="0" borderId="1" xfId="0" applyFont="1" applyFill="1" applyBorder="1" applyAlignment="1">
      <alignment vertical="center"/>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20"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18" fillId="0" borderId="13" xfId="0" applyFont="1" applyFill="1" applyBorder="1" applyAlignment="1">
      <alignment vertical="center"/>
    </xf>
    <xf numFmtId="0" fontId="17" fillId="0" borderId="13" xfId="0" applyFont="1" applyFill="1" applyBorder="1" applyAlignment="1">
      <alignment horizontal="left" vertical="center"/>
    </xf>
    <xf numFmtId="0" fontId="18" fillId="0" borderId="13" xfId="0" applyFont="1" applyFill="1" applyBorder="1" applyAlignment="1">
      <alignment vertical="center" wrapText="1"/>
    </xf>
    <xf numFmtId="0" fontId="20" fillId="0" borderId="13" xfId="0" applyFont="1" applyFill="1" applyBorder="1" applyAlignment="1">
      <alignment horizontal="center" vertical="center"/>
    </xf>
    <xf numFmtId="0" fontId="18" fillId="0" borderId="5" xfId="0" applyFont="1" applyFill="1" applyBorder="1" applyAlignment="1">
      <alignment vertical="center"/>
    </xf>
    <xf numFmtId="0" fontId="16" fillId="0" borderId="4" xfId="0" applyFont="1" applyFill="1" applyBorder="1" applyAlignment="1">
      <alignment horizontal="center" vertical="center"/>
    </xf>
    <xf numFmtId="0" fontId="19" fillId="0" borderId="5" xfId="0" applyFont="1" applyFill="1" applyBorder="1" applyAlignment="1">
      <alignment vertical="center"/>
    </xf>
    <xf numFmtId="0" fontId="17" fillId="0" borderId="4" xfId="0" applyFont="1" applyFill="1" applyBorder="1" applyAlignment="1">
      <alignment horizontal="left" vertical="center"/>
    </xf>
    <xf numFmtId="4" fontId="17" fillId="0" borderId="4" xfId="0" applyNumberFormat="1" applyFont="1" applyFill="1" applyBorder="1" applyAlignment="1">
      <alignment horizontal="right" vertical="center"/>
    </xf>
    <xf numFmtId="0" fontId="17" fillId="0" borderId="4" xfId="0" applyFont="1" applyFill="1" applyBorder="1" applyAlignment="1">
      <alignment horizontal="left" vertical="center" wrapText="1"/>
    </xf>
    <xf numFmtId="0" fontId="18" fillId="0" borderId="14" xfId="0" applyFont="1" applyFill="1" applyBorder="1" applyAlignment="1">
      <alignment vertical="center"/>
    </xf>
    <xf numFmtId="0" fontId="6" fillId="0" borderId="0" xfId="0" applyFont="1" applyFill="1" applyBorder="1" applyAlignment="1">
      <alignment vertical="center" wrapText="1"/>
    </xf>
    <xf numFmtId="0" fontId="18" fillId="0" borderId="5" xfId="0" applyFont="1" applyFill="1" applyBorder="1" applyAlignment="1">
      <alignment vertical="center" wrapText="1"/>
    </xf>
    <xf numFmtId="0" fontId="18" fillId="0" borderId="15" xfId="0" applyFont="1" applyFill="1" applyBorder="1" applyAlignment="1">
      <alignment vertical="center" wrapText="1"/>
    </xf>
    <xf numFmtId="0" fontId="18" fillId="0" borderId="6" xfId="0" applyFont="1" applyFill="1" applyBorder="1" applyAlignment="1">
      <alignment vertical="center" wrapText="1"/>
    </xf>
    <xf numFmtId="0" fontId="19" fillId="0" borderId="6" xfId="0" applyFont="1" applyFill="1" applyBorder="1" applyAlignment="1">
      <alignment vertical="center" wrapText="1"/>
    </xf>
    <xf numFmtId="0" fontId="18" fillId="0" borderId="16" xfId="0" applyFont="1" applyFill="1" applyBorder="1" applyAlignment="1">
      <alignment vertical="center" wrapText="1"/>
    </xf>
    <xf numFmtId="0" fontId="11" fillId="0" borderId="1" xfId="0" applyFont="1" applyFill="1" applyBorder="1" applyAlignment="1">
      <alignment vertical="center" wrapText="1"/>
    </xf>
    <xf numFmtId="0" fontId="11" fillId="0" borderId="13" xfId="0" applyFont="1" applyFill="1" applyBorder="1" applyAlignment="1">
      <alignment vertical="center" wrapText="1"/>
    </xf>
    <xf numFmtId="0" fontId="16" fillId="0" borderId="18" xfId="0" applyFont="1" applyFill="1" applyBorder="1" applyAlignment="1">
      <alignment horizontal="center" vertical="center"/>
    </xf>
    <xf numFmtId="0" fontId="22" fillId="0" borderId="5" xfId="0" applyFont="1" applyFill="1" applyBorder="1" applyAlignment="1">
      <alignment vertical="center"/>
    </xf>
    <xf numFmtId="0" fontId="16" fillId="0" borderId="4" xfId="0" applyFont="1" applyFill="1" applyBorder="1" applyAlignment="1">
      <alignment horizontal="center" vertical="center" wrapText="1"/>
    </xf>
    <xf numFmtId="4" fontId="16" fillId="0" borderId="4" xfId="0" applyNumberFormat="1" applyFont="1" applyFill="1" applyBorder="1" applyAlignment="1">
      <alignment horizontal="right" vertical="center"/>
    </xf>
    <xf numFmtId="0" fontId="22" fillId="0" borderId="6" xfId="0" applyFont="1" applyFill="1" applyBorder="1" applyAlignment="1">
      <alignment vertical="center" wrapText="1"/>
    </xf>
    <xf numFmtId="0" fontId="25" fillId="0" borderId="6" xfId="0" applyFont="1" applyFill="1" applyBorder="1" applyAlignment="1">
      <alignment vertical="center" wrapText="1"/>
    </xf>
    <xf numFmtId="0" fontId="25" fillId="0" borderId="5" xfId="0" applyFont="1" applyFill="1" applyBorder="1" applyAlignment="1">
      <alignment vertical="center" wrapText="1"/>
    </xf>
    <xf numFmtId="0" fontId="25" fillId="0" borderId="4" xfId="0" applyFont="1" applyFill="1" applyBorder="1" applyAlignment="1">
      <alignment vertical="center" wrapText="1"/>
    </xf>
    <xf numFmtId="0" fontId="26" fillId="0" borderId="5" xfId="0" applyFont="1" applyFill="1" applyBorder="1" applyAlignment="1">
      <alignment vertical="center" wrapText="1"/>
    </xf>
    <xf numFmtId="0" fontId="26" fillId="0" borderId="6" xfId="0" applyFont="1" applyFill="1" applyBorder="1" applyAlignment="1">
      <alignment vertical="center" wrapText="1"/>
    </xf>
    <xf numFmtId="0" fontId="25" fillId="0" borderId="14" xfId="0" applyFont="1" applyFill="1" applyBorder="1" applyAlignment="1">
      <alignment vertical="center" wrapText="1"/>
    </xf>
    <xf numFmtId="0" fontId="18" fillId="0" borderId="19" xfId="0" applyFont="1" applyFill="1" applyBorder="1" applyAlignment="1">
      <alignment vertical="center" wrapText="1"/>
    </xf>
    <xf numFmtId="0" fontId="4" fillId="0" borderId="0" xfId="0" applyFont="1" applyFill="1" applyAlignment="1">
      <alignment vertical="center"/>
    </xf>
    <xf numFmtId="0" fontId="27"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091666666667" style="188" customWidth="1"/>
    <col min="2" max="16384" width="9" style="188"/>
  </cols>
  <sheetData>
    <row r="1" ht="137" customHeight="1" spans="1:1">
      <c r="A1" s="189" t="s">
        <v>0</v>
      </c>
    </row>
    <row r="2" ht="96" customHeight="1" spans="1:1">
      <c r="A2" s="189" t="s">
        <v>1</v>
      </c>
    </row>
    <row r="3" ht="60" customHeight="1" spans="1:1">
      <c r="A3" s="190">
        <v>45727</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51"/>
      <c r="B1" s="2"/>
      <c r="C1" s="52"/>
      <c r="D1" s="53"/>
      <c r="E1" s="53"/>
      <c r="F1" s="53"/>
      <c r="G1" s="53"/>
      <c r="H1" s="53"/>
      <c r="I1" s="70" t="s">
        <v>218</v>
      </c>
      <c r="J1" s="56"/>
    </row>
    <row r="2" ht="22.75" customHeight="1" spans="1:10">
      <c r="A2" s="51"/>
      <c r="B2" s="3" t="s">
        <v>219</v>
      </c>
      <c r="C2" s="3"/>
      <c r="D2" s="3"/>
      <c r="E2" s="3"/>
      <c r="F2" s="3"/>
      <c r="G2" s="3"/>
      <c r="H2" s="3"/>
      <c r="I2" s="3"/>
      <c r="J2" s="56" t="s">
        <v>3</v>
      </c>
    </row>
    <row r="3" ht="19.5" customHeight="1" spans="1:10">
      <c r="A3" s="54"/>
      <c r="B3" s="55" t="s">
        <v>5</v>
      </c>
      <c r="C3" s="55"/>
      <c r="D3" s="71"/>
      <c r="E3" s="71"/>
      <c r="F3" s="71"/>
      <c r="G3" s="71"/>
      <c r="H3" s="71"/>
      <c r="I3" s="71" t="s">
        <v>6</v>
      </c>
      <c r="J3" s="72"/>
    </row>
    <row r="4" ht="24.4" customHeight="1" spans="1:10">
      <c r="A4" s="56"/>
      <c r="B4" s="57" t="s">
        <v>220</v>
      </c>
      <c r="C4" s="57" t="s">
        <v>71</v>
      </c>
      <c r="D4" s="57" t="s">
        <v>221</v>
      </c>
      <c r="E4" s="57"/>
      <c r="F4" s="57"/>
      <c r="G4" s="57"/>
      <c r="H4" s="57"/>
      <c r="I4" s="57"/>
      <c r="J4" s="73"/>
    </row>
    <row r="5" ht="24.4" customHeight="1" spans="1:10">
      <c r="A5" s="58"/>
      <c r="B5" s="57"/>
      <c r="C5" s="57"/>
      <c r="D5" s="57" t="s">
        <v>59</v>
      </c>
      <c r="E5" s="78" t="s">
        <v>222</v>
      </c>
      <c r="F5" s="57" t="s">
        <v>223</v>
      </c>
      <c r="G5" s="57"/>
      <c r="H5" s="57"/>
      <c r="I5" s="57" t="s">
        <v>185</v>
      </c>
      <c r="J5" s="73"/>
    </row>
    <row r="6" ht="24.4" customHeight="1" spans="1:10">
      <c r="A6" s="58"/>
      <c r="B6" s="57"/>
      <c r="C6" s="57"/>
      <c r="D6" s="57"/>
      <c r="E6" s="78"/>
      <c r="F6" s="57" t="s">
        <v>157</v>
      </c>
      <c r="G6" s="57" t="s">
        <v>224</v>
      </c>
      <c r="H6" s="57" t="s">
        <v>225</v>
      </c>
      <c r="I6" s="57"/>
      <c r="J6" s="74"/>
    </row>
    <row r="7" ht="22.75" customHeight="1" spans="1:10">
      <c r="A7" s="59"/>
      <c r="B7" s="57"/>
      <c r="C7" s="57" t="s">
        <v>72</v>
      </c>
      <c r="D7" s="60">
        <f>SUM(D8)</f>
        <v>1000</v>
      </c>
      <c r="E7" s="60">
        <f t="shared" ref="E7:I7" si="0">SUM(E8)</f>
        <v>0</v>
      </c>
      <c r="F7" s="60">
        <f t="shared" si="0"/>
        <v>0</v>
      </c>
      <c r="G7" s="60">
        <f t="shared" si="0"/>
        <v>0</v>
      </c>
      <c r="H7" s="60">
        <f t="shared" si="0"/>
        <v>0</v>
      </c>
      <c r="I7" s="60">
        <f t="shared" si="0"/>
        <v>1000</v>
      </c>
      <c r="J7" s="75"/>
    </row>
    <row r="8" s="50" customFormat="1" ht="22.75" customHeight="1" spans="1:10">
      <c r="A8" s="79"/>
      <c r="B8" s="62">
        <v>145001</v>
      </c>
      <c r="C8" s="80" t="s">
        <v>0</v>
      </c>
      <c r="D8" s="81">
        <f>E8+F8+I8</f>
        <v>1000</v>
      </c>
      <c r="E8" s="81"/>
      <c r="F8" s="81">
        <f>G8+H8</f>
        <v>0</v>
      </c>
      <c r="G8" s="81"/>
      <c r="H8" s="81"/>
      <c r="I8" s="81">
        <v>1000</v>
      </c>
      <c r="J8" s="83"/>
    </row>
    <row r="9" ht="22.75" customHeight="1" spans="1:10">
      <c r="A9" s="59"/>
      <c r="B9" s="57"/>
      <c r="C9" s="57"/>
      <c r="D9" s="60"/>
      <c r="E9" s="60"/>
      <c r="F9" s="60"/>
      <c r="G9" s="60"/>
      <c r="H9" s="60"/>
      <c r="I9" s="60"/>
      <c r="J9" s="75"/>
    </row>
    <row r="10" ht="22.75" customHeight="1" spans="1:10">
      <c r="A10" s="59"/>
      <c r="B10" s="57"/>
      <c r="C10" s="57"/>
      <c r="D10" s="60"/>
      <c r="E10" s="60"/>
      <c r="F10" s="60"/>
      <c r="G10" s="60"/>
      <c r="H10" s="60"/>
      <c r="I10" s="60"/>
      <c r="J10" s="75"/>
    </row>
    <row r="11" ht="22.75" customHeight="1" spans="1:10">
      <c r="A11" s="59"/>
      <c r="B11" s="57"/>
      <c r="C11" s="57"/>
      <c r="D11" s="60"/>
      <c r="E11" s="60"/>
      <c r="F11" s="60"/>
      <c r="G11" s="60"/>
      <c r="H11" s="60"/>
      <c r="I11" s="60"/>
      <c r="J11" s="75"/>
    </row>
    <row r="12" ht="22.75" customHeight="1" spans="1:10">
      <c r="A12" s="59"/>
      <c r="B12" s="57"/>
      <c r="C12" s="57"/>
      <c r="D12" s="60"/>
      <c r="E12" s="60"/>
      <c r="F12" s="60"/>
      <c r="G12" s="60"/>
      <c r="H12" s="60"/>
      <c r="I12" s="60"/>
      <c r="J12" s="75"/>
    </row>
    <row r="13" ht="22.75" customHeight="1" spans="1:10">
      <c r="A13" s="59"/>
      <c r="B13" s="57"/>
      <c r="C13" s="57"/>
      <c r="D13" s="60"/>
      <c r="E13" s="60"/>
      <c r="F13" s="60"/>
      <c r="G13" s="60"/>
      <c r="H13" s="60"/>
      <c r="I13" s="60"/>
      <c r="J13" s="75"/>
    </row>
    <row r="14" ht="22.75" customHeight="1" spans="1:10">
      <c r="A14" s="59"/>
      <c r="B14" s="57"/>
      <c r="C14" s="57"/>
      <c r="D14" s="60"/>
      <c r="E14" s="60"/>
      <c r="F14" s="60"/>
      <c r="G14" s="60"/>
      <c r="H14" s="60"/>
      <c r="I14" s="60"/>
      <c r="J14" s="75"/>
    </row>
    <row r="15" ht="22.75" customHeight="1" spans="1:10">
      <c r="A15" s="59"/>
      <c r="B15" s="57"/>
      <c r="C15" s="57"/>
      <c r="D15" s="60"/>
      <c r="E15" s="60"/>
      <c r="F15" s="60"/>
      <c r="G15" s="60"/>
      <c r="H15" s="60"/>
      <c r="I15" s="60"/>
      <c r="J15" s="75"/>
    </row>
    <row r="16" ht="22.75" customHeight="1" spans="1:10">
      <c r="A16" s="59"/>
      <c r="B16" s="57"/>
      <c r="C16" s="57"/>
      <c r="D16" s="60"/>
      <c r="E16" s="60"/>
      <c r="F16" s="60"/>
      <c r="G16" s="60"/>
      <c r="H16" s="60"/>
      <c r="I16" s="60"/>
      <c r="J16" s="75"/>
    </row>
    <row r="17" spans="2:9">
      <c r="B17" s="82"/>
      <c r="C17" s="82"/>
      <c r="D17" s="82"/>
      <c r="E17" s="82"/>
      <c r="F17" s="82"/>
      <c r="G17" s="82"/>
      <c r="H17" s="82"/>
      <c r="I17" s="82"/>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51"/>
      <c r="B1" s="2"/>
      <c r="C1" s="2"/>
      <c r="D1" s="2"/>
      <c r="E1" s="52"/>
      <c r="F1" s="52"/>
      <c r="G1" s="53"/>
      <c r="H1" s="53"/>
      <c r="I1" s="70" t="s">
        <v>226</v>
      </c>
      <c r="J1" s="56"/>
    </row>
    <row r="2" ht="22.75" customHeight="1" spans="1:10">
      <c r="A2" s="51"/>
      <c r="B2" s="3" t="s">
        <v>227</v>
      </c>
      <c r="C2" s="3"/>
      <c r="D2" s="3"/>
      <c r="E2" s="3"/>
      <c r="F2" s="3"/>
      <c r="G2" s="3"/>
      <c r="H2" s="3"/>
      <c r="I2" s="3"/>
      <c r="J2" s="56"/>
    </row>
    <row r="3" ht="19.5" customHeight="1" spans="1:10">
      <c r="A3" s="54"/>
      <c r="B3" s="55" t="s">
        <v>5</v>
      </c>
      <c r="C3" s="55"/>
      <c r="D3" s="55"/>
      <c r="E3" s="55"/>
      <c r="F3" s="55"/>
      <c r="G3" s="54"/>
      <c r="H3" s="54"/>
      <c r="I3" s="71" t="s">
        <v>6</v>
      </c>
      <c r="J3" s="72"/>
    </row>
    <row r="4" ht="24.4" customHeight="1" spans="1:10">
      <c r="A4" s="56"/>
      <c r="B4" s="57" t="s">
        <v>9</v>
      </c>
      <c r="C4" s="57"/>
      <c r="D4" s="57"/>
      <c r="E4" s="57"/>
      <c r="F4" s="57"/>
      <c r="G4" s="57" t="s">
        <v>228</v>
      </c>
      <c r="H4" s="57"/>
      <c r="I4" s="57"/>
      <c r="J4" s="73"/>
    </row>
    <row r="5" ht="24.4" customHeight="1" spans="1:10">
      <c r="A5" s="58"/>
      <c r="B5" s="57" t="s">
        <v>79</v>
      </c>
      <c r="C5" s="57"/>
      <c r="D5" s="57"/>
      <c r="E5" s="57" t="s">
        <v>70</v>
      </c>
      <c r="F5" s="57" t="s">
        <v>71</v>
      </c>
      <c r="G5" s="57" t="s">
        <v>59</v>
      </c>
      <c r="H5" s="57" t="s">
        <v>75</v>
      </c>
      <c r="I5" s="57" t="s">
        <v>76</v>
      </c>
      <c r="J5" s="73"/>
    </row>
    <row r="6" ht="24.4" customHeight="1" spans="1:10">
      <c r="A6" s="58"/>
      <c r="B6" s="57" t="s">
        <v>80</v>
      </c>
      <c r="C6" s="57" t="s">
        <v>81</v>
      </c>
      <c r="D6" s="57" t="s">
        <v>82</v>
      </c>
      <c r="E6" s="57"/>
      <c r="F6" s="57"/>
      <c r="G6" s="57"/>
      <c r="H6" s="57"/>
      <c r="I6" s="57"/>
      <c r="J6" s="74"/>
    </row>
    <row r="7" ht="22.75" customHeight="1" spans="1:10">
      <c r="A7" s="59"/>
      <c r="B7" s="57"/>
      <c r="C7" s="57"/>
      <c r="D7" s="57"/>
      <c r="E7" s="57"/>
      <c r="F7" s="57" t="s">
        <v>72</v>
      </c>
      <c r="G7" s="60">
        <f>SUM(G8:G12)</f>
        <v>0</v>
      </c>
      <c r="H7" s="60"/>
      <c r="I7" s="60"/>
      <c r="J7" s="75"/>
    </row>
    <row r="8" ht="22.75" customHeight="1" spans="1:10">
      <c r="A8" s="59"/>
      <c r="B8" s="57"/>
      <c r="C8" s="57"/>
      <c r="D8" s="57"/>
      <c r="E8" s="63">
        <v>145001</v>
      </c>
      <c r="F8" s="62" t="s">
        <v>229</v>
      </c>
      <c r="G8" s="60">
        <f>SUM(H8:I8)</f>
        <v>0</v>
      </c>
      <c r="H8" s="60"/>
      <c r="I8" s="60"/>
      <c r="J8" s="75"/>
    </row>
    <row r="9" ht="22.75" customHeight="1" spans="1:10">
      <c r="A9" s="59"/>
      <c r="B9" s="57"/>
      <c r="C9" s="57"/>
      <c r="D9" s="57"/>
      <c r="E9" s="62"/>
      <c r="F9" s="62"/>
      <c r="G9" s="60">
        <f t="shared" ref="G9:G14" si="0">SUM(H9:I9)</f>
        <v>0</v>
      </c>
      <c r="H9" s="60"/>
      <c r="I9" s="60"/>
      <c r="J9" s="75"/>
    </row>
    <row r="10" ht="22.75" customHeight="1" spans="1:10">
      <c r="A10" s="59"/>
      <c r="B10" s="57"/>
      <c r="C10" s="57"/>
      <c r="D10" s="57"/>
      <c r="E10" s="57"/>
      <c r="F10" s="57"/>
      <c r="G10" s="60">
        <f t="shared" si="0"/>
        <v>0</v>
      </c>
      <c r="H10" s="60"/>
      <c r="I10" s="60"/>
      <c r="J10" s="75"/>
    </row>
    <row r="11" ht="22.75" customHeight="1" spans="1:10">
      <c r="A11" s="59"/>
      <c r="B11" s="57"/>
      <c r="C11" s="57"/>
      <c r="D11" s="57"/>
      <c r="E11" s="57"/>
      <c r="F11" s="57"/>
      <c r="G11" s="60">
        <f t="shared" si="0"/>
        <v>0</v>
      </c>
      <c r="H11" s="60"/>
      <c r="I11" s="60"/>
      <c r="J11" s="75"/>
    </row>
    <row r="12" ht="22.75" customHeight="1" spans="1:10">
      <c r="A12" s="59"/>
      <c r="B12" s="57"/>
      <c r="C12" s="57"/>
      <c r="D12" s="57"/>
      <c r="E12" s="57"/>
      <c r="F12" s="57"/>
      <c r="G12" s="60">
        <f t="shared" si="0"/>
        <v>0</v>
      </c>
      <c r="H12" s="60"/>
      <c r="I12" s="60"/>
      <c r="J12" s="75"/>
    </row>
    <row r="13" ht="22.75" customHeight="1" spans="1:10">
      <c r="A13" s="59"/>
      <c r="B13" s="57"/>
      <c r="C13" s="57"/>
      <c r="D13" s="57"/>
      <c r="E13" s="57"/>
      <c r="F13" s="57"/>
      <c r="G13" s="60">
        <f t="shared" si="0"/>
        <v>0</v>
      </c>
      <c r="H13" s="60"/>
      <c r="I13" s="60"/>
      <c r="J13" s="75"/>
    </row>
    <row r="14" ht="22.75" customHeight="1" spans="1:10">
      <c r="A14" s="59"/>
      <c r="B14" s="57"/>
      <c r="C14" s="57"/>
      <c r="D14" s="57"/>
      <c r="E14" s="57"/>
      <c r="F14" s="57"/>
      <c r="G14" s="60">
        <f t="shared" si="0"/>
        <v>0</v>
      </c>
      <c r="H14" s="60"/>
      <c r="I14" s="60"/>
      <c r="J14" s="75"/>
    </row>
    <row r="15" ht="22.75" customHeight="1" spans="1:10">
      <c r="A15" s="59"/>
      <c r="B15" s="57"/>
      <c r="C15" s="57"/>
      <c r="D15" s="57"/>
      <c r="E15" s="57"/>
      <c r="F15" s="57"/>
      <c r="G15" s="60"/>
      <c r="H15" s="60"/>
      <c r="I15" s="60"/>
      <c r="J15" s="75"/>
    </row>
    <row r="16" ht="22.75" customHeight="1" spans="1:10">
      <c r="A16" s="58"/>
      <c r="B16" s="65"/>
      <c r="C16" s="65"/>
      <c r="D16" s="65"/>
      <c r="E16" s="65"/>
      <c r="F16" s="65" t="s">
        <v>23</v>
      </c>
      <c r="G16" s="66"/>
      <c r="H16" s="66"/>
      <c r="I16" s="66"/>
      <c r="J16" s="73"/>
    </row>
    <row r="17" ht="22.75" customHeight="1" spans="1:10">
      <c r="A17" s="58"/>
      <c r="B17" s="65"/>
      <c r="C17" s="65"/>
      <c r="D17" s="65"/>
      <c r="E17" s="65"/>
      <c r="F17" s="65" t="s">
        <v>23</v>
      </c>
      <c r="G17" s="66"/>
      <c r="H17" s="66"/>
      <c r="I17" s="66"/>
      <c r="J17" s="73"/>
    </row>
    <row r="19" spans="2:9">
      <c r="B19" s="69" t="s">
        <v>230</v>
      </c>
      <c r="C19" s="69"/>
      <c r="D19" s="69"/>
      <c r="E19" s="69"/>
      <c r="F19" s="69"/>
      <c r="G19" s="69"/>
      <c r="H19" s="69"/>
      <c r="I19" s="69"/>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51"/>
      <c r="B1" s="2"/>
      <c r="C1" s="52"/>
      <c r="D1" s="53"/>
      <c r="E1" s="53"/>
      <c r="F1" s="53"/>
      <c r="G1" s="53"/>
      <c r="H1" s="53"/>
      <c r="I1" s="70" t="s">
        <v>231</v>
      </c>
      <c r="J1" s="56"/>
    </row>
    <row r="2" ht="22.75" customHeight="1" spans="1:10">
      <c r="A2" s="51"/>
      <c r="B2" s="3" t="s">
        <v>232</v>
      </c>
      <c r="C2" s="3"/>
      <c r="D2" s="3"/>
      <c r="E2" s="3"/>
      <c r="F2" s="3"/>
      <c r="G2" s="3"/>
      <c r="H2" s="3"/>
      <c r="I2" s="3"/>
      <c r="J2" s="56" t="s">
        <v>3</v>
      </c>
    </row>
    <row r="3" ht="19.5" customHeight="1" spans="1:10">
      <c r="A3" s="54"/>
      <c r="B3" s="55" t="s">
        <v>5</v>
      </c>
      <c r="C3" s="55"/>
      <c r="D3" s="71"/>
      <c r="E3" s="71"/>
      <c r="F3" s="71"/>
      <c r="G3" s="71"/>
      <c r="H3" s="71"/>
      <c r="I3" s="71" t="s">
        <v>6</v>
      </c>
      <c r="J3" s="72"/>
    </row>
    <row r="4" ht="24.4" customHeight="1" spans="1:10">
      <c r="A4" s="56"/>
      <c r="B4" s="57" t="s">
        <v>220</v>
      </c>
      <c r="C4" s="57" t="s">
        <v>71</v>
      </c>
      <c r="D4" s="57" t="s">
        <v>221</v>
      </c>
      <c r="E4" s="57"/>
      <c r="F4" s="57"/>
      <c r="G4" s="57"/>
      <c r="H4" s="57"/>
      <c r="I4" s="57"/>
      <c r="J4" s="73"/>
    </row>
    <row r="5" ht="24.4" customHeight="1" spans="1:10">
      <c r="A5" s="58"/>
      <c r="B5" s="57"/>
      <c r="C5" s="57"/>
      <c r="D5" s="57" t="s">
        <v>59</v>
      </c>
      <c r="E5" s="78" t="s">
        <v>222</v>
      </c>
      <c r="F5" s="57" t="s">
        <v>223</v>
      </c>
      <c r="G5" s="57"/>
      <c r="H5" s="57"/>
      <c r="I5" s="57" t="s">
        <v>185</v>
      </c>
      <c r="J5" s="73"/>
    </row>
    <row r="6" ht="24.4" customHeight="1" spans="1:10">
      <c r="A6" s="58"/>
      <c r="B6" s="57"/>
      <c r="C6" s="57"/>
      <c r="D6" s="57"/>
      <c r="E6" s="78"/>
      <c r="F6" s="57" t="s">
        <v>157</v>
      </c>
      <c r="G6" s="57" t="s">
        <v>224</v>
      </c>
      <c r="H6" s="57" t="s">
        <v>225</v>
      </c>
      <c r="I6" s="57"/>
      <c r="J6" s="74"/>
    </row>
    <row r="7" ht="22.75" customHeight="1" spans="1:10">
      <c r="A7" s="59"/>
      <c r="B7" s="57"/>
      <c r="C7" s="57" t="s">
        <v>72</v>
      </c>
      <c r="D7" s="60"/>
      <c r="E7" s="60"/>
      <c r="F7" s="60"/>
      <c r="G7" s="60"/>
      <c r="H7" s="60"/>
      <c r="I7" s="60"/>
      <c r="J7" s="75"/>
    </row>
    <row r="8" ht="22.75" customHeight="1" spans="1:10">
      <c r="A8" s="59"/>
      <c r="B8" s="63">
        <v>145001</v>
      </c>
      <c r="C8" s="62" t="s">
        <v>233</v>
      </c>
      <c r="D8" s="60"/>
      <c r="E8" s="60"/>
      <c r="F8" s="60"/>
      <c r="G8" s="60"/>
      <c r="H8" s="60"/>
      <c r="I8" s="60"/>
      <c r="J8" s="75"/>
    </row>
    <row r="9" ht="22.75" customHeight="1" spans="1:10">
      <c r="A9" s="59"/>
      <c r="B9" s="57"/>
      <c r="C9" s="57"/>
      <c r="D9" s="60"/>
      <c r="E9" s="60"/>
      <c r="F9" s="60"/>
      <c r="G9" s="60"/>
      <c r="H9" s="60"/>
      <c r="I9" s="60"/>
      <c r="J9" s="75"/>
    </row>
    <row r="10" ht="22.75" customHeight="1" spans="1:10">
      <c r="A10" s="59"/>
      <c r="B10" s="57"/>
      <c r="C10" s="57"/>
      <c r="D10" s="60"/>
      <c r="E10" s="60"/>
      <c r="F10" s="60"/>
      <c r="G10" s="60"/>
      <c r="H10" s="60"/>
      <c r="I10" s="60"/>
      <c r="J10" s="75"/>
    </row>
    <row r="11" ht="22.75" customHeight="1" spans="1:10">
      <c r="A11" s="59"/>
      <c r="B11" s="57"/>
      <c r="C11" s="57"/>
      <c r="D11" s="60"/>
      <c r="E11" s="60"/>
      <c r="F11" s="60"/>
      <c r="G11" s="60"/>
      <c r="H11" s="60"/>
      <c r="I11" s="60"/>
      <c r="J11" s="75"/>
    </row>
    <row r="12" ht="22.75" customHeight="1" spans="1:10">
      <c r="A12" s="59"/>
      <c r="B12" s="62"/>
      <c r="C12" s="62"/>
      <c r="D12" s="60"/>
      <c r="E12" s="60"/>
      <c r="F12" s="60"/>
      <c r="G12" s="60"/>
      <c r="H12" s="60"/>
      <c r="I12" s="60"/>
      <c r="J12" s="75"/>
    </row>
    <row r="13" ht="22.75" customHeight="1" spans="1:10">
      <c r="A13" s="59"/>
      <c r="B13" s="57"/>
      <c r="C13" s="57"/>
      <c r="D13" s="60"/>
      <c r="E13" s="60"/>
      <c r="F13" s="60"/>
      <c r="G13" s="60"/>
      <c r="H13" s="60"/>
      <c r="I13" s="60"/>
      <c r="J13" s="75"/>
    </row>
    <row r="14" ht="22.75" customHeight="1" spans="1:10">
      <c r="A14" s="59"/>
      <c r="B14" s="57"/>
      <c r="C14" s="57"/>
      <c r="D14" s="60"/>
      <c r="E14" s="60"/>
      <c r="F14" s="60"/>
      <c r="G14" s="60"/>
      <c r="H14" s="60"/>
      <c r="I14" s="60"/>
      <c r="J14" s="75"/>
    </row>
    <row r="15" ht="22.75" customHeight="1" spans="1:10">
      <c r="A15" s="59"/>
      <c r="B15" s="57"/>
      <c r="C15" s="57"/>
      <c r="D15" s="60"/>
      <c r="E15" s="60"/>
      <c r="F15" s="60"/>
      <c r="G15" s="60"/>
      <c r="H15" s="60"/>
      <c r="I15" s="60"/>
      <c r="J15" s="75"/>
    </row>
    <row r="16" ht="22.75" customHeight="1" spans="1:10">
      <c r="A16" s="59"/>
      <c r="B16" s="57"/>
      <c r="C16" s="57"/>
      <c r="D16" s="60"/>
      <c r="E16" s="60"/>
      <c r="F16" s="60"/>
      <c r="G16" s="60"/>
      <c r="H16" s="60"/>
      <c r="I16" s="60"/>
      <c r="J16" s="75"/>
    </row>
    <row r="17" ht="22.75" customHeight="1" spans="1:10">
      <c r="A17" s="59"/>
      <c r="B17" s="57"/>
      <c r="C17" s="57"/>
      <c r="D17" s="60"/>
      <c r="E17" s="60"/>
      <c r="F17" s="60"/>
      <c r="G17" s="60"/>
      <c r="H17" s="60"/>
      <c r="I17" s="60"/>
      <c r="J17" s="75"/>
    </row>
    <row r="19" spans="2:9">
      <c r="B19" s="69" t="s">
        <v>230</v>
      </c>
      <c r="C19" s="69"/>
      <c r="D19" s="69"/>
      <c r="E19" s="69"/>
      <c r="F19" s="69"/>
      <c r="G19" s="69"/>
      <c r="H19" s="69"/>
      <c r="I19" s="69"/>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51"/>
      <c r="B1" s="2"/>
      <c r="C1" s="2"/>
      <c r="D1" s="2"/>
      <c r="E1" s="52"/>
      <c r="F1" s="52"/>
      <c r="G1" s="53"/>
      <c r="H1" s="53"/>
      <c r="I1" s="70" t="s">
        <v>234</v>
      </c>
      <c r="J1" s="56"/>
    </row>
    <row r="2" ht="22.75" customHeight="1" spans="1:10">
      <c r="A2" s="51"/>
      <c r="B2" s="3" t="s">
        <v>235</v>
      </c>
      <c r="C2" s="3"/>
      <c r="D2" s="3"/>
      <c r="E2" s="3"/>
      <c r="F2" s="3"/>
      <c r="G2" s="3"/>
      <c r="H2" s="3"/>
      <c r="I2" s="3"/>
      <c r="J2" s="56" t="s">
        <v>3</v>
      </c>
    </row>
    <row r="3" ht="19.5" customHeight="1" spans="1:10">
      <c r="A3" s="54"/>
      <c r="B3" s="55" t="s">
        <v>5</v>
      </c>
      <c r="C3" s="55"/>
      <c r="D3" s="55"/>
      <c r="E3" s="55"/>
      <c r="F3" s="55"/>
      <c r="G3" s="54"/>
      <c r="H3" s="54"/>
      <c r="I3" s="71" t="s">
        <v>6</v>
      </c>
      <c r="J3" s="72"/>
    </row>
    <row r="4" ht="24.4" customHeight="1" spans="1:10">
      <c r="A4" s="56"/>
      <c r="B4" s="57" t="s">
        <v>9</v>
      </c>
      <c r="C4" s="57"/>
      <c r="D4" s="57"/>
      <c r="E4" s="57"/>
      <c r="F4" s="57"/>
      <c r="G4" s="57" t="s">
        <v>236</v>
      </c>
      <c r="H4" s="57"/>
      <c r="I4" s="57"/>
      <c r="J4" s="73"/>
    </row>
    <row r="5" ht="24.4" customHeight="1" spans="1:10">
      <c r="A5" s="58"/>
      <c r="B5" s="57" t="s">
        <v>79</v>
      </c>
      <c r="C5" s="57"/>
      <c r="D5" s="57"/>
      <c r="E5" s="57" t="s">
        <v>70</v>
      </c>
      <c r="F5" s="57" t="s">
        <v>71</v>
      </c>
      <c r="G5" s="57" t="s">
        <v>59</v>
      </c>
      <c r="H5" s="57" t="s">
        <v>75</v>
      </c>
      <c r="I5" s="57" t="s">
        <v>76</v>
      </c>
      <c r="J5" s="73"/>
    </row>
    <row r="6" ht="24.4" customHeight="1" spans="1:10">
      <c r="A6" s="58"/>
      <c r="B6" s="57" t="s">
        <v>80</v>
      </c>
      <c r="C6" s="57" t="s">
        <v>81</v>
      </c>
      <c r="D6" s="57" t="s">
        <v>82</v>
      </c>
      <c r="E6" s="57"/>
      <c r="F6" s="57"/>
      <c r="G6" s="57"/>
      <c r="H6" s="57"/>
      <c r="I6" s="57"/>
      <c r="J6" s="74"/>
    </row>
    <row r="7" ht="22.75" customHeight="1" spans="1:10">
      <c r="A7" s="59"/>
      <c r="B7" s="57"/>
      <c r="C7" s="57"/>
      <c r="D7" s="57"/>
      <c r="E7" s="57"/>
      <c r="F7" s="57" t="s">
        <v>72</v>
      </c>
      <c r="G7" s="60"/>
      <c r="H7" s="60"/>
      <c r="I7" s="60"/>
      <c r="J7" s="75"/>
    </row>
    <row r="8" s="50" customFormat="1" ht="22.75" customHeight="1" spans="1:10">
      <c r="A8" s="61"/>
      <c r="B8" s="62"/>
      <c r="C8" s="62"/>
      <c r="D8" s="62"/>
      <c r="E8" s="63">
        <v>145001</v>
      </c>
      <c r="F8" s="62" t="s">
        <v>229</v>
      </c>
      <c r="G8" s="64"/>
      <c r="H8" s="64"/>
      <c r="I8" s="64"/>
      <c r="J8" s="76"/>
    </row>
    <row r="9" ht="22.75" customHeight="1" spans="1:10">
      <c r="A9" s="58"/>
      <c r="B9" s="65"/>
      <c r="C9" s="65"/>
      <c r="D9" s="65"/>
      <c r="E9" s="65"/>
      <c r="F9" s="65"/>
      <c r="G9" s="66"/>
      <c r="H9" s="66"/>
      <c r="I9" s="66"/>
      <c r="J9" s="73"/>
    </row>
    <row r="10" ht="22.75" customHeight="1" spans="1:10">
      <c r="A10" s="58"/>
      <c r="B10" s="65"/>
      <c r="C10" s="65"/>
      <c r="D10" s="65"/>
      <c r="E10" s="65"/>
      <c r="F10" s="65"/>
      <c r="G10" s="66"/>
      <c r="H10" s="66"/>
      <c r="I10" s="66"/>
      <c r="J10" s="73"/>
    </row>
    <row r="11" ht="22.75" customHeight="1" spans="1:10">
      <c r="A11" s="58"/>
      <c r="B11" s="65"/>
      <c r="C11" s="65"/>
      <c r="D11" s="65"/>
      <c r="E11" s="65"/>
      <c r="F11" s="65"/>
      <c r="G11" s="66"/>
      <c r="H11" s="66"/>
      <c r="I11" s="66"/>
      <c r="J11" s="73"/>
    </row>
    <row r="12" ht="22.75" customHeight="1" spans="1:10">
      <c r="A12" s="58"/>
      <c r="B12" s="65"/>
      <c r="C12" s="65"/>
      <c r="D12" s="65"/>
      <c r="E12" s="65"/>
      <c r="F12" s="65"/>
      <c r="G12" s="66"/>
      <c r="H12" s="66"/>
      <c r="I12" s="66"/>
      <c r="J12" s="73"/>
    </row>
    <row r="13" ht="22.75" customHeight="1" spans="1:10">
      <c r="A13" s="58"/>
      <c r="B13" s="65"/>
      <c r="C13" s="65"/>
      <c r="D13" s="65"/>
      <c r="E13" s="65"/>
      <c r="F13" s="65"/>
      <c r="G13" s="66"/>
      <c r="H13" s="66"/>
      <c r="I13" s="66"/>
      <c r="J13" s="73"/>
    </row>
    <row r="14" ht="22.75" customHeight="1" spans="1:10">
      <c r="A14" s="58"/>
      <c r="B14" s="65"/>
      <c r="C14" s="65"/>
      <c r="D14" s="65"/>
      <c r="E14" s="65"/>
      <c r="F14" s="65"/>
      <c r="G14" s="66"/>
      <c r="H14" s="66"/>
      <c r="I14" s="66"/>
      <c r="J14" s="73"/>
    </row>
    <row r="15" ht="22.75" customHeight="1" spans="1:10">
      <c r="A15" s="58"/>
      <c r="B15" s="65"/>
      <c r="C15" s="65"/>
      <c r="D15" s="65"/>
      <c r="E15" s="65"/>
      <c r="F15" s="65"/>
      <c r="G15" s="66"/>
      <c r="H15" s="66"/>
      <c r="I15" s="66"/>
      <c r="J15" s="73"/>
    </row>
    <row r="16" ht="22.75" customHeight="1" spans="1:10">
      <c r="A16" s="58"/>
      <c r="B16" s="65"/>
      <c r="C16" s="65"/>
      <c r="D16" s="65"/>
      <c r="E16" s="65"/>
      <c r="F16" s="65" t="s">
        <v>23</v>
      </c>
      <c r="G16" s="66"/>
      <c r="H16" s="66"/>
      <c r="I16" s="66"/>
      <c r="J16" s="73"/>
    </row>
    <row r="17" ht="22.75" customHeight="1" spans="1:10">
      <c r="A17" s="58"/>
      <c r="B17" s="65"/>
      <c r="C17" s="65"/>
      <c r="D17" s="65"/>
      <c r="E17" s="65"/>
      <c r="F17" s="65" t="s">
        <v>237</v>
      </c>
      <c r="G17" s="66"/>
      <c r="H17" s="66"/>
      <c r="I17" s="66"/>
      <c r="J17" s="74"/>
    </row>
    <row r="18" ht="9.75" customHeight="1" spans="1:10">
      <c r="A18" s="67"/>
      <c r="B18" s="68"/>
      <c r="C18" s="68"/>
      <c r="D18" s="68"/>
      <c r="E18" s="68"/>
      <c r="F18" s="67"/>
      <c r="G18" s="67"/>
      <c r="H18" s="67"/>
      <c r="I18" s="67"/>
      <c r="J18" s="77"/>
    </row>
    <row r="19" spans="2:9">
      <c r="B19" s="69" t="s">
        <v>230</v>
      </c>
      <c r="C19" s="69"/>
      <c r="D19" s="69"/>
      <c r="E19" s="69"/>
      <c r="F19" s="69"/>
      <c r="G19" s="69"/>
      <c r="H19" s="69"/>
      <c r="I19" s="69"/>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G16" sqref="G16:J16"/>
    </sheetView>
  </sheetViews>
  <sheetFormatPr defaultColWidth="9" defaultRowHeight="13.5"/>
  <cols>
    <col min="1" max="1" width="9" style="1"/>
    <col min="2" max="2" width="12.5416666666667" style="1" customWidth="1"/>
    <col min="3" max="3" width="9" style="18"/>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238</v>
      </c>
    </row>
    <row r="2" ht="24" customHeight="1" spans="2:13">
      <c r="B2" s="19" t="s">
        <v>239</v>
      </c>
      <c r="C2" s="20"/>
      <c r="D2" s="20"/>
      <c r="E2" s="20"/>
      <c r="F2" s="20"/>
      <c r="G2" s="20"/>
      <c r="H2" s="20"/>
      <c r="I2" s="20"/>
      <c r="J2" s="42"/>
      <c r="K2" s="43"/>
      <c r="L2" s="43"/>
      <c r="M2" s="43"/>
    </row>
    <row r="3" ht="25" customHeight="1" spans="2:13">
      <c r="B3" s="21" t="s">
        <v>240</v>
      </c>
      <c r="C3" s="21"/>
      <c r="D3" s="21"/>
      <c r="E3" s="21"/>
      <c r="F3" s="21"/>
      <c r="G3" s="21"/>
      <c r="H3" s="21"/>
      <c r="I3" s="21"/>
      <c r="J3" s="21"/>
      <c r="K3" s="44"/>
      <c r="L3" s="44"/>
      <c r="M3" s="44"/>
    </row>
    <row r="4" ht="25" customHeight="1" spans="2:13">
      <c r="B4" s="22" t="s">
        <v>241</v>
      </c>
      <c r="C4" s="23" t="s">
        <v>242</v>
      </c>
      <c r="D4" s="23"/>
      <c r="E4" s="23"/>
      <c r="F4" s="23"/>
      <c r="G4" s="23"/>
      <c r="H4" s="23"/>
      <c r="I4" s="23"/>
      <c r="J4" s="23"/>
      <c r="K4" s="45"/>
      <c r="L4" s="45"/>
      <c r="M4" s="45"/>
    </row>
    <row r="5" ht="25" customHeight="1" spans="2:13">
      <c r="B5" s="22" t="s">
        <v>243</v>
      </c>
      <c r="C5" s="23" t="s">
        <v>0</v>
      </c>
      <c r="D5" s="23"/>
      <c r="E5" s="23"/>
      <c r="F5" s="23"/>
      <c r="G5" s="23"/>
      <c r="H5" s="23"/>
      <c r="I5" s="23"/>
      <c r="J5" s="23"/>
      <c r="K5" s="45"/>
      <c r="L5" s="45"/>
      <c r="M5" s="45"/>
    </row>
    <row r="6" ht="25" customHeight="1" spans="2:13">
      <c r="B6" s="24" t="s">
        <v>244</v>
      </c>
      <c r="C6" s="25" t="s">
        <v>245</v>
      </c>
      <c r="D6" s="25"/>
      <c r="E6" s="25"/>
      <c r="F6" s="26">
        <v>450000</v>
      </c>
      <c r="G6" s="26"/>
      <c r="H6" s="26"/>
      <c r="I6" s="26"/>
      <c r="J6" s="26"/>
      <c r="K6" s="45"/>
      <c r="L6" s="45"/>
      <c r="M6" s="45"/>
    </row>
    <row r="7" ht="25" customHeight="1" spans="2:13">
      <c r="B7" s="27"/>
      <c r="C7" s="25" t="s">
        <v>246</v>
      </c>
      <c r="D7" s="25"/>
      <c r="E7" s="25"/>
      <c r="F7" s="26">
        <v>450000</v>
      </c>
      <c r="G7" s="26"/>
      <c r="H7" s="26"/>
      <c r="I7" s="26"/>
      <c r="J7" s="26"/>
      <c r="K7" s="45"/>
      <c r="L7" s="45"/>
      <c r="M7" s="45"/>
    </row>
    <row r="8" ht="25" customHeight="1" spans="2:13">
      <c r="B8" s="27"/>
      <c r="C8" s="25" t="s">
        <v>247</v>
      </c>
      <c r="D8" s="25"/>
      <c r="E8" s="25"/>
      <c r="F8" s="26"/>
      <c r="G8" s="26"/>
      <c r="H8" s="26"/>
      <c r="I8" s="26"/>
      <c r="J8" s="26"/>
      <c r="K8" s="45"/>
      <c r="L8" s="45"/>
      <c r="M8" s="45"/>
    </row>
    <row r="9" ht="25" customHeight="1" spans="2:13">
      <c r="B9" s="24" t="s">
        <v>248</v>
      </c>
      <c r="C9" s="28" t="s">
        <v>249</v>
      </c>
      <c r="D9" s="28"/>
      <c r="E9" s="28"/>
      <c r="F9" s="28"/>
      <c r="G9" s="28"/>
      <c r="H9" s="28"/>
      <c r="I9" s="28"/>
      <c r="J9" s="28"/>
      <c r="K9" s="45"/>
      <c r="L9" s="45"/>
      <c r="M9" s="45"/>
    </row>
    <row r="10" ht="25" customHeight="1" spans="2:13">
      <c r="B10" s="24"/>
      <c r="C10" s="28"/>
      <c r="D10" s="28"/>
      <c r="E10" s="28"/>
      <c r="F10" s="28"/>
      <c r="G10" s="28"/>
      <c r="H10" s="28"/>
      <c r="I10" s="28"/>
      <c r="J10" s="28"/>
      <c r="K10" s="45"/>
      <c r="L10" s="45"/>
      <c r="M10" s="45"/>
    </row>
    <row r="11" ht="25" customHeight="1" spans="2:13">
      <c r="B11" s="27" t="s">
        <v>250</v>
      </c>
      <c r="C11" s="22" t="s">
        <v>251</v>
      </c>
      <c r="D11" s="22" t="s">
        <v>252</v>
      </c>
      <c r="E11" s="25" t="s">
        <v>253</v>
      </c>
      <c r="F11" s="25"/>
      <c r="G11" s="25" t="s">
        <v>254</v>
      </c>
      <c r="H11" s="25"/>
      <c r="I11" s="25"/>
      <c r="J11" s="25"/>
      <c r="K11" s="45"/>
      <c r="L11" s="45"/>
      <c r="M11" s="45"/>
    </row>
    <row r="12" ht="27.5" customHeight="1" spans="2:13">
      <c r="B12" s="27"/>
      <c r="C12" s="27" t="s">
        <v>255</v>
      </c>
      <c r="D12" s="27" t="s">
        <v>256</v>
      </c>
      <c r="E12" s="35" t="s">
        <v>257</v>
      </c>
      <c r="F12" s="36"/>
      <c r="G12" s="36" t="s">
        <v>258</v>
      </c>
      <c r="H12" s="36"/>
      <c r="I12" s="36"/>
      <c r="J12" s="36"/>
      <c r="K12" s="45"/>
      <c r="L12" s="45"/>
      <c r="M12" s="45"/>
    </row>
    <row r="13" ht="65" customHeight="1" spans="2:10">
      <c r="B13" s="27"/>
      <c r="C13" s="27"/>
      <c r="D13" s="27" t="s">
        <v>259</v>
      </c>
      <c r="E13" s="35" t="s">
        <v>257</v>
      </c>
      <c r="F13" s="36"/>
      <c r="G13" s="38" t="s">
        <v>260</v>
      </c>
      <c r="H13" s="36"/>
      <c r="I13" s="36"/>
      <c r="J13" s="36"/>
    </row>
    <row r="14" ht="37" customHeight="1" spans="2:10">
      <c r="B14" s="27"/>
      <c r="C14" s="27"/>
      <c r="D14" s="27" t="s">
        <v>261</v>
      </c>
      <c r="E14" s="35" t="s">
        <v>262</v>
      </c>
      <c r="F14" s="36"/>
      <c r="G14" s="49" t="s">
        <v>263</v>
      </c>
      <c r="H14" s="49"/>
      <c r="I14" s="49"/>
      <c r="J14" s="49"/>
    </row>
    <row r="15" ht="24" customHeight="1" spans="2:10">
      <c r="B15" s="27"/>
      <c r="C15" s="27"/>
      <c r="D15" s="27" t="s">
        <v>264</v>
      </c>
      <c r="E15" s="35" t="s">
        <v>265</v>
      </c>
      <c r="F15" s="36"/>
      <c r="G15" s="38" t="s">
        <v>266</v>
      </c>
      <c r="H15" s="36"/>
      <c r="I15" s="36"/>
      <c r="J15" s="36"/>
    </row>
    <row r="16" ht="53" customHeight="1" spans="2:10">
      <c r="B16" s="27"/>
      <c r="C16" s="27" t="s">
        <v>267</v>
      </c>
      <c r="D16" s="24" t="s">
        <v>268</v>
      </c>
      <c r="E16" s="38" t="s">
        <v>269</v>
      </c>
      <c r="F16" s="36"/>
      <c r="G16" s="38" t="s">
        <v>269</v>
      </c>
      <c r="H16" s="36"/>
      <c r="I16" s="36"/>
      <c r="J16" s="36"/>
    </row>
    <row r="17" ht="24" spans="2:10">
      <c r="B17" s="27"/>
      <c r="C17" s="27"/>
      <c r="D17" s="24" t="s">
        <v>270</v>
      </c>
      <c r="E17" s="38" t="s">
        <v>271</v>
      </c>
      <c r="F17" s="36"/>
      <c r="G17" s="38" t="s">
        <v>272</v>
      </c>
      <c r="H17" s="36"/>
      <c r="I17" s="36"/>
      <c r="J17" s="36"/>
    </row>
    <row r="18" ht="49" customHeight="1" spans="2:10">
      <c r="B18" s="27"/>
      <c r="C18" s="27" t="s">
        <v>273</v>
      </c>
      <c r="D18" s="24" t="s">
        <v>274</v>
      </c>
      <c r="E18" s="38" t="s">
        <v>275</v>
      </c>
      <c r="F18" s="36"/>
      <c r="G18" s="38" t="s">
        <v>276</v>
      </c>
      <c r="H18" s="36"/>
      <c r="I18" s="36"/>
      <c r="J18" s="3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L19" sqref="L19"/>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1:10">
      <c r="A1" s="1"/>
      <c r="B1" s="2"/>
      <c r="J1" s="1" t="s">
        <v>277</v>
      </c>
    </row>
    <row r="2" ht="24" customHeight="1" spans="1:13">
      <c r="A2" s="1"/>
      <c r="B2" s="19" t="s">
        <v>239</v>
      </c>
      <c r="C2" s="20"/>
      <c r="D2" s="20"/>
      <c r="E2" s="20"/>
      <c r="F2" s="20"/>
      <c r="G2" s="20"/>
      <c r="H2" s="20"/>
      <c r="I2" s="20"/>
      <c r="J2" s="42"/>
      <c r="K2" s="43"/>
      <c r="L2" s="43"/>
      <c r="M2" s="43"/>
    </row>
    <row r="3" ht="25" customHeight="1" spans="1:13">
      <c r="A3" s="1"/>
      <c r="B3" s="21" t="s">
        <v>240</v>
      </c>
      <c r="C3" s="21"/>
      <c r="D3" s="21"/>
      <c r="E3" s="21"/>
      <c r="F3" s="21"/>
      <c r="G3" s="21"/>
      <c r="H3" s="21"/>
      <c r="I3" s="21"/>
      <c r="J3" s="21"/>
      <c r="K3" s="44"/>
      <c r="L3" s="44"/>
      <c r="M3" s="44"/>
    </row>
    <row r="4" ht="25" customHeight="1" spans="1:13">
      <c r="A4" s="1"/>
      <c r="B4" s="22" t="s">
        <v>241</v>
      </c>
      <c r="C4" s="23" t="s">
        <v>278</v>
      </c>
      <c r="D4" s="23"/>
      <c r="E4" s="23"/>
      <c r="F4" s="23"/>
      <c r="G4" s="23"/>
      <c r="H4" s="23"/>
      <c r="I4" s="23"/>
      <c r="J4" s="23"/>
      <c r="K4" s="45"/>
      <c r="L4" s="45"/>
      <c r="M4" s="45"/>
    </row>
    <row r="5" ht="25" customHeight="1" spans="1:13">
      <c r="A5" s="1"/>
      <c r="B5" s="22" t="s">
        <v>243</v>
      </c>
      <c r="C5" s="23" t="s">
        <v>0</v>
      </c>
      <c r="D5" s="23"/>
      <c r="E5" s="23"/>
      <c r="F5" s="23"/>
      <c r="G5" s="23"/>
      <c r="H5" s="23"/>
      <c r="I5" s="23"/>
      <c r="J5" s="23"/>
      <c r="K5" s="45"/>
      <c r="L5" s="45"/>
      <c r="M5" s="45"/>
    </row>
    <row r="6" ht="25" customHeight="1" spans="1:13">
      <c r="A6" s="1"/>
      <c r="B6" s="24" t="s">
        <v>244</v>
      </c>
      <c r="C6" s="25" t="s">
        <v>245</v>
      </c>
      <c r="D6" s="25"/>
      <c r="E6" s="25"/>
      <c r="F6" s="26">
        <v>90000</v>
      </c>
      <c r="G6" s="26"/>
      <c r="H6" s="26"/>
      <c r="I6" s="26"/>
      <c r="J6" s="26"/>
      <c r="K6" s="45"/>
      <c r="L6" s="45"/>
      <c r="M6" s="45"/>
    </row>
    <row r="7" ht="25" customHeight="1" spans="1:13">
      <c r="A7" s="1"/>
      <c r="B7" s="27"/>
      <c r="C7" s="25" t="s">
        <v>246</v>
      </c>
      <c r="D7" s="25"/>
      <c r="E7" s="25"/>
      <c r="F7" s="26">
        <v>90000</v>
      </c>
      <c r="G7" s="26"/>
      <c r="H7" s="26"/>
      <c r="I7" s="26"/>
      <c r="J7" s="26"/>
      <c r="K7" s="45"/>
      <c r="L7" s="45"/>
      <c r="M7" s="45"/>
    </row>
    <row r="8" ht="25" customHeight="1" spans="1:13">
      <c r="A8" s="1"/>
      <c r="B8" s="27"/>
      <c r="C8" s="25" t="s">
        <v>247</v>
      </c>
      <c r="D8" s="25"/>
      <c r="E8" s="25"/>
      <c r="F8" s="26"/>
      <c r="G8" s="26"/>
      <c r="H8" s="26"/>
      <c r="I8" s="26"/>
      <c r="J8" s="26"/>
      <c r="K8" s="45"/>
      <c r="L8" s="45"/>
      <c r="M8" s="45"/>
    </row>
    <row r="9" ht="25" customHeight="1" spans="1:13">
      <c r="A9" s="1"/>
      <c r="B9" s="24" t="s">
        <v>248</v>
      </c>
      <c r="C9" s="28" t="s">
        <v>279</v>
      </c>
      <c r="D9" s="28"/>
      <c r="E9" s="28"/>
      <c r="F9" s="28"/>
      <c r="G9" s="28"/>
      <c r="H9" s="28"/>
      <c r="I9" s="28"/>
      <c r="J9" s="28"/>
      <c r="K9" s="45"/>
      <c r="L9" s="45"/>
      <c r="M9" s="45"/>
    </row>
    <row r="10" ht="25" customHeight="1" spans="1:13">
      <c r="A10" s="1"/>
      <c r="B10" s="24"/>
      <c r="C10" s="28"/>
      <c r="D10" s="28"/>
      <c r="E10" s="28"/>
      <c r="F10" s="28"/>
      <c r="G10" s="28"/>
      <c r="H10" s="28"/>
      <c r="I10" s="28"/>
      <c r="J10" s="28"/>
      <c r="K10" s="45"/>
      <c r="L10" s="45"/>
      <c r="M10" s="45"/>
    </row>
    <row r="11" ht="25" customHeight="1" spans="1:13">
      <c r="A11" s="1"/>
      <c r="B11" s="27" t="s">
        <v>250</v>
      </c>
      <c r="C11" s="22" t="s">
        <v>251</v>
      </c>
      <c r="D11" s="22" t="s">
        <v>252</v>
      </c>
      <c r="E11" s="25" t="s">
        <v>253</v>
      </c>
      <c r="F11" s="25"/>
      <c r="G11" s="25" t="s">
        <v>254</v>
      </c>
      <c r="H11" s="25"/>
      <c r="I11" s="25"/>
      <c r="J11" s="25"/>
      <c r="K11" s="45"/>
      <c r="L11" s="45"/>
      <c r="M11" s="45"/>
    </row>
    <row r="12" ht="25" customHeight="1" spans="1:13">
      <c r="A12" s="1"/>
      <c r="B12" s="27"/>
      <c r="C12" s="27" t="s">
        <v>255</v>
      </c>
      <c r="D12" s="27" t="s">
        <v>256</v>
      </c>
      <c r="E12" s="28" t="s">
        <v>280</v>
      </c>
      <c r="F12" s="28"/>
      <c r="G12" s="29" t="s">
        <v>281</v>
      </c>
      <c r="H12" s="30"/>
      <c r="I12" s="30"/>
      <c r="J12" s="46"/>
      <c r="K12" s="45"/>
      <c r="L12" s="45"/>
      <c r="M12" s="45"/>
    </row>
    <row r="13" ht="38" customHeight="1" spans="1:13">
      <c r="A13" s="1"/>
      <c r="B13" s="27"/>
      <c r="C13" s="27"/>
      <c r="D13" s="27"/>
      <c r="E13" s="28" t="s">
        <v>282</v>
      </c>
      <c r="F13" s="28"/>
      <c r="G13" s="29" t="s">
        <v>283</v>
      </c>
      <c r="H13" s="30"/>
      <c r="I13" s="30"/>
      <c r="J13" s="46"/>
      <c r="K13" s="47"/>
      <c r="L13" s="47"/>
      <c r="M13" s="47"/>
    </row>
    <row r="14" ht="24" customHeight="1" spans="1:10">
      <c r="A14" s="1"/>
      <c r="B14" s="27"/>
      <c r="C14" s="27"/>
      <c r="D14" s="31" t="s">
        <v>259</v>
      </c>
      <c r="E14" s="28" t="s">
        <v>284</v>
      </c>
      <c r="F14" s="28"/>
      <c r="G14" s="32" t="s">
        <v>285</v>
      </c>
      <c r="H14" s="33"/>
      <c r="I14" s="33"/>
      <c r="J14" s="48"/>
    </row>
    <row r="15" ht="41.5" customHeight="1" spans="1:10">
      <c r="A15" s="1"/>
      <c r="B15" s="27"/>
      <c r="C15" s="27"/>
      <c r="D15" s="34"/>
      <c r="E15" s="28" t="s">
        <v>286</v>
      </c>
      <c r="F15" s="28"/>
      <c r="G15" s="32" t="s">
        <v>287</v>
      </c>
      <c r="H15" s="33"/>
      <c r="I15" s="33"/>
      <c r="J15" s="48"/>
    </row>
    <row r="16" ht="32.5" customHeight="1" spans="1:10">
      <c r="A16" s="1"/>
      <c r="B16" s="27"/>
      <c r="C16" s="27"/>
      <c r="D16" s="27" t="s">
        <v>261</v>
      </c>
      <c r="E16" s="35" t="s">
        <v>262</v>
      </c>
      <c r="F16" s="36"/>
      <c r="G16" s="36" t="s">
        <v>263</v>
      </c>
      <c r="H16" s="36"/>
      <c r="I16" s="36"/>
      <c r="J16" s="36"/>
    </row>
    <row r="17" ht="24" customHeight="1" spans="1:10">
      <c r="A17" s="1"/>
      <c r="B17" s="27"/>
      <c r="C17" s="27"/>
      <c r="D17" s="27" t="s">
        <v>264</v>
      </c>
      <c r="E17" s="37" t="s">
        <v>265</v>
      </c>
      <c r="F17" s="37"/>
      <c r="G17" s="38" t="s">
        <v>288</v>
      </c>
      <c r="H17" s="36"/>
      <c r="I17" s="36"/>
      <c r="J17" s="36"/>
    </row>
    <row r="18" ht="24" spans="1:10">
      <c r="A18" s="1"/>
      <c r="B18" s="27"/>
      <c r="C18" s="27" t="s">
        <v>267</v>
      </c>
      <c r="D18" s="24" t="s">
        <v>270</v>
      </c>
      <c r="E18" s="38" t="s">
        <v>289</v>
      </c>
      <c r="F18" s="36"/>
      <c r="G18" s="38" t="s">
        <v>290</v>
      </c>
      <c r="H18" s="36"/>
      <c r="I18" s="36"/>
      <c r="J18" s="36"/>
    </row>
    <row r="19" ht="24" spans="1:10">
      <c r="A19" s="1"/>
      <c r="B19" s="27"/>
      <c r="C19" s="27"/>
      <c r="D19" s="24" t="s">
        <v>268</v>
      </c>
      <c r="E19" s="38" t="s">
        <v>291</v>
      </c>
      <c r="F19" s="36"/>
      <c r="G19" s="38" t="s">
        <v>292</v>
      </c>
      <c r="H19" s="36"/>
      <c r="I19" s="36"/>
      <c r="J19" s="36"/>
    </row>
    <row r="20" ht="42" customHeight="1" spans="1:10">
      <c r="A20" s="1"/>
      <c r="B20" s="27"/>
      <c r="C20" s="27"/>
      <c r="D20" s="24" t="s">
        <v>293</v>
      </c>
      <c r="E20" s="39" t="s">
        <v>294</v>
      </c>
      <c r="F20" s="39"/>
      <c r="G20" s="29" t="s">
        <v>295</v>
      </c>
      <c r="H20" s="30"/>
      <c r="I20" s="30"/>
      <c r="J20" s="46"/>
    </row>
    <row r="21" ht="24" spans="1:10">
      <c r="A21" s="1"/>
      <c r="B21" s="27"/>
      <c r="C21" s="27"/>
      <c r="D21" s="24" t="s">
        <v>296</v>
      </c>
      <c r="E21" s="39" t="s">
        <v>297</v>
      </c>
      <c r="F21" s="39"/>
      <c r="G21" s="40" t="s">
        <v>298</v>
      </c>
      <c r="H21" s="41"/>
      <c r="I21" s="41"/>
      <c r="J21" s="41"/>
    </row>
    <row r="22" ht="33" customHeight="1" spans="1:10">
      <c r="A22" s="1"/>
      <c r="B22" s="27"/>
      <c r="C22" s="27" t="s">
        <v>273</v>
      </c>
      <c r="D22" s="24" t="s">
        <v>274</v>
      </c>
      <c r="E22" s="38" t="s">
        <v>299</v>
      </c>
      <c r="F22" s="36"/>
      <c r="G22" s="38" t="s">
        <v>276</v>
      </c>
      <c r="H22" s="36"/>
      <c r="I22" s="36"/>
      <c r="J22" s="36"/>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3"/>
    <mergeCell ref="D14:D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topLeftCell="A7" workbookViewId="0">
      <selection activeCell="H21" sqref="H21:I21"/>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7" width="12.0916666666667" style="1" customWidth="1"/>
    <col min="8" max="8" width="13.9083333333333" style="1" customWidth="1"/>
    <col min="9" max="9" width="9.63333333333333" style="1" customWidth="1"/>
    <col min="10" max="10" width="9.725" style="1" customWidth="1"/>
    <col min="11" max="16383" width="10" style="1"/>
  </cols>
  <sheetData>
    <row r="1" ht="25" customHeight="1" spans="2:9">
      <c r="B1" s="2"/>
      <c r="I1" s="1" t="s">
        <v>300</v>
      </c>
    </row>
    <row r="2" ht="27" customHeight="1" spans="2:9">
      <c r="B2" s="3" t="s">
        <v>301</v>
      </c>
      <c r="C2" s="3"/>
      <c r="D2" s="3"/>
      <c r="E2" s="3"/>
      <c r="F2" s="3"/>
      <c r="G2" s="3"/>
      <c r="H2" s="3"/>
      <c r="I2" s="3"/>
    </row>
    <row r="3" ht="26.5" customHeight="1" spans="2:9">
      <c r="B3" s="4" t="s">
        <v>302</v>
      </c>
      <c r="C3" s="5"/>
      <c r="D3" s="5"/>
      <c r="E3" s="5"/>
      <c r="F3" s="5"/>
      <c r="G3" s="5"/>
      <c r="H3" s="5"/>
      <c r="I3" s="5"/>
    </row>
    <row r="4" ht="26.5" customHeight="1" spans="2:9">
      <c r="B4" s="6" t="s">
        <v>233</v>
      </c>
      <c r="C4" s="6"/>
      <c r="D4" s="6"/>
      <c r="E4" s="6" t="s">
        <v>0</v>
      </c>
      <c r="F4" s="6"/>
      <c r="G4" s="6"/>
      <c r="H4" s="6"/>
      <c r="I4" s="6"/>
    </row>
    <row r="5" ht="26.5" customHeight="1" spans="2:9">
      <c r="B5" s="6" t="s">
        <v>303</v>
      </c>
      <c r="C5" s="6" t="s">
        <v>304</v>
      </c>
      <c r="D5" s="6"/>
      <c r="E5" s="6" t="s">
        <v>305</v>
      </c>
      <c r="F5" s="6"/>
      <c r="G5" s="6"/>
      <c r="H5" s="6"/>
      <c r="I5" s="6"/>
    </row>
    <row r="6" ht="26.5" customHeight="1" spans="2:9">
      <c r="B6" s="6"/>
      <c r="C6" s="7" t="s">
        <v>75</v>
      </c>
      <c r="D6" s="7"/>
      <c r="E6" s="7" t="s">
        <v>306</v>
      </c>
      <c r="F6" s="7"/>
      <c r="G6" s="7"/>
      <c r="H6" s="7"/>
      <c r="I6" s="7"/>
    </row>
    <row r="7" ht="226" customHeight="1" spans="2:9">
      <c r="B7" s="6"/>
      <c r="C7" s="7" t="s">
        <v>76</v>
      </c>
      <c r="D7" s="7"/>
      <c r="E7" s="7" t="s">
        <v>307</v>
      </c>
      <c r="F7" s="7"/>
      <c r="G7" s="7"/>
      <c r="H7" s="7"/>
      <c r="I7" s="7"/>
    </row>
    <row r="8" ht="26.5" customHeight="1" spans="2:9">
      <c r="B8" s="6"/>
      <c r="C8" s="6" t="s">
        <v>308</v>
      </c>
      <c r="D8" s="6"/>
      <c r="E8" s="6"/>
      <c r="F8" s="6"/>
      <c r="G8" s="6" t="s">
        <v>309</v>
      </c>
      <c r="H8" s="6" t="s">
        <v>246</v>
      </c>
      <c r="I8" s="6" t="s">
        <v>247</v>
      </c>
    </row>
    <row r="9" ht="26.5" customHeight="1" spans="2:9">
      <c r="B9" s="6"/>
      <c r="C9" s="6"/>
      <c r="D9" s="6"/>
      <c r="E9" s="6"/>
      <c r="F9" s="6"/>
      <c r="G9" s="8">
        <v>3270447.14</v>
      </c>
      <c r="H9" s="8">
        <v>3270447.14</v>
      </c>
      <c r="I9" s="8"/>
    </row>
    <row r="10" ht="26.5" customHeight="1" spans="2:9">
      <c r="B10" s="9" t="s">
        <v>310</v>
      </c>
      <c r="C10" s="10"/>
      <c r="D10" s="10"/>
      <c r="E10" s="10"/>
      <c r="F10" s="10"/>
      <c r="G10" s="10"/>
      <c r="H10" s="10"/>
      <c r="I10" s="10"/>
    </row>
    <row r="11" ht="26.5" customHeight="1" spans="2:9">
      <c r="B11" s="11" t="s">
        <v>311</v>
      </c>
      <c r="C11" s="11" t="s">
        <v>251</v>
      </c>
      <c r="D11" s="11" t="s">
        <v>252</v>
      </c>
      <c r="E11" s="11"/>
      <c r="F11" s="11" t="s">
        <v>253</v>
      </c>
      <c r="G11" s="11"/>
      <c r="H11" s="11" t="s">
        <v>312</v>
      </c>
      <c r="I11" s="11"/>
    </row>
    <row r="12" ht="71" customHeight="1" spans="2:9">
      <c r="B12" s="11"/>
      <c r="C12" s="12" t="s">
        <v>313</v>
      </c>
      <c r="D12" s="12" t="s">
        <v>256</v>
      </c>
      <c r="E12" s="12"/>
      <c r="F12" s="12" t="s">
        <v>75</v>
      </c>
      <c r="G12" s="12"/>
      <c r="H12" s="12" t="s">
        <v>314</v>
      </c>
      <c r="I12" s="12"/>
    </row>
    <row r="13" ht="26.5" customHeight="1" spans="2:9">
      <c r="B13" s="11"/>
      <c r="C13" s="12"/>
      <c r="D13" s="12"/>
      <c r="E13" s="12"/>
      <c r="F13" s="12" t="s">
        <v>76</v>
      </c>
      <c r="G13" s="12"/>
      <c r="H13" s="12" t="s">
        <v>315</v>
      </c>
      <c r="I13" s="12"/>
    </row>
    <row r="14" ht="26.5" customHeight="1" spans="2:9">
      <c r="B14" s="11"/>
      <c r="C14" s="12"/>
      <c r="D14" s="12" t="s">
        <v>259</v>
      </c>
      <c r="E14" s="12"/>
      <c r="F14" s="13" t="s">
        <v>75</v>
      </c>
      <c r="G14" s="13"/>
      <c r="H14" s="14" t="s">
        <v>316</v>
      </c>
      <c r="I14" s="14"/>
    </row>
    <row r="15" ht="26.5" customHeight="1" spans="2:9">
      <c r="B15" s="11"/>
      <c r="C15" s="12"/>
      <c r="D15" s="12"/>
      <c r="E15" s="12"/>
      <c r="F15" s="13" t="s">
        <v>76</v>
      </c>
      <c r="G15" s="13"/>
      <c r="H15" s="13" t="s">
        <v>317</v>
      </c>
      <c r="I15" s="13"/>
    </row>
    <row r="16" ht="26.5" customHeight="1" spans="2:9">
      <c r="B16" s="11"/>
      <c r="C16" s="12"/>
      <c r="D16" s="12" t="s">
        <v>261</v>
      </c>
      <c r="E16" s="12"/>
      <c r="F16" s="13" t="s">
        <v>75</v>
      </c>
      <c r="G16" s="13"/>
      <c r="H16" s="14" t="s">
        <v>318</v>
      </c>
      <c r="I16" s="14"/>
    </row>
    <row r="17" ht="26.5" customHeight="1" spans="2:9">
      <c r="B17" s="11"/>
      <c r="C17" s="12"/>
      <c r="D17" s="12"/>
      <c r="E17" s="12"/>
      <c r="F17" s="13" t="s">
        <v>76</v>
      </c>
      <c r="G17" s="13"/>
      <c r="H17" s="14" t="s">
        <v>318</v>
      </c>
      <c r="I17" s="14"/>
    </row>
    <row r="18" ht="26.5" customHeight="1" spans="2:9">
      <c r="B18" s="11"/>
      <c r="C18" s="12"/>
      <c r="D18" s="12" t="s">
        <v>264</v>
      </c>
      <c r="E18" s="12"/>
      <c r="F18" s="13" t="s">
        <v>75</v>
      </c>
      <c r="G18" s="13"/>
      <c r="H18" s="14" t="s">
        <v>319</v>
      </c>
      <c r="I18" s="14"/>
    </row>
    <row r="19" ht="26.5" customHeight="1" spans="2:9">
      <c r="B19" s="11"/>
      <c r="C19" s="12"/>
      <c r="D19" s="12"/>
      <c r="E19" s="12"/>
      <c r="F19" s="13" t="s">
        <v>76</v>
      </c>
      <c r="G19" s="13"/>
      <c r="H19" s="13" t="s">
        <v>320</v>
      </c>
      <c r="I19" s="13"/>
    </row>
    <row r="20" ht="26.5" customHeight="1" spans="2:9">
      <c r="B20" s="11"/>
      <c r="C20" s="12" t="s">
        <v>321</v>
      </c>
      <c r="D20" s="12" t="s">
        <v>270</v>
      </c>
      <c r="E20" s="12"/>
      <c r="F20" s="13" t="s">
        <v>322</v>
      </c>
      <c r="G20" s="13"/>
      <c r="H20" s="13" t="s">
        <v>323</v>
      </c>
      <c r="I20" s="13"/>
    </row>
    <row r="21" ht="26.5" customHeight="1" spans="2:9">
      <c r="B21" s="11"/>
      <c r="C21" s="12" t="s">
        <v>273</v>
      </c>
      <c r="D21" s="12" t="s">
        <v>274</v>
      </c>
      <c r="E21" s="12"/>
      <c r="F21" s="13" t="s">
        <v>324</v>
      </c>
      <c r="G21" s="13"/>
      <c r="H21" s="13" t="s">
        <v>325</v>
      </c>
      <c r="I21" s="13"/>
    </row>
    <row r="22" ht="45" customHeight="1" spans="2:9">
      <c r="B22" s="15"/>
      <c r="C22" s="15"/>
      <c r="D22" s="15"/>
      <c r="E22" s="15"/>
      <c r="F22" s="15"/>
      <c r="G22" s="15"/>
      <c r="H22" s="15"/>
      <c r="I22" s="15"/>
    </row>
    <row r="23" ht="16.4" customHeight="1" spans="2:3">
      <c r="B23" s="16"/>
      <c r="C23" s="16"/>
    </row>
    <row r="24" ht="16.4" customHeight="1" spans="2:2">
      <c r="B24" s="16"/>
    </row>
    <row r="25" ht="16.4" customHeight="1" spans="2:16">
      <c r="B25" s="16"/>
      <c r="P25" s="17"/>
    </row>
    <row r="26" ht="16.4" customHeight="1" spans="2:2">
      <c r="B26" s="16"/>
    </row>
    <row r="27" ht="16.4" customHeight="1" spans="2:9">
      <c r="B27" s="16"/>
      <c r="C27" s="16"/>
      <c r="D27" s="16"/>
      <c r="E27" s="16"/>
      <c r="F27" s="16"/>
      <c r="G27" s="16"/>
      <c r="H27" s="16"/>
      <c r="I27" s="16"/>
    </row>
    <row r="28" ht="16.4" customHeight="1" spans="2:9">
      <c r="B28" s="16"/>
      <c r="C28" s="16"/>
      <c r="D28" s="16"/>
      <c r="E28" s="16"/>
      <c r="F28" s="16"/>
      <c r="G28" s="16"/>
      <c r="H28" s="16"/>
      <c r="I28" s="16"/>
    </row>
    <row r="29" ht="16.4" customHeight="1" spans="2:9">
      <c r="B29" s="16"/>
      <c r="C29" s="16"/>
      <c r="D29" s="16"/>
      <c r="E29" s="16"/>
      <c r="F29" s="16"/>
      <c r="G29" s="16"/>
      <c r="H29" s="16"/>
      <c r="I29" s="16"/>
    </row>
    <row r="30" ht="16.4" customHeight="1" spans="2:9">
      <c r="B30" s="16"/>
      <c r="C30" s="16"/>
      <c r="D30" s="16"/>
      <c r="E30" s="16"/>
      <c r="F30" s="16"/>
      <c r="G30" s="16"/>
      <c r="H30" s="16"/>
      <c r="I30" s="16"/>
    </row>
  </sheetData>
  <mergeCells count="45">
    <mergeCell ref="B2:I2"/>
    <mergeCell ref="B3:I3"/>
    <mergeCell ref="B4:D4"/>
    <mergeCell ref="E4:I4"/>
    <mergeCell ref="C5:D5"/>
    <mergeCell ref="E5:I5"/>
    <mergeCell ref="C6:D6"/>
    <mergeCell ref="E6:I6"/>
    <mergeCell ref="C7:D7"/>
    <mergeCell ref="E7:I7"/>
    <mergeCell ref="C10:I10"/>
    <mergeCell ref="D11:E11"/>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D20:E20"/>
    <mergeCell ref="F20:G20"/>
    <mergeCell ref="H20:I20"/>
    <mergeCell ref="D21:E21"/>
    <mergeCell ref="F21:G21"/>
    <mergeCell ref="H21:I21"/>
    <mergeCell ref="B22:I22"/>
    <mergeCell ref="B5:B9"/>
    <mergeCell ref="B11:B21"/>
    <mergeCell ref="C12:C19"/>
    <mergeCell ref="C8:F9"/>
    <mergeCell ref="D12:E13"/>
    <mergeCell ref="D14:E15"/>
    <mergeCell ref="D16:E17"/>
    <mergeCell ref="D18:E19"/>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25" sqref="D25"/>
    </sheetView>
  </sheetViews>
  <sheetFormatPr defaultColWidth="10" defaultRowHeight="13.5" outlineLevelCol="5"/>
  <cols>
    <col min="1" max="1" width="1.54166666666667" style="150" customWidth="1"/>
    <col min="2" max="2" width="41" style="150" customWidth="1"/>
    <col min="3" max="3" width="16.3666666666667" style="150" customWidth="1"/>
    <col min="4" max="4" width="41" style="150" customWidth="1"/>
    <col min="5" max="5" width="16.3666666666667" style="150" customWidth="1"/>
    <col min="6" max="6" width="1.54166666666667" style="150" customWidth="1"/>
    <col min="7" max="10" width="9.725" style="150" customWidth="1"/>
    <col min="11" max="16384" width="10" style="150"/>
  </cols>
  <sheetData>
    <row r="1" ht="14.25" customHeight="1" spans="1:6">
      <c r="A1" s="151"/>
      <c r="B1" s="152"/>
      <c r="C1" s="154"/>
      <c r="D1" s="153"/>
      <c r="E1" s="152" t="s">
        <v>2</v>
      </c>
      <c r="F1" s="169" t="s">
        <v>3</v>
      </c>
    </row>
    <row r="2" ht="19.9" customHeight="1" spans="1:6">
      <c r="A2" s="153"/>
      <c r="B2" s="156" t="s">
        <v>4</v>
      </c>
      <c r="C2" s="156"/>
      <c r="D2" s="156"/>
      <c r="E2" s="156"/>
      <c r="F2" s="169"/>
    </row>
    <row r="3" ht="17" customHeight="1" spans="1:6">
      <c r="A3" s="157"/>
      <c r="B3" s="158" t="s">
        <v>5</v>
      </c>
      <c r="C3" s="159"/>
      <c r="D3" s="159"/>
      <c r="E3" s="160" t="s">
        <v>6</v>
      </c>
      <c r="F3" s="170"/>
    </row>
    <row r="4" ht="21.4" customHeight="1" spans="1:6">
      <c r="A4" s="161"/>
      <c r="B4" s="162" t="s">
        <v>7</v>
      </c>
      <c r="C4" s="162"/>
      <c r="D4" s="162" t="s">
        <v>8</v>
      </c>
      <c r="E4" s="162"/>
      <c r="F4" s="171"/>
    </row>
    <row r="5" ht="21.4" customHeight="1" spans="1:6">
      <c r="A5" s="161"/>
      <c r="B5" s="162" t="s">
        <v>9</v>
      </c>
      <c r="C5" s="162" t="s">
        <v>10</v>
      </c>
      <c r="D5" s="162" t="s">
        <v>9</v>
      </c>
      <c r="E5" s="162" t="s">
        <v>10</v>
      </c>
      <c r="F5" s="171"/>
    </row>
    <row r="6" ht="19.9" customHeight="1" spans="1:6">
      <c r="A6" s="163"/>
      <c r="B6" s="166" t="s">
        <v>11</v>
      </c>
      <c r="C6" s="165">
        <v>3270447.14</v>
      </c>
      <c r="D6" s="166" t="s">
        <v>12</v>
      </c>
      <c r="E6" s="165">
        <v>2624167.88</v>
      </c>
      <c r="F6" s="172"/>
    </row>
    <row r="7" ht="19.9" customHeight="1" spans="1:6">
      <c r="A7" s="163"/>
      <c r="B7" s="166" t="s">
        <v>13</v>
      </c>
      <c r="C7" s="165"/>
      <c r="D7" s="166" t="s">
        <v>14</v>
      </c>
      <c r="E7" s="165"/>
      <c r="F7" s="172"/>
    </row>
    <row r="8" ht="19.9" customHeight="1" spans="1:6">
      <c r="A8" s="163"/>
      <c r="B8" s="166" t="s">
        <v>15</v>
      </c>
      <c r="C8" s="165"/>
      <c r="D8" s="166" t="s">
        <v>16</v>
      </c>
      <c r="E8" s="165"/>
      <c r="F8" s="172"/>
    </row>
    <row r="9" ht="19.9" customHeight="1" spans="1:6">
      <c r="A9" s="163"/>
      <c r="B9" s="166" t="s">
        <v>17</v>
      </c>
      <c r="C9" s="165"/>
      <c r="D9" s="166" t="s">
        <v>18</v>
      </c>
      <c r="E9" s="165"/>
      <c r="F9" s="172"/>
    </row>
    <row r="10" ht="19.9" customHeight="1" spans="1:6">
      <c r="A10" s="163"/>
      <c r="B10" s="166" t="s">
        <v>19</v>
      </c>
      <c r="C10" s="165"/>
      <c r="D10" s="166" t="s">
        <v>20</v>
      </c>
      <c r="E10" s="165"/>
      <c r="F10" s="172"/>
    </row>
    <row r="11" ht="19.9" customHeight="1" spans="1:6">
      <c r="A11" s="163"/>
      <c r="B11" s="166" t="s">
        <v>21</v>
      </c>
      <c r="C11" s="165"/>
      <c r="D11" s="166" t="s">
        <v>22</v>
      </c>
      <c r="E11" s="165"/>
      <c r="F11" s="172"/>
    </row>
    <row r="12" ht="19.9" customHeight="1" spans="1:6">
      <c r="A12" s="163"/>
      <c r="B12" s="166" t="s">
        <v>23</v>
      </c>
      <c r="C12" s="165"/>
      <c r="D12" s="166" t="s">
        <v>24</v>
      </c>
      <c r="E12" s="165"/>
      <c r="F12" s="172"/>
    </row>
    <row r="13" ht="19.9" customHeight="1" spans="1:6">
      <c r="A13" s="163"/>
      <c r="B13" s="166" t="s">
        <v>23</v>
      </c>
      <c r="C13" s="165"/>
      <c r="D13" s="166" t="s">
        <v>25</v>
      </c>
      <c r="E13" s="165">
        <v>277133.35</v>
      </c>
      <c r="F13" s="172"/>
    </row>
    <row r="14" ht="19.9" customHeight="1" spans="1:6">
      <c r="A14" s="163"/>
      <c r="B14" s="166" t="s">
        <v>23</v>
      </c>
      <c r="C14" s="165"/>
      <c r="D14" s="166" t="s">
        <v>26</v>
      </c>
      <c r="E14" s="165"/>
      <c r="F14" s="172"/>
    </row>
    <row r="15" ht="19.9" customHeight="1" spans="1:6">
      <c r="A15" s="163"/>
      <c r="B15" s="166" t="s">
        <v>23</v>
      </c>
      <c r="C15" s="165"/>
      <c r="D15" s="166" t="s">
        <v>27</v>
      </c>
      <c r="E15" s="165">
        <v>154518.91</v>
      </c>
      <c r="F15" s="172"/>
    </row>
    <row r="16" ht="19.9" customHeight="1" spans="1:6">
      <c r="A16" s="163"/>
      <c r="B16" s="166" t="s">
        <v>23</v>
      </c>
      <c r="C16" s="165"/>
      <c r="D16" s="166" t="s">
        <v>28</v>
      </c>
      <c r="E16" s="165"/>
      <c r="F16" s="172"/>
    </row>
    <row r="17" ht="19.9" customHeight="1" spans="1:6">
      <c r="A17" s="163"/>
      <c r="B17" s="166" t="s">
        <v>23</v>
      </c>
      <c r="C17" s="165"/>
      <c r="D17" s="166" t="s">
        <v>29</v>
      </c>
      <c r="E17" s="165"/>
      <c r="F17" s="172"/>
    </row>
    <row r="18" ht="19.9" customHeight="1" spans="1:6">
      <c r="A18" s="163"/>
      <c r="B18" s="166" t="s">
        <v>23</v>
      </c>
      <c r="C18" s="165"/>
      <c r="D18" s="166" t="s">
        <v>30</v>
      </c>
      <c r="E18" s="165"/>
      <c r="F18" s="172"/>
    </row>
    <row r="19" ht="19.9" customHeight="1" spans="1:6">
      <c r="A19" s="163"/>
      <c r="B19" s="166" t="s">
        <v>23</v>
      </c>
      <c r="C19" s="165"/>
      <c r="D19" s="166" t="s">
        <v>31</v>
      </c>
      <c r="E19" s="165"/>
      <c r="F19" s="172"/>
    </row>
    <row r="20" ht="19.9" customHeight="1" spans="1:6">
      <c r="A20" s="163"/>
      <c r="B20" s="166" t="s">
        <v>23</v>
      </c>
      <c r="C20" s="165"/>
      <c r="D20" s="166" t="s">
        <v>32</v>
      </c>
      <c r="E20" s="165"/>
      <c r="F20" s="172"/>
    </row>
    <row r="21" ht="19.9" customHeight="1" spans="1:6">
      <c r="A21" s="163"/>
      <c r="B21" s="166" t="s">
        <v>23</v>
      </c>
      <c r="C21" s="165"/>
      <c r="D21" s="166" t="s">
        <v>33</v>
      </c>
      <c r="E21" s="165"/>
      <c r="F21" s="172"/>
    </row>
    <row r="22" ht="19.9" customHeight="1" spans="1:6">
      <c r="A22" s="163"/>
      <c r="B22" s="166" t="s">
        <v>23</v>
      </c>
      <c r="C22" s="165"/>
      <c r="D22" s="166" t="s">
        <v>34</v>
      </c>
      <c r="E22" s="165"/>
      <c r="F22" s="172"/>
    </row>
    <row r="23" ht="19.9" customHeight="1" spans="1:6">
      <c r="A23" s="163"/>
      <c r="B23" s="166" t="s">
        <v>23</v>
      </c>
      <c r="C23" s="165"/>
      <c r="D23" s="166" t="s">
        <v>35</v>
      </c>
      <c r="E23" s="165"/>
      <c r="F23" s="172"/>
    </row>
    <row r="24" ht="19.9" customHeight="1" spans="1:6">
      <c r="A24" s="163"/>
      <c r="B24" s="166" t="s">
        <v>23</v>
      </c>
      <c r="C24" s="165"/>
      <c r="D24" s="166" t="s">
        <v>36</v>
      </c>
      <c r="E24" s="165"/>
      <c r="F24" s="172"/>
    </row>
    <row r="25" ht="19.9" customHeight="1" spans="1:6">
      <c r="A25" s="163"/>
      <c r="B25" s="166" t="s">
        <v>23</v>
      </c>
      <c r="C25" s="165"/>
      <c r="D25" s="166" t="s">
        <v>37</v>
      </c>
      <c r="E25" s="165">
        <v>214627</v>
      </c>
      <c r="F25" s="172"/>
    </row>
    <row r="26" ht="19.9" customHeight="1" spans="1:6">
      <c r="A26" s="163"/>
      <c r="B26" s="166" t="s">
        <v>23</v>
      </c>
      <c r="C26" s="165"/>
      <c r="D26" s="166" t="s">
        <v>38</v>
      </c>
      <c r="E26" s="165"/>
      <c r="F26" s="172"/>
    </row>
    <row r="27" ht="19.9" customHeight="1" spans="1:6">
      <c r="A27" s="163"/>
      <c r="B27" s="166" t="s">
        <v>23</v>
      </c>
      <c r="C27" s="165"/>
      <c r="D27" s="166" t="s">
        <v>39</v>
      </c>
      <c r="E27" s="165"/>
      <c r="F27" s="172"/>
    </row>
    <row r="28" ht="19.9" customHeight="1" spans="1:6">
      <c r="A28" s="163"/>
      <c r="B28" s="166" t="s">
        <v>23</v>
      </c>
      <c r="C28" s="165"/>
      <c r="D28" s="166" t="s">
        <v>40</v>
      </c>
      <c r="E28" s="165"/>
      <c r="F28" s="172"/>
    </row>
    <row r="29" ht="19.9" customHeight="1" spans="1:6">
      <c r="A29" s="163"/>
      <c r="B29" s="166" t="s">
        <v>23</v>
      </c>
      <c r="C29" s="165"/>
      <c r="D29" s="166" t="s">
        <v>41</v>
      </c>
      <c r="E29" s="165"/>
      <c r="F29" s="172"/>
    </row>
    <row r="30" ht="19.9" customHeight="1" spans="1:6">
      <c r="A30" s="163"/>
      <c r="B30" s="166" t="s">
        <v>23</v>
      </c>
      <c r="C30" s="165"/>
      <c r="D30" s="166" t="s">
        <v>42</v>
      </c>
      <c r="E30" s="165"/>
      <c r="F30" s="172"/>
    </row>
    <row r="31" ht="19.9" customHeight="1" spans="1:6">
      <c r="A31" s="163"/>
      <c r="B31" s="166" t="s">
        <v>23</v>
      </c>
      <c r="C31" s="165"/>
      <c r="D31" s="166" t="s">
        <v>43</v>
      </c>
      <c r="E31" s="165"/>
      <c r="F31" s="172"/>
    </row>
    <row r="32" ht="19.9" customHeight="1" spans="1:6">
      <c r="A32" s="163"/>
      <c r="B32" s="166" t="s">
        <v>23</v>
      </c>
      <c r="C32" s="165"/>
      <c r="D32" s="166" t="s">
        <v>44</v>
      </c>
      <c r="E32" s="165"/>
      <c r="F32" s="172"/>
    </row>
    <row r="33" ht="19.9" customHeight="1" spans="1:6">
      <c r="A33" s="163"/>
      <c r="B33" s="166" t="s">
        <v>23</v>
      </c>
      <c r="C33" s="165"/>
      <c r="D33" s="166" t="s">
        <v>45</v>
      </c>
      <c r="E33" s="165"/>
      <c r="F33" s="172"/>
    </row>
    <row r="34" ht="19.9" customHeight="1" spans="1:6">
      <c r="A34" s="163"/>
      <c r="B34" s="166" t="s">
        <v>23</v>
      </c>
      <c r="C34" s="165"/>
      <c r="D34" s="166" t="s">
        <v>46</v>
      </c>
      <c r="E34" s="165"/>
      <c r="F34" s="172"/>
    </row>
    <row r="35" ht="19.9" customHeight="1" spans="1:6">
      <c r="A35" s="163"/>
      <c r="B35" s="166" t="s">
        <v>23</v>
      </c>
      <c r="C35" s="165"/>
      <c r="D35" s="166" t="s">
        <v>47</v>
      </c>
      <c r="E35" s="165"/>
      <c r="F35" s="172"/>
    </row>
    <row r="36" ht="19.9" customHeight="1" spans="1:6">
      <c r="A36" s="177"/>
      <c r="B36" s="178" t="s">
        <v>48</v>
      </c>
      <c r="C36" s="179">
        <f>SUM(C6:C8)</f>
        <v>3270447.14</v>
      </c>
      <c r="D36" s="178" t="s">
        <v>49</v>
      </c>
      <c r="E36" s="179">
        <f>SUM(E6:E35)</f>
        <v>3270447.14</v>
      </c>
      <c r="F36" s="180"/>
    </row>
    <row r="37" ht="19.9" customHeight="1" spans="1:6">
      <c r="A37" s="163"/>
      <c r="B37" s="164" t="s">
        <v>50</v>
      </c>
      <c r="C37" s="165"/>
      <c r="D37" s="164" t="s">
        <v>51</v>
      </c>
      <c r="E37" s="165"/>
      <c r="F37" s="181"/>
    </row>
    <row r="38" ht="19.9" customHeight="1" spans="1:6">
      <c r="A38" s="182"/>
      <c r="B38" s="164" t="s">
        <v>52</v>
      </c>
      <c r="C38" s="165"/>
      <c r="D38" s="164" t="s">
        <v>53</v>
      </c>
      <c r="E38" s="165"/>
      <c r="F38" s="181"/>
    </row>
    <row r="39" ht="19.9" customHeight="1" spans="1:6">
      <c r="A39" s="182"/>
      <c r="B39" s="183"/>
      <c r="C39" s="183"/>
      <c r="D39" s="164" t="s">
        <v>54</v>
      </c>
      <c r="E39" s="165"/>
      <c r="F39" s="181"/>
    </row>
    <row r="40" ht="19.9" customHeight="1" spans="1:6">
      <c r="A40" s="184"/>
      <c r="B40" s="162" t="s">
        <v>55</v>
      </c>
      <c r="C40" s="179">
        <f>C36</f>
        <v>3270447.14</v>
      </c>
      <c r="D40" s="162" t="s">
        <v>56</v>
      </c>
      <c r="E40" s="179">
        <f>E36</f>
        <v>3270447.14</v>
      </c>
      <c r="F40" s="185"/>
    </row>
    <row r="41" ht="8.5" customHeight="1" spans="1:6">
      <c r="A41" s="167"/>
      <c r="B41" s="167"/>
      <c r="C41" s="186"/>
      <c r="D41" s="186"/>
      <c r="E41" s="167"/>
      <c r="F41" s="18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C10" sqref="C10"/>
    </sheetView>
  </sheetViews>
  <sheetFormatPr defaultColWidth="10" defaultRowHeight="13.5"/>
  <cols>
    <col min="1" max="1" width="1.54166666666667" style="84" customWidth="1"/>
    <col min="2" max="2" width="16.8166666666667" style="84" customWidth="1"/>
    <col min="3" max="3" width="31.8166666666667" style="84" customWidth="1"/>
    <col min="4" max="4" width="14.9083333333333" style="84" customWidth="1"/>
    <col min="5" max="5" width="13" style="84" customWidth="1"/>
    <col min="6" max="6" width="15.3666666666667" style="84" customWidth="1"/>
    <col min="7" max="14" width="13" style="84" customWidth="1"/>
    <col min="15" max="15" width="1.54166666666667" style="84" customWidth="1"/>
    <col min="16" max="16" width="9.725" style="84" customWidth="1"/>
    <col min="17" max="16384" width="10" style="84"/>
  </cols>
  <sheetData>
    <row r="1" ht="25" customHeight="1" spans="1:15">
      <c r="A1" s="85"/>
      <c r="B1" s="2"/>
      <c r="C1" s="16"/>
      <c r="D1" s="174"/>
      <c r="E1" s="174"/>
      <c r="F1" s="174"/>
      <c r="G1" s="16"/>
      <c r="H1" s="16"/>
      <c r="I1" s="16"/>
      <c r="L1" s="16"/>
      <c r="M1" s="16"/>
      <c r="N1" s="86" t="s">
        <v>57</v>
      </c>
      <c r="O1" s="87"/>
    </row>
    <row r="2" ht="22.75" customHeight="1" spans="1:15">
      <c r="A2" s="85"/>
      <c r="B2" s="88" t="s">
        <v>58</v>
      </c>
      <c r="C2" s="88"/>
      <c r="D2" s="88"/>
      <c r="E2" s="88"/>
      <c r="F2" s="88"/>
      <c r="G2" s="88"/>
      <c r="H2" s="88"/>
      <c r="I2" s="88"/>
      <c r="J2" s="88"/>
      <c r="K2" s="88"/>
      <c r="L2" s="88"/>
      <c r="M2" s="88"/>
      <c r="N2" s="88"/>
      <c r="O2" s="87" t="s">
        <v>3</v>
      </c>
    </row>
    <row r="3" ht="19.5" customHeight="1" spans="1:15">
      <c r="A3" s="89"/>
      <c r="B3" s="90" t="s">
        <v>5</v>
      </c>
      <c r="C3" s="90"/>
      <c r="D3" s="89"/>
      <c r="E3" s="89"/>
      <c r="F3" s="175"/>
      <c r="G3" s="89"/>
      <c r="H3" s="175"/>
      <c r="I3" s="175"/>
      <c r="J3" s="175"/>
      <c r="K3" s="175"/>
      <c r="L3" s="175"/>
      <c r="M3" s="175"/>
      <c r="N3" s="91" t="s">
        <v>6</v>
      </c>
      <c r="O3" s="92"/>
    </row>
    <row r="4" ht="24.4" customHeight="1" spans="1:15">
      <c r="A4" s="93"/>
      <c r="B4" s="78" t="s">
        <v>9</v>
      </c>
      <c r="C4" s="78"/>
      <c r="D4" s="78" t="s">
        <v>59</v>
      </c>
      <c r="E4" s="78" t="s">
        <v>60</v>
      </c>
      <c r="F4" s="78" t="s">
        <v>61</v>
      </c>
      <c r="G4" s="78" t="s">
        <v>62</v>
      </c>
      <c r="H4" s="78" t="s">
        <v>63</v>
      </c>
      <c r="I4" s="78" t="s">
        <v>64</v>
      </c>
      <c r="J4" s="78" t="s">
        <v>65</v>
      </c>
      <c r="K4" s="78" t="s">
        <v>66</v>
      </c>
      <c r="L4" s="78" t="s">
        <v>67</v>
      </c>
      <c r="M4" s="78" t="s">
        <v>68</v>
      </c>
      <c r="N4" s="78" t="s">
        <v>69</v>
      </c>
      <c r="O4" s="95"/>
    </row>
    <row r="5" ht="24.4" customHeight="1" spans="1:15">
      <c r="A5" s="93"/>
      <c r="B5" s="78" t="s">
        <v>70</v>
      </c>
      <c r="C5" s="176" t="s">
        <v>71</v>
      </c>
      <c r="D5" s="78"/>
      <c r="E5" s="78"/>
      <c r="F5" s="78"/>
      <c r="G5" s="78"/>
      <c r="H5" s="78"/>
      <c r="I5" s="78"/>
      <c r="J5" s="78"/>
      <c r="K5" s="78"/>
      <c r="L5" s="78"/>
      <c r="M5" s="78"/>
      <c r="N5" s="78"/>
      <c r="O5" s="95"/>
    </row>
    <row r="6" ht="24.4" customHeight="1" spans="1:15">
      <c r="A6" s="93"/>
      <c r="B6" s="78"/>
      <c r="C6" s="176"/>
      <c r="D6" s="78"/>
      <c r="E6" s="78"/>
      <c r="F6" s="78"/>
      <c r="G6" s="78"/>
      <c r="H6" s="78"/>
      <c r="I6" s="78"/>
      <c r="J6" s="78"/>
      <c r="K6" s="78"/>
      <c r="L6" s="78"/>
      <c r="M6" s="78"/>
      <c r="N6" s="78"/>
      <c r="O6" s="95"/>
    </row>
    <row r="7" ht="27" customHeight="1" spans="1:15">
      <c r="A7" s="96"/>
      <c r="B7" s="57"/>
      <c r="C7" s="57" t="s">
        <v>72</v>
      </c>
      <c r="D7" s="60">
        <f>SUM(D8)</f>
        <v>3270447.14</v>
      </c>
      <c r="E7" s="60"/>
      <c r="F7" s="60">
        <f t="shared" ref="F7:G7" si="0">SUM(F8)</f>
        <v>3270447.14</v>
      </c>
      <c r="G7" s="60">
        <f t="shared" si="0"/>
        <v>0</v>
      </c>
      <c r="H7" s="60"/>
      <c r="I7" s="60"/>
      <c r="J7" s="60"/>
      <c r="K7" s="60"/>
      <c r="L7" s="60"/>
      <c r="M7" s="60"/>
      <c r="N7" s="60"/>
      <c r="O7" s="97"/>
    </row>
    <row r="8" ht="27" customHeight="1" spans="1:15">
      <c r="A8" s="96"/>
      <c r="B8" s="62">
        <v>145001</v>
      </c>
      <c r="C8" s="62" t="s">
        <v>0</v>
      </c>
      <c r="D8" s="60">
        <f>SUM(E8:G8)</f>
        <v>3270447.14</v>
      </c>
      <c r="E8" s="60"/>
      <c r="F8" s="165">
        <v>3270447.14</v>
      </c>
      <c r="G8" s="60"/>
      <c r="H8" s="60"/>
      <c r="I8" s="60"/>
      <c r="J8" s="60"/>
      <c r="K8" s="60"/>
      <c r="L8" s="60"/>
      <c r="M8" s="60"/>
      <c r="N8" s="60"/>
      <c r="O8" s="97"/>
    </row>
    <row r="9" ht="29" customHeight="1" spans="1:15">
      <c r="A9" s="96"/>
      <c r="B9" s="57"/>
      <c r="C9" s="57"/>
      <c r="D9" s="60"/>
      <c r="E9" s="60"/>
      <c r="F9" s="60"/>
      <c r="G9" s="60"/>
      <c r="H9" s="60"/>
      <c r="I9" s="60"/>
      <c r="J9" s="60"/>
      <c r="K9" s="60"/>
      <c r="L9" s="60"/>
      <c r="M9" s="60"/>
      <c r="N9" s="60"/>
      <c r="O9" s="97"/>
    </row>
    <row r="10" ht="27" customHeight="1" spans="1:15">
      <c r="A10" s="96"/>
      <c r="B10" s="57"/>
      <c r="C10" s="57"/>
      <c r="D10" s="60"/>
      <c r="E10" s="60"/>
      <c r="F10" s="60"/>
      <c r="G10" s="60"/>
      <c r="H10" s="60"/>
      <c r="I10" s="60"/>
      <c r="J10" s="60"/>
      <c r="K10" s="60"/>
      <c r="L10" s="60"/>
      <c r="M10" s="60"/>
      <c r="N10" s="60"/>
      <c r="O10" s="97"/>
    </row>
    <row r="11" ht="27" customHeight="1" spans="1:15">
      <c r="A11" s="96"/>
      <c r="B11" s="57"/>
      <c r="C11" s="57"/>
      <c r="D11" s="60"/>
      <c r="E11" s="60"/>
      <c r="F11" s="60"/>
      <c r="G11" s="60"/>
      <c r="H11" s="60"/>
      <c r="I11" s="60"/>
      <c r="J11" s="60"/>
      <c r="K11" s="60"/>
      <c r="L11" s="60"/>
      <c r="M11" s="60"/>
      <c r="N11" s="60"/>
      <c r="O11" s="97"/>
    </row>
    <row r="12" ht="27" customHeight="1" spans="1:15">
      <c r="A12" s="96"/>
      <c r="B12" s="57"/>
      <c r="C12" s="57"/>
      <c r="D12" s="60"/>
      <c r="E12" s="60"/>
      <c r="F12" s="60"/>
      <c r="G12" s="60"/>
      <c r="H12" s="60"/>
      <c r="I12" s="60"/>
      <c r="J12" s="60"/>
      <c r="K12" s="60"/>
      <c r="L12" s="60"/>
      <c r="M12" s="60"/>
      <c r="N12" s="60"/>
      <c r="O12" s="97"/>
    </row>
    <row r="13" ht="27" customHeight="1" spans="1:15">
      <c r="A13" s="96"/>
      <c r="B13" s="57"/>
      <c r="C13" s="57"/>
      <c r="D13" s="60"/>
      <c r="E13" s="60"/>
      <c r="F13" s="60"/>
      <c r="G13" s="60"/>
      <c r="H13" s="60"/>
      <c r="I13" s="60"/>
      <c r="J13" s="60"/>
      <c r="K13" s="60"/>
      <c r="L13" s="60"/>
      <c r="M13" s="60"/>
      <c r="N13" s="60"/>
      <c r="O13" s="97"/>
    </row>
    <row r="14" ht="27" customHeight="1" spans="1:15">
      <c r="A14" s="96"/>
      <c r="B14" s="57"/>
      <c r="C14" s="57"/>
      <c r="D14" s="60"/>
      <c r="E14" s="60"/>
      <c r="F14" s="60"/>
      <c r="G14" s="60"/>
      <c r="H14" s="60"/>
      <c r="I14" s="60"/>
      <c r="J14" s="60"/>
      <c r="K14" s="60"/>
      <c r="L14" s="60"/>
      <c r="M14" s="60"/>
      <c r="N14" s="60"/>
      <c r="O14" s="97"/>
    </row>
    <row r="15" ht="27" customHeight="1" spans="1:15">
      <c r="A15" s="96"/>
      <c r="B15" s="57"/>
      <c r="C15" s="57"/>
      <c r="D15" s="60"/>
      <c r="E15" s="60"/>
      <c r="F15" s="60"/>
      <c r="G15" s="60"/>
      <c r="H15" s="60"/>
      <c r="I15" s="60"/>
      <c r="J15" s="60"/>
      <c r="K15" s="60"/>
      <c r="L15" s="60"/>
      <c r="M15" s="60"/>
      <c r="N15" s="60"/>
      <c r="O15" s="97"/>
    </row>
    <row r="16" ht="27" customHeight="1" spans="1:15">
      <c r="A16" s="96"/>
      <c r="B16" s="57"/>
      <c r="C16" s="57"/>
      <c r="D16" s="60"/>
      <c r="E16" s="60"/>
      <c r="F16" s="60"/>
      <c r="G16" s="60"/>
      <c r="H16" s="60"/>
      <c r="I16" s="60"/>
      <c r="J16" s="60"/>
      <c r="K16" s="60"/>
      <c r="L16" s="60"/>
      <c r="M16" s="60"/>
      <c r="N16" s="60"/>
      <c r="O16" s="97"/>
    </row>
    <row r="17" ht="27" customHeight="1" spans="1:15">
      <c r="A17" s="96"/>
      <c r="B17" s="57"/>
      <c r="C17" s="57"/>
      <c r="D17" s="60"/>
      <c r="E17" s="60"/>
      <c r="F17" s="60"/>
      <c r="G17" s="60"/>
      <c r="H17" s="60"/>
      <c r="I17" s="60"/>
      <c r="J17" s="60"/>
      <c r="K17" s="60"/>
      <c r="L17" s="60"/>
      <c r="M17" s="60"/>
      <c r="N17" s="60"/>
      <c r="O17" s="97"/>
    </row>
    <row r="18" ht="27" customHeight="1" spans="1:15">
      <c r="A18" s="96"/>
      <c r="B18" s="57"/>
      <c r="C18" s="57"/>
      <c r="D18" s="60"/>
      <c r="E18" s="60"/>
      <c r="F18" s="60"/>
      <c r="G18" s="60"/>
      <c r="H18" s="60"/>
      <c r="I18" s="60"/>
      <c r="J18" s="60"/>
      <c r="K18" s="60"/>
      <c r="L18" s="60"/>
      <c r="M18" s="60"/>
      <c r="N18" s="60"/>
      <c r="O18" s="97"/>
    </row>
    <row r="19" ht="27" customHeight="1" spans="1:15">
      <c r="A19" s="96"/>
      <c r="B19" s="57"/>
      <c r="C19" s="57"/>
      <c r="D19" s="60"/>
      <c r="E19" s="60"/>
      <c r="F19" s="60"/>
      <c r="G19" s="60"/>
      <c r="H19" s="60"/>
      <c r="I19" s="60"/>
      <c r="J19" s="60"/>
      <c r="K19" s="60"/>
      <c r="L19" s="60"/>
      <c r="M19" s="60"/>
      <c r="N19" s="60"/>
      <c r="O19" s="97"/>
    </row>
    <row r="20" ht="27" customHeight="1" spans="1:15">
      <c r="A20" s="96"/>
      <c r="B20" s="57"/>
      <c r="C20" s="57"/>
      <c r="D20" s="60"/>
      <c r="E20" s="60"/>
      <c r="F20" s="60"/>
      <c r="G20" s="60"/>
      <c r="H20" s="60"/>
      <c r="I20" s="60"/>
      <c r="J20" s="60"/>
      <c r="K20" s="60"/>
      <c r="L20" s="60"/>
      <c r="M20" s="60"/>
      <c r="N20" s="60"/>
      <c r="O20" s="97"/>
    </row>
    <row r="21" ht="27" customHeight="1" spans="1:15">
      <c r="A21" s="96"/>
      <c r="B21" s="57"/>
      <c r="C21" s="57"/>
      <c r="D21" s="60"/>
      <c r="E21" s="60"/>
      <c r="F21" s="60"/>
      <c r="G21" s="60"/>
      <c r="H21" s="60"/>
      <c r="I21" s="60"/>
      <c r="J21" s="60"/>
      <c r="K21" s="60"/>
      <c r="L21" s="60"/>
      <c r="M21" s="60"/>
      <c r="N21" s="60"/>
      <c r="O21" s="97"/>
    </row>
    <row r="22" ht="27" customHeight="1" spans="1:15">
      <c r="A22" s="96"/>
      <c r="B22" s="57"/>
      <c r="C22" s="57"/>
      <c r="D22" s="60"/>
      <c r="E22" s="60"/>
      <c r="F22" s="60"/>
      <c r="G22" s="60"/>
      <c r="H22" s="60"/>
      <c r="I22" s="60"/>
      <c r="J22" s="60"/>
      <c r="K22" s="60"/>
      <c r="L22" s="60"/>
      <c r="M22" s="60"/>
      <c r="N22" s="60"/>
      <c r="O22" s="97"/>
    </row>
    <row r="23" ht="27" customHeight="1" spans="1:15">
      <c r="A23" s="96"/>
      <c r="B23" s="57"/>
      <c r="C23" s="57"/>
      <c r="D23" s="60"/>
      <c r="E23" s="60"/>
      <c r="F23" s="60"/>
      <c r="G23" s="60"/>
      <c r="H23" s="60"/>
      <c r="I23" s="60"/>
      <c r="J23" s="60"/>
      <c r="K23" s="60"/>
      <c r="L23" s="60"/>
      <c r="M23" s="60"/>
      <c r="N23" s="60"/>
      <c r="O23" s="97"/>
    </row>
    <row r="24" ht="27" customHeight="1" spans="1:15">
      <c r="A24" s="96"/>
      <c r="B24" s="57"/>
      <c r="C24" s="57"/>
      <c r="D24" s="60"/>
      <c r="E24" s="60"/>
      <c r="F24" s="60"/>
      <c r="G24" s="60"/>
      <c r="H24" s="60"/>
      <c r="I24" s="60"/>
      <c r="J24" s="60"/>
      <c r="K24" s="60"/>
      <c r="L24" s="60"/>
      <c r="M24" s="60"/>
      <c r="N24" s="60"/>
      <c r="O24" s="97"/>
    </row>
    <row r="25" ht="27" customHeight="1" spans="1:15">
      <c r="A25" s="96"/>
      <c r="B25" s="57"/>
      <c r="C25" s="57"/>
      <c r="D25" s="60"/>
      <c r="E25" s="60"/>
      <c r="F25" s="60"/>
      <c r="G25" s="60"/>
      <c r="H25" s="60"/>
      <c r="I25" s="60"/>
      <c r="J25" s="60"/>
      <c r="K25" s="60"/>
      <c r="L25" s="60"/>
      <c r="M25" s="60"/>
      <c r="N25" s="60"/>
      <c r="O25" s="9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pane ySplit="6" topLeftCell="A7" activePane="bottomLeft" state="frozen"/>
      <selection/>
      <selection pane="bottomLeft" activeCell="A19" sqref="$A19:$XFD19"/>
    </sheetView>
  </sheetViews>
  <sheetFormatPr defaultColWidth="10" defaultRowHeight="13.5"/>
  <cols>
    <col min="1" max="1" width="1.54166666666667" style="104" customWidth="1"/>
    <col min="2" max="4" width="6.18333333333333" style="104" customWidth="1"/>
    <col min="5" max="5" width="16.8166666666667" style="104" customWidth="1"/>
    <col min="6" max="6" width="41" style="104" customWidth="1"/>
    <col min="7" max="10" width="16.45" style="104" customWidth="1"/>
    <col min="11" max="11" width="22.9083333333333" style="104" customWidth="1"/>
    <col min="12" max="12" width="1.54166666666667" style="104" customWidth="1"/>
    <col min="13" max="14" width="9.725" style="104" customWidth="1"/>
    <col min="15" max="16384" width="10" style="104"/>
  </cols>
  <sheetData>
    <row r="1" ht="25" customHeight="1" spans="1:12">
      <c r="A1" s="51"/>
      <c r="B1" s="135"/>
      <c r="C1" s="135"/>
      <c r="D1" s="135"/>
      <c r="E1" s="140"/>
      <c r="F1" s="140"/>
      <c r="G1" s="53"/>
      <c r="H1" s="53"/>
      <c r="I1" s="53"/>
      <c r="J1" s="53"/>
      <c r="K1" s="70" t="s">
        <v>73</v>
      </c>
      <c r="L1" s="56"/>
    </row>
    <row r="2" ht="22.75" customHeight="1" spans="1:12">
      <c r="A2" s="51"/>
      <c r="B2" s="3" t="s">
        <v>74</v>
      </c>
      <c r="C2" s="3"/>
      <c r="D2" s="3"/>
      <c r="E2" s="3"/>
      <c r="F2" s="3"/>
      <c r="G2" s="3"/>
      <c r="H2" s="3"/>
      <c r="I2" s="3"/>
      <c r="J2" s="3"/>
      <c r="K2" s="3"/>
      <c r="L2" s="56" t="s">
        <v>3</v>
      </c>
    </row>
    <row r="3" ht="19.5" customHeight="1" spans="1:12">
      <c r="A3" s="54"/>
      <c r="B3" s="55" t="s">
        <v>5</v>
      </c>
      <c r="C3" s="55"/>
      <c r="D3" s="55"/>
      <c r="E3" s="55"/>
      <c r="F3" s="55"/>
      <c r="G3" s="54"/>
      <c r="H3" s="54"/>
      <c r="I3" s="144"/>
      <c r="J3" s="144"/>
      <c r="K3" s="71" t="s">
        <v>6</v>
      </c>
      <c r="L3" s="72"/>
    </row>
    <row r="4" ht="24.4" customHeight="1" spans="1:12">
      <c r="A4" s="56"/>
      <c r="B4" s="99" t="s">
        <v>9</v>
      </c>
      <c r="C4" s="99"/>
      <c r="D4" s="99"/>
      <c r="E4" s="99"/>
      <c r="F4" s="99"/>
      <c r="G4" s="99" t="s">
        <v>59</v>
      </c>
      <c r="H4" s="99" t="s">
        <v>75</v>
      </c>
      <c r="I4" s="99" t="s">
        <v>76</v>
      </c>
      <c r="J4" s="99" t="s">
        <v>77</v>
      </c>
      <c r="K4" s="99" t="s">
        <v>78</v>
      </c>
      <c r="L4" s="73"/>
    </row>
    <row r="5" ht="24.4" customHeight="1" spans="1:12">
      <c r="A5" s="58"/>
      <c r="B5" s="99" t="s">
        <v>79</v>
      </c>
      <c r="C5" s="99"/>
      <c r="D5" s="99"/>
      <c r="E5" s="99" t="s">
        <v>70</v>
      </c>
      <c r="F5" s="99" t="s">
        <v>71</v>
      </c>
      <c r="G5" s="99"/>
      <c r="H5" s="99"/>
      <c r="I5" s="99"/>
      <c r="J5" s="99"/>
      <c r="K5" s="99"/>
      <c r="L5" s="73"/>
    </row>
    <row r="6" ht="24.4" customHeight="1" spans="1:12">
      <c r="A6" s="58"/>
      <c r="B6" s="99" t="s">
        <v>80</v>
      </c>
      <c r="C6" s="99" t="s">
        <v>81</v>
      </c>
      <c r="D6" s="99" t="s">
        <v>82</v>
      </c>
      <c r="E6" s="99"/>
      <c r="F6" s="99"/>
      <c r="G6" s="99"/>
      <c r="H6" s="99"/>
      <c r="I6" s="99"/>
      <c r="J6" s="99"/>
      <c r="K6" s="99"/>
      <c r="L6" s="74"/>
    </row>
    <row r="7" ht="27" customHeight="1" spans="1:12">
      <c r="A7" s="59"/>
      <c r="B7" s="99"/>
      <c r="C7" s="99"/>
      <c r="D7" s="99"/>
      <c r="E7" s="63">
        <v>145001</v>
      </c>
      <c r="F7" s="99" t="s">
        <v>72</v>
      </c>
      <c r="G7" s="130">
        <f>G8+G13+G16+G22</f>
        <v>3270447.14</v>
      </c>
      <c r="H7" s="130">
        <f>H8+H13+H16+H22</f>
        <v>2730447.14</v>
      </c>
      <c r="I7" s="130">
        <f>I8+I13+I16+I22</f>
        <v>540000</v>
      </c>
      <c r="J7" s="130"/>
      <c r="K7" s="130"/>
      <c r="L7" s="75"/>
    </row>
    <row r="8" ht="27" customHeight="1" spans="1:12">
      <c r="A8" s="59"/>
      <c r="B8" s="99">
        <v>201</v>
      </c>
      <c r="C8" s="99"/>
      <c r="D8" s="99"/>
      <c r="E8" s="129"/>
      <c r="F8" s="129" t="s">
        <v>83</v>
      </c>
      <c r="G8" s="130">
        <f>SUM(H8:I8)</f>
        <v>2624167.88</v>
      </c>
      <c r="H8" s="130">
        <f>H9</f>
        <v>2084167.88</v>
      </c>
      <c r="I8" s="130">
        <f>I9</f>
        <v>540000</v>
      </c>
      <c r="J8" s="130"/>
      <c r="K8" s="130"/>
      <c r="L8" s="75"/>
    </row>
    <row r="9" ht="27" customHeight="1" spans="1:12">
      <c r="A9" s="59"/>
      <c r="B9" s="99">
        <v>201</v>
      </c>
      <c r="C9" s="100" t="s">
        <v>84</v>
      </c>
      <c r="D9" s="99"/>
      <c r="E9" s="99"/>
      <c r="F9" s="99" t="s">
        <v>85</v>
      </c>
      <c r="G9" s="130">
        <f>SUM(H9:I9)</f>
        <v>2624167.88</v>
      </c>
      <c r="H9" s="130">
        <f>SUM(H10:H12)</f>
        <v>2084167.88</v>
      </c>
      <c r="I9" s="130">
        <f>SUM(I10:I12)</f>
        <v>540000</v>
      </c>
      <c r="J9" s="130"/>
      <c r="K9" s="130"/>
      <c r="L9" s="75"/>
    </row>
    <row r="10" ht="27" customHeight="1" spans="1:12">
      <c r="A10" s="59"/>
      <c r="B10" s="99">
        <v>201</v>
      </c>
      <c r="C10" s="100" t="s">
        <v>84</v>
      </c>
      <c r="D10" s="100" t="s">
        <v>86</v>
      </c>
      <c r="E10" s="99"/>
      <c r="F10" s="99" t="s">
        <v>87</v>
      </c>
      <c r="G10" s="130">
        <f t="shared" ref="G10:G24" si="0">SUM(H10:I10)</f>
        <v>898498.06</v>
      </c>
      <c r="H10" s="130">
        <v>898498.06</v>
      </c>
      <c r="I10" s="130"/>
      <c r="J10" s="130"/>
      <c r="K10" s="130"/>
      <c r="L10" s="75"/>
    </row>
    <row r="11" ht="27" customHeight="1" spans="1:12">
      <c r="A11" s="59"/>
      <c r="B11" s="99">
        <v>201</v>
      </c>
      <c r="C11" s="100" t="s">
        <v>84</v>
      </c>
      <c r="D11" s="100" t="s">
        <v>88</v>
      </c>
      <c r="E11" s="99"/>
      <c r="F11" s="99" t="s">
        <v>89</v>
      </c>
      <c r="G11" s="130">
        <f t="shared" si="0"/>
        <v>1185669.82</v>
      </c>
      <c r="H11" s="130">
        <v>1185669.82</v>
      </c>
      <c r="I11" s="130"/>
      <c r="J11" s="130"/>
      <c r="K11" s="130"/>
      <c r="L11" s="75"/>
    </row>
    <row r="12" ht="27" customHeight="1" spans="1:12">
      <c r="A12" s="59"/>
      <c r="B12" s="99">
        <v>201</v>
      </c>
      <c r="C12" s="100" t="s">
        <v>84</v>
      </c>
      <c r="D12" s="100" t="s">
        <v>90</v>
      </c>
      <c r="E12" s="99"/>
      <c r="F12" s="99" t="s">
        <v>91</v>
      </c>
      <c r="G12" s="130">
        <f t="shared" si="0"/>
        <v>540000</v>
      </c>
      <c r="H12" s="130"/>
      <c r="I12" s="130">
        <v>540000</v>
      </c>
      <c r="J12" s="130"/>
      <c r="K12" s="130"/>
      <c r="L12" s="75"/>
    </row>
    <row r="13" ht="27" customHeight="1" spans="1:12">
      <c r="A13" s="59"/>
      <c r="B13" s="99">
        <v>208</v>
      </c>
      <c r="C13" s="99"/>
      <c r="D13" s="99"/>
      <c r="E13" s="99"/>
      <c r="F13" s="99" t="s">
        <v>92</v>
      </c>
      <c r="G13" s="130">
        <f t="shared" si="0"/>
        <v>277133.35</v>
      </c>
      <c r="H13" s="130">
        <f>H14</f>
        <v>277133.35</v>
      </c>
      <c r="I13" s="130"/>
      <c r="J13" s="130"/>
      <c r="K13" s="130"/>
      <c r="L13" s="75"/>
    </row>
    <row r="14" ht="27" customHeight="1" spans="1:12">
      <c r="A14" s="59"/>
      <c r="B14" s="99">
        <v>208</v>
      </c>
      <c r="C14" s="100" t="s">
        <v>93</v>
      </c>
      <c r="D14" s="99"/>
      <c r="E14" s="99"/>
      <c r="F14" s="99" t="s">
        <v>94</v>
      </c>
      <c r="G14" s="130">
        <f t="shared" si="0"/>
        <v>277133.35</v>
      </c>
      <c r="H14" s="130">
        <f>SUM(H15:H15)</f>
        <v>277133.35</v>
      </c>
      <c r="I14" s="130"/>
      <c r="J14" s="130"/>
      <c r="K14" s="130"/>
      <c r="L14" s="75"/>
    </row>
    <row r="15" ht="27" customHeight="1" spans="1:12">
      <c r="A15" s="59"/>
      <c r="B15" s="99">
        <v>208</v>
      </c>
      <c r="C15" s="100" t="s">
        <v>93</v>
      </c>
      <c r="D15" s="100" t="s">
        <v>93</v>
      </c>
      <c r="E15" s="99"/>
      <c r="F15" s="99" t="s">
        <v>95</v>
      </c>
      <c r="G15" s="130">
        <f t="shared" si="0"/>
        <v>277133.35</v>
      </c>
      <c r="H15" s="130">
        <v>277133.35</v>
      </c>
      <c r="I15" s="130"/>
      <c r="J15" s="130"/>
      <c r="K15" s="130"/>
      <c r="L15" s="75"/>
    </row>
    <row r="16" ht="27" customHeight="1" spans="1:12">
      <c r="A16" s="59"/>
      <c r="B16" s="99">
        <v>210</v>
      </c>
      <c r="C16" s="99"/>
      <c r="D16" s="99"/>
      <c r="E16" s="99"/>
      <c r="F16" s="99" t="s">
        <v>96</v>
      </c>
      <c r="G16" s="130">
        <f t="shared" si="0"/>
        <v>154518.91</v>
      </c>
      <c r="H16" s="130">
        <f>H17</f>
        <v>154518.91</v>
      </c>
      <c r="I16" s="130"/>
      <c r="J16" s="130"/>
      <c r="K16" s="130"/>
      <c r="L16" s="75"/>
    </row>
    <row r="17" ht="27" customHeight="1" spans="1:12">
      <c r="A17" s="59"/>
      <c r="B17" s="99">
        <v>210</v>
      </c>
      <c r="C17" s="100" t="s">
        <v>97</v>
      </c>
      <c r="D17" s="100"/>
      <c r="E17" s="99"/>
      <c r="F17" s="99" t="s">
        <v>98</v>
      </c>
      <c r="G17" s="130">
        <f t="shared" si="0"/>
        <v>154518.91</v>
      </c>
      <c r="H17" s="130">
        <f>SUM(H18:H21)</f>
        <v>154518.91</v>
      </c>
      <c r="I17" s="130"/>
      <c r="J17" s="130"/>
      <c r="K17" s="130"/>
      <c r="L17" s="75"/>
    </row>
    <row r="18" ht="27" customHeight="1" spans="1:12">
      <c r="A18" s="59"/>
      <c r="B18" s="99">
        <v>210</v>
      </c>
      <c r="C18" s="100" t="s">
        <v>97</v>
      </c>
      <c r="D18" s="100" t="s">
        <v>86</v>
      </c>
      <c r="E18" s="99"/>
      <c r="F18" s="99" t="s">
        <v>99</v>
      </c>
      <c r="G18" s="130">
        <f t="shared" si="0"/>
        <v>54214.74</v>
      </c>
      <c r="H18" s="130">
        <v>54214.74</v>
      </c>
      <c r="I18" s="130"/>
      <c r="J18" s="130"/>
      <c r="K18" s="130"/>
      <c r="L18" s="75"/>
    </row>
    <row r="19" ht="27" customHeight="1" spans="1:12">
      <c r="A19" s="59"/>
      <c r="B19" s="99">
        <v>210</v>
      </c>
      <c r="C19" s="100" t="s">
        <v>97</v>
      </c>
      <c r="D19" s="100" t="s">
        <v>100</v>
      </c>
      <c r="E19" s="99"/>
      <c r="F19" s="99" t="s">
        <v>101</v>
      </c>
      <c r="G19" s="130">
        <f t="shared" si="0"/>
        <v>83504.17</v>
      </c>
      <c r="H19" s="130">
        <v>83504.17</v>
      </c>
      <c r="I19" s="130"/>
      <c r="J19" s="130"/>
      <c r="K19" s="130"/>
      <c r="L19" s="75"/>
    </row>
    <row r="20" ht="27" customHeight="1" spans="1:12">
      <c r="A20" s="59"/>
      <c r="B20" s="99">
        <v>210</v>
      </c>
      <c r="C20" s="100" t="s">
        <v>97</v>
      </c>
      <c r="D20" s="100" t="s">
        <v>84</v>
      </c>
      <c r="E20" s="99"/>
      <c r="F20" s="99" t="s">
        <v>102</v>
      </c>
      <c r="G20" s="130">
        <f t="shared" si="0"/>
        <v>6000</v>
      </c>
      <c r="H20" s="130">
        <v>6000</v>
      </c>
      <c r="I20" s="130"/>
      <c r="J20" s="130"/>
      <c r="K20" s="130"/>
      <c r="L20" s="75"/>
    </row>
    <row r="21" ht="27" customHeight="1" spans="1:12">
      <c r="A21" s="59"/>
      <c r="B21" s="99">
        <v>210</v>
      </c>
      <c r="C21" s="100" t="s">
        <v>97</v>
      </c>
      <c r="D21" s="99">
        <v>99</v>
      </c>
      <c r="E21" s="99"/>
      <c r="F21" s="99" t="s">
        <v>103</v>
      </c>
      <c r="G21" s="130">
        <f t="shared" si="0"/>
        <v>10800</v>
      </c>
      <c r="H21" s="130">
        <v>10800</v>
      </c>
      <c r="I21" s="130"/>
      <c r="J21" s="130"/>
      <c r="K21" s="130"/>
      <c r="L21" s="75"/>
    </row>
    <row r="22" ht="27" customHeight="1" spans="1:12">
      <c r="A22" s="59"/>
      <c r="B22" s="99">
        <v>221</v>
      </c>
      <c r="C22" s="99"/>
      <c r="D22" s="99"/>
      <c r="E22" s="99"/>
      <c r="F22" s="99" t="s">
        <v>104</v>
      </c>
      <c r="G22" s="130">
        <f t="shared" si="0"/>
        <v>214627</v>
      </c>
      <c r="H22" s="130">
        <f>H23</f>
        <v>214627</v>
      </c>
      <c r="I22" s="130"/>
      <c r="J22" s="130"/>
      <c r="K22" s="130"/>
      <c r="L22" s="75"/>
    </row>
    <row r="23" ht="27" customHeight="1" spans="1:12">
      <c r="A23" s="59"/>
      <c r="B23" s="99">
        <v>221</v>
      </c>
      <c r="C23" s="100" t="s">
        <v>86</v>
      </c>
      <c r="D23" s="99"/>
      <c r="E23" s="99"/>
      <c r="F23" s="99" t="s">
        <v>105</v>
      </c>
      <c r="G23" s="130">
        <f t="shared" si="0"/>
        <v>214627</v>
      </c>
      <c r="H23" s="130">
        <f>SUM(H24)</f>
        <v>214627</v>
      </c>
      <c r="I23" s="130"/>
      <c r="J23" s="130"/>
      <c r="K23" s="130"/>
      <c r="L23" s="75"/>
    </row>
    <row r="24" ht="27" customHeight="1" spans="1:12">
      <c r="A24" s="59"/>
      <c r="B24" s="99">
        <v>221</v>
      </c>
      <c r="C24" s="100" t="s">
        <v>86</v>
      </c>
      <c r="D24" s="100" t="s">
        <v>100</v>
      </c>
      <c r="E24" s="99"/>
      <c r="F24" s="99" t="s">
        <v>106</v>
      </c>
      <c r="G24" s="130">
        <f t="shared" si="0"/>
        <v>214627</v>
      </c>
      <c r="H24" s="130">
        <v>214627</v>
      </c>
      <c r="I24" s="130"/>
      <c r="J24" s="130"/>
      <c r="K24" s="130"/>
      <c r="L24" s="75"/>
    </row>
    <row r="25" spans="1:12">
      <c r="A25" s="67"/>
      <c r="B25" s="68"/>
      <c r="C25" s="68"/>
      <c r="D25" s="68"/>
      <c r="E25" s="68"/>
      <c r="F25" s="67"/>
      <c r="G25" s="67"/>
      <c r="H25" s="67"/>
      <c r="I25" s="67"/>
      <c r="J25" s="68"/>
      <c r="K25" s="68"/>
      <c r="L25" s="7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7" sqref="C7"/>
    </sheetView>
  </sheetViews>
  <sheetFormatPr defaultColWidth="10" defaultRowHeight="13.5"/>
  <cols>
    <col min="1" max="1" width="1.54166666666667" style="150" customWidth="1"/>
    <col min="2" max="2" width="33.3666666666667" style="150" customWidth="1"/>
    <col min="3" max="3" width="16.3666666666667" style="150" customWidth="1"/>
    <col min="4" max="4" width="33.3666666666667" style="150" customWidth="1"/>
    <col min="5" max="7" width="16.3666666666667" style="150" customWidth="1"/>
    <col min="8" max="8" width="18.2666666666667" style="150" customWidth="1"/>
    <col min="9" max="9" width="1.54166666666667" style="150" customWidth="1"/>
    <col min="10" max="11" width="9.725" style="150" customWidth="1"/>
    <col min="12" max="16384" width="10" style="150"/>
  </cols>
  <sheetData>
    <row r="1" ht="14.25" customHeight="1" spans="1:9">
      <c r="A1" s="151"/>
      <c r="B1" s="152"/>
      <c r="C1" s="153"/>
      <c r="D1" s="153"/>
      <c r="E1" s="154"/>
      <c r="F1" s="154"/>
      <c r="G1" s="154"/>
      <c r="H1" s="155" t="s">
        <v>107</v>
      </c>
      <c r="I1" s="169" t="s">
        <v>3</v>
      </c>
    </row>
    <row r="2" ht="19.9" customHeight="1" spans="1:9">
      <c r="A2" s="153"/>
      <c r="B2" s="156" t="s">
        <v>108</v>
      </c>
      <c r="C2" s="156"/>
      <c r="D2" s="156"/>
      <c r="E2" s="156"/>
      <c r="F2" s="156"/>
      <c r="G2" s="156"/>
      <c r="H2" s="156"/>
      <c r="I2" s="169"/>
    </row>
    <row r="3" ht="17" customHeight="1" spans="1:9">
      <c r="A3" s="157"/>
      <c r="B3" s="158" t="s">
        <v>5</v>
      </c>
      <c r="C3" s="158"/>
      <c r="D3" s="159"/>
      <c r="E3" s="159"/>
      <c r="F3" s="159"/>
      <c r="G3" s="159"/>
      <c r="H3" s="160" t="s">
        <v>6</v>
      </c>
      <c r="I3" s="170"/>
    </row>
    <row r="4" ht="21.4" customHeight="1" spans="1:9">
      <c r="A4" s="161"/>
      <c r="B4" s="162" t="s">
        <v>7</v>
      </c>
      <c r="C4" s="162"/>
      <c r="D4" s="162" t="s">
        <v>8</v>
      </c>
      <c r="E4" s="162"/>
      <c r="F4" s="162"/>
      <c r="G4" s="162"/>
      <c r="H4" s="162"/>
      <c r="I4" s="171"/>
    </row>
    <row r="5" ht="21.4" customHeight="1" spans="1:9">
      <c r="A5" s="161"/>
      <c r="B5" s="162" t="s">
        <v>9</v>
      </c>
      <c r="C5" s="162" t="s">
        <v>10</v>
      </c>
      <c r="D5" s="162" t="s">
        <v>9</v>
      </c>
      <c r="E5" s="162" t="s">
        <v>59</v>
      </c>
      <c r="F5" s="162" t="s">
        <v>109</v>
      </c>
      <c r="G5" s="162" t="s">
        <v>110</v>
      </c>
      <c r="H5" s="162" t="s">
        <v>111</v>
      </c>
      <c r="I5" s="171"/>
    </row>
    <row r="6" ht="19.9" customHeight="1" spans="1:9">
      <c r="A6" s="163"/>
      <c r="B6" s="164" t="s">
        <v>112</v>
      </c>
      <c r="C6" s="165">
        <f>SUM(C7:C8)</f>
        <v>3270447.14</v>
      </c>
      <c r="D6" s="164" t="s">
        <v>113</v>
      </c>
      <c r="E6" s="165">
        <f>SUM(F6:H6)</f>
        <v>3270447.14</v>
      </c>
      <c r="F6" s="165">
        <f>SUM(F7:F34)</f>
        <v>3270447.14</v>
      </c>
      <c r="G6" s="165"/>
      <c r="H6" s="165"/>
      <c r="I6" s="172"/>
    </row>
    <row r="7" ht="19.9" customHeight="1" spans="1:9">
      <c r="A7" s="163"/>
      <c r="B7" s="166" t="s">
        <v>114</v>
      </c>
      <c r="C7" s="165">
        <v>3270447.14</v>
      </c>
      <c r="D7" s="166" t="s">
        <v>115</v>
      </c>
      <c r="E7" s="165">
        <f>SUM(F7:G7)</f>
        <v>2624167.88</v>
      </c>
      <c r="F7" s="165">
        <v>2624167.88</v>
      </c>
      <c r="G7" s="165"/>
      <c r="H7" s="165"/>
      <c r="I7" s="172"/>
    </row>
    <row r="8" ht="19.9" customHeight="1" spans="1:9">
      <c r="A8" s="163"/>
      <c r="B8" s="166" t="s">
        <v>116</v>
      </c>
      <c r="C8" s="165"/>
      <c r="D8" s="166" t="s">
        <v>117</v>
      </c>
      <c r="E8" s="165">
        <f t="shared" ref="E8:E34" si="0">SUM(F8:G8)</f>
        <v>0</v>
      </c>
      <c r="F8" s="165"/>
      <c r="G8" s="165"/>
      <c r="H8" s="165"/>
      <c r="I8" s="172"/>
    </row>
    <row r="9" ht="19.9" customHeight="1" spans="1:9">
      <c r="A9" s="163"/>
      <c r="B9" s="166" t="s">
        <v>118</v>
      </c>
      <c r="C9" s="165"/>
      <c r="D9" s="166" t="s">
        <v>119</v>
      </c>
      <c r="E9" s="165">
        <f t="shared" si="0"/>
        <v>0</v>
      </c>
      <c r="F9" s="165"/>
      <c r="G9" s="165"/>
      <c r="H9" s="165"/>
      <c r="I9" s="172"/>
    </row>
    <row r="10" ht="19.9" customHeight="1" spans="1:9">
      <c r="A10" s="163"/>
      <c r="B10" s="164" t="s">
        <v>120</v>
      </c>
      <c r="C10" s="165"/>
      <c r="D10" s="166" t="s">
        <v>121</v>
      </c>
      <c r="E10" s="165">
        <f t="shared" si="0"/>
        <v>0</v>
      </c>
      <c r="F10" s="165"/>
      <c r="G10" s="165"/>
      <c r="H10" s="165"/>
      <c r="I10" s="172"/>
    </row>
    <row r="11" ht="19.9" customHeight="1" spans="1:9">
      <c r="A11" s="163"/>
      <c r="B11" s="166" t="s">
        <v>114</v>
      </c>
      <c r="C11" s="165"/>
      <c r="D11" s="166" t="s">
        <v>122</v>
      </c>
      <c r="E11" s="165">
        <f t="shared" si="0"/>
        <v>0</v>
      </c>
      <c r="F11" s="165"/>
      <c r="G11" s="165"/>
      <c r="H11" s="165"/>
      <c r="I11" s="172"/>
    </row>
    <row r="12" ht="19.9" customHeight="1" spans="1:9">
      <c r="A12" s="163"/>
      <c r="B12" s="166" t="s">
        <v>116</v>
      </c>
      <c r="C12" s="165"/>
      <c r="D12" s="166" t="s">
        <v>123</v>
      </c>
      <c r="E12" s="165">
        <f t="shared" si="0"/>
        <v>0</v>
      </c>
      <c r="F12" s="165"/>
      <c r="G12" s="165"/>
      <c r="H12" s="165"/>
      <c r="I12" s="172"/>
    </row>
    <row r="13" ht="19.9" customHeight="1" spans="1:9">
      <c r="A13" s="163"/>
      <c r="B13" s="166" t="s">
        <v>118</v>
      </c>
      <c r="C13" s="165"/>
      <c r="D13" s="166" t="s">
        <v>124</v>
      </c>
      <c r="E13" s="165">
        <f t="shared" si="0"/>
        <v>0</v>
      </c>
      <c r="F13" s="165"/>
      <c r="G13" s="165"/>
      <c r="H13" s="165"/>
      <c r="I13" s="172"/>
    </row>
    <row r="14" ht="19.9" customHeight="1" spans="1:9">
      <c r="A14" s="163"/>
      <c r="B14" s="166" t="s">
        <v>125</v>
      </c>
      <c r="C14" s="165"/>
      <c r="D14" s="166" t="s">
        <v>126</v>
      </c>
      <c r="E14" s="165">
        <f t="shared" si="0"/>
        <v>277133.35</v>
      </c>
      <c r="F14" s="165">
        <v>277133.35</v>
      </c>
      <c r="G14" s="165"/>
      <c r="H14" s="165"/>
      <c r="I14" s="172"/>
    </row>
    <row r="15" ht="19.9" customHeight="1" spans="1:9">
      <c r="A15" s="163"/>
      <c r="B15" s="166" t="s">
        <v>125</v>
      </c>
      <c r="C15" s="165"/>
      <c r="D15" s="166" t="s">
        <v>127</v>
      </c>
      <c r="E15" s="165">
        <f t="shared" si="0"/>
        <v>0</v>
      </c>
      <c r="F15" s="165"/>
      <c r="G15" s="165"/>
      <c r="H15" s="165"/>
      <c r="I15" s="172"/>
    </row>
    <row r="16" ht="19.9" customHeight="1" spans="1:9">
      <c r="A16" s="163"/>
      <c r="B16" s="166" t="s">
        <v>125</v>
      </c>
      <c r="C16" s="165"/>
      <c r="D16" s="166" t="s">
        <v>128</v>
      </c>
      <c r="E16" s="165">
        <f t="shared" si="0"/>
        <v>154518.91</v>
      </c>
      <c r="F16" s="165">
        <v>154518.91</v>
      </c>
      <c r="G16" s="165"/>
      <c r="H16" s="165"/>
      <c r="I16" s="172"/>
    </row>
    <row r="17" ht="19.9" customHeight="1" spans="1:9">
      <c r="A17" s="163"/>
      <c r="B17" s="166" t="s">
        <v>125</v>
      </c>
      <c r="C17" s="165"/>
      <c r="D17" s="166" t="s">
        <v>129</v>
      </c>
      <c r="E17" s="165">
        <f t="shared" si="0"/>
        <v>0</v>
      </c>
      <c r="F17" s="165"/>
      <c r="G17" s="165"/>
      <c r="H17" s="165"/>
      <c r="I17" s="172"/>
    </row>
    <row r="18" ht="19.9" customHeight="1" spans="1:9">
      <c r="A18" s="163"/>
      <c r="B18" s="166" t="s">
        <v>125</v>
      </c>
      <c r="C18" s="165"/>
      <c r="D18" s="166" t="s">
        <v>130</v>
      </c>
      <c r="E18" s="165">
        <f t="shared" si="0"/>
        <v>0</v>
      </c>
      <c r="F18" s="165"/>
      <c r="G18" s="165"/>
      <c r="H18" s="165"/>
      <c r="I18" s="172"/>
    </row>
    <row r="19" ht="19.9" customHeight="1" spans="1:9">
      <c r="A19" s="163"/>
      <c r="B19" s="166" t="s">
        <v>125</v>
      </c>
      <c r="C19" s="165"/>
      <c r="D19" s="166" t="s">
        <v>131</v>
      </c>
      <c r="E19" s="165">
        <f t="shared" si="0"/>
        <v>0</v>
      </c>
      <c r="F19" s="165"/>
      <c r="G19" s="165"/>
      <c r="H19" s="165"/>
      <c r="I19" s="172"/>
    </row>
    <row r="20" ht="19.9" customHeight="1" spans="1:9">
      <c r="A20" s="163"/>
      <c r="B20" s="166" t="s">
        <v>125</v>
      </c>
      <c r="C20" s="165"/>
      <c r="D20" s="166" t="s">
        <v>132</v>
      </c>
      <c r="E20" s="165">
        <f t="shared" si="0"/>
        <v>0</v>
      </c>
      <c r="F20" s="165"/>
      <c r="G20" s="165"/>
      <c r="H20" s="165"/>
      <c r="I20" s="172"/>
    </row>
    <row r="21" ht="19.9" customHeight="1" spans="1:9">
      <c r="A21" s="163"/>
      <c r="B21" s="166" t="s">
        <v>125</v>
      </c>
      <c r="C21" s="165"/>
      <c r="D21" s="166" t="s">
        <v>133</v>
      </c>
      <c r="E21" s="165">
        <f t="shared" si="0"/>
        <v>0</v>
      </c>
      <c r="F21" s="165"/>
      <c r="G21" s="165"/>
      <c r="H21" s="165"/>
      <c r="I21" s="172"/>
    </row>
    <row r="22" ht="19.9" customHeight="1" spans="1:9">
      <c r="A22" s="163"/>
      <c r="B22" s="166" t="s">
        <v>125</v>
      </c>
      <c r="C22" s="165"/>
      <c r="D22" s="166" t="s">
        <v>134</v>
      </c>
      <c r="E22" s="165">
        <f t="shared" si="0"/>
        <v>0</v>
      </c>
      <c r="F22" s="165"/>
      <c r="G22" s="165"/>
      <c r="H22" s="165"/>
      <c r="I22" s="172"/>
    </row>
    <row r="23" ht="19.9" customHeight="1" spans="1:9">
      <c r="A23" s="163"/>
      <c r="B23" s="166" t="s">
        <v>125</v>
      </c>
      <c r="C23" s="165"/>
      <c r="D23" s="166" t="s">
        <v>135</v>
      </c>
      <c r="E23" s="165">
        <f t="shared" si="0"/>
        <v>0</v>
      </c>
      <c r="F23" s="165"/>
      <c r="G23" s="165"/>
      <c r="H23" s="165"/>
      <c r="I23" s="172"/>
    </row>
    <row r="24" ht="19.9" customHeight="1" spans="1:9">
      <c r="A24" s="163"/>
      <c r="B24" s="166" t="s">
        <v>125</v>
      </c>
      <c r="C24" s="165"/>
      <c r="D24" s="166" t="s">
        <v>136</v>
      </c>
      <c r="E24" s="165">
        <f t="shared" si="0"/>
        <v>0</v>
      </c>
      <c r="F24" s="165"/>
      <c r="G24" s="165"/>
      <c r="H24" s="165"/>
      <c r="I24" s="172"/>
    </row>
    <row r="25" ht="19.9" customHeight="1" spans="1:9">
      <c r="A25" s="163"/>
      <c r="B25" s="166" t="s">
        <v>125</v>
      </c>
      <c r="C25" s="165"/>
      <c r="D25" s="166" t="s">
        <v>137</v>
      </c>
      <c r="E25" s="165">
        <f t="shared" si="0"/>
        <v>0</v>
      </c>
      <c r="F25" s="165"/>
      <c r="G25" s="165"/>
      <c r="H25" s="165"/>
      <c r="I25" s="172"/>
    </row>
    <row r="26" ht="19.9" customHeight="1" spans="1:9">
      <c r="A26" s="163"/>
      <c r="B26" s="166" t="s">
        <v>125</v>
      </c>
      <c r="C26" s="165"/>
      <c r="D26" s="166" t="s">
        <v>138</v>
      </c>
      <c r="E26" s="165">
        <f t="shared" si="0"/>
        <v>214627</v>
      </c>
      <c r="F26" s="165">
        <v>214627</v>
      </c>
      <c r="G26" s="165"/>
      <c r="H26" s="165"/>
      <c r="I26" s="172"/>
    </row>
    <row r="27" ht="19.9" customHeight="1" spans="1:9">
      <c r="A27" s="163"/>
      <c r="B27" s="166" t="s">
        <v>125</v>
      </c>
      <c r="C27" s="165"/>
      <c r="D27" s="166" t="s">
        <v>139</v>
      </c>
      <c r="E27" s="165">
        <f t="shared" si="0"/>
        <v>0</v>
      </c>
      <c r="F27" s="165"/>
      <c r="G27" s="165"/>
      <c r="H27" s="165"/>
      <c r="I27" s="172"/>
    </row>
    <row r="28" ht="19.9" customHeight="1" spans="1:9">
      <c r="A28" s="163"/>
      <c r="B28" s="166" t="s">
        <v>125</v>
      </c>
      <c r="C28" s="165"/>
      <c r="D28" s="166" t="s">
        <v>140</v>
      </c>
      <c r="E28" s="165">
        <f t="shared" si="0"/>
        <v>0</v>
      </c>
      <c r="F28" s="165"/>
      <c r="G28" s="165"/>
      <c r="H28" s="165"/>
      <c r="I28" s="172"/>
    </row>
    <row r="29" ht="19.9" customHeight="1" spans="1:9">
      <c r="A29" s="163"/>
      <c r="B29" s="166" t="s">
        <v>125</v>
      </c>
      <c r="C29" s="165"/>
      <c r="D29" s="166" t="s">
        <v>141</v>
      </c>
      <c r="E29" s="165">
        <f t="shared" si="0"/>
        <v>0</v>
      </c>
      <c r="F29" s="165"/>
      <c r="G29" s="165"/>
      <c r="H29" s="165"/>
      <c r="I29" s="172"/>
    </row>
    <row r="30" ht="19.9" customHeight="1" spans="1:9">
      <c r="A30" s="163"/>
      <c r="B30" s="166" t="s">
        <v>125</v>
      </c>
      <c r="C30" s="165"/>
      <c r="D30" s="166" t="s">
        <v>142</v>
      </c>
      <c r="E30" s="165">
        <f t="shared" si="0"/>
        <v>0</v>
      </c>
      <c r="F30" s="165"/>
      <c r="G30" s="165"/>
      <c r="H30" s="165"/>
      <c r="I30" s="172"/>
    </row>
    <row r="31" ht="19.9" customHeight="1" spans="1:9">
      <c r="A31" s="163"/>
      <c r="B31" s="166" t="s">
        <v>125</v>
      </c>
      <c r="C31" s="165"/>
      <c r="D31" s="166" t="s">
        <v>143</v>
      </c>
      <c r="E31" s="165">
        <f t="shared" si="0"/>
        <v>0</v>
      </c>
      <c r="F31" s="165"/>
      <c r="G31" s="165"/>
      <c r="H31" s="165"/>
      <c r="I31" s="172"/>
    </row>
    <row r="32" ht="19.9" customHeight="1" spans="1:9">
      <c r="A32" s="163"/>
      <c r="B32" s="166" t="s">
        <v>125</v>
      </c>
      <c r="C32" s="165"/>
      <c r="D32" s="166" t="s">
        <v>144</v>
      </c>
      <c r="E32" s="165">
        <f t="shared" si="0"/>
        <v>0</v>
      </c>
      <c r="F32" s="165"/>
      <c r="G32" s="165"/>
      <c r="H32" s="165"/>
      <c r="I32" s="172"/>
    </row>
    <row r="33" ht="19.9" customHeight="1" spans="1:9">
      <c r="A33" s="163"/>
      <c r="B33" s="166" t="s">
        <v>125</v>
      </c>
      <c r="C33" s="165"/>
      <c r="D33" s="166" t="s">
        <v>145</v>
      </c>
      <c r="E33" s="165">
        <f t="shared" si="0"/>
        <v>0</v>
      </c>
      <c r="F33" s="165"/>
      <c r="G33" s="165"/>
      <c r="H33" s="165"/>
      <c r="I33" s="172"/>
    </row>
    <row r="34" ht="19.9" customHeight="1" spans="1:9">
      <c r="A34" s="163"/>
      <c r="B34" s="166" t="s">
        <v>125</v>
      </c>
      <c r="C34" s="165"/>
      <c r="D34" s="166" t="s">
        <v>146</v>
      </c>
      <c r="E34" s="165">
        <f t="shared" si="0"/>
        <v>0</v>
      </c>
      <c r="F34" s="165"/>
      <c r="G34" s="165"/>
      <c r="H34" s="165"/>
      <c r="I34" s="172"/>
    </row>
    <row r="35" ht="8.5" customHeight="1" spans="1:9">
      <c r="A35" s="167"/>
      <c r="B35" s="167"/>
      <c r="C35" s="167"/>
      <c r="D35" s="168"/>
      <c r="E35" s="167"/>
      <c r="F35" s="167"/>
      <c r="G35" s="167"/>
      <c r="H35" s="167"/>
      <c r="I35" s="173"/>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7" activePane="bottomLeft" state="frozen"/>
      <selection/>
      <selection pane="bottomLeft" activeCell="I20" sqref="I20:I35"/>
    </sheetView>
  </sheetViews>
  <sheetFormatPr defaultColWidth="10" defaultRowHeight="13.5"/>
  <cols>
    <col min="1" max="1" width="1.54166666666667" style="104" customWidth="1"/>
    <col min="2" max="3" width="5.90833333333333" style="104" customWidth="1"/>
    <col min="4" max="4" width="11.6333333333333" style="104" customWidth="1"/>
    <col min="5" max="5" width="23.45" style="104" customWidth="1"/>
    <col min="6" max="9" width="15.1833333333333" style="104" customWidth="1"/>
    <col min="10" max="10" width="17.725" style="104" customWidth="1"/>
    <col min="11" max="13" width="5.90833333333333" style="104" customWidth="1"/>
    <col min="14" max="16" width="7.26666666666667" style="104" customWidth="1"/>
    <col min="17" max="23" width="5.90833333333333" style="104" customWidth="1"/>
    <col min="24" max="26" width="7.26666666666667" style="104" customWidth="1"/>
    <col min="27" max="33" width="5.90833333333333" style="104" customWidth="1"/>
    <col min="34" max="39" width="7.26666666666667" style="104" customWidth="1"/>
    <col min="40" max="40" width="1.54166666666667" style="104" customWidth="1"/>
    <col min="41" max="42" width="9.725" style="104" customWidth="1"/>
    <col min="43" max="16384" width="10" style="104"/>
  </cols>
  <sheetData>
    <row r="1" ht="25" customHeight="1" spans="1:40">
      <c r="A1" s="134"/>
      <c r="B1" s="135"/>
      <c r="C1" s="135"/>
      <c r="D1" s="136"/>
      <c r="E1" s="136"/>
      <c r="F1" s="51"/>
      <c r="G1" s="51"/>
      <c r="H1" s="51"/>
      <c r="I1" s="136"/>
      <c r="J1" s="136"/>
      <c r="K1" s="51"/>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45" t="s">
        <v>147</v>
      </c>
      <c r="AN1" s="146"/>
    </row>
    <row r="2" ht="22.75" customHeight="1" spans="1:40">
      <c r="A2" s="51"/>
      <c r="B2" s="3" t="s">
        <v>148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46"/>
    </row>
    <row r="3" ht="19.5" customHeight="1" spans="1:40">
      <c r="A3" s="54"/>
      <c r="B3" s="55" t="s">
        <v>5</v>
      </c>
      <c r="C3" s="55"/>
      <c r="D3" s="55"/>
      <c r="E3" s="55"/>
      <c r="F3" s="137"/>
      <c r="G3" s="54"/>
      <c r="H3" s="138"/>
      <c r="I3" s="137"/>
      <c r="J3" s="137"/>
      <c r="K3" s="144"/>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8" t="s">
        <v>6</v>
      </c>
      <c r="AM3" s="138"/>
      <c r="AN3" s="147"/>
    </row>
    <row r="4" ht="24.4" customHeight="1" spans="1:40">
      <c r="A4" s="56"/>
      <c r="B4" s="139" t="s">
        <v>9</v>
      </c>
      <c r="C4" s="139"/>
      <c r="D4" s="139"/>
      <c r="E4" s="139"/>
      <c r="F4" s="139" t="s">
        <v>149</v>
      </c>
      <c r="G4" s="139" t="s">
        <v>150</v>
      </c>
      <c r="H4" s="139"/>
      <c r="I4" s="139"/>
      <c r="J4" s="139"/>
      <c r="K4" s="139"/>
      <c r="L4" s="139"/>
      <c r="M4" s="139"/>
      <c r="N4" s="139"/>
      <c r="O4" s="139"/>
      <c r="P4" s="139"/>
      <c r="Q4" s="139" t="s">
        <v>151</v>
      </c>
      <c r="R4" s="139"/>
      <c r="S4" s="139"/>
      <c r="T4" s="139"/>
      <c r="U4" s="139"/>
      <c r="V4" s="139"/>
      <c r="W4" s="139"/>
      <c r="X4" s="139"/>
      <c r="Y4" s="139"/>
      <c r="Z4" s="139"/>
      <c r="AA4" s="139" t="s">
        <v>152</v>
      </c>
      <c r="AB4" s="139"/>
      <c r="AC4" s="139"/>
      <c r="AD4" s="139"/>
      <c r="AE4" s="139"/>
      <c r="AF4" s="139"/>
      <c r="AG4" s="139"/>
      <c r="AH4" s="139"/>
      <c r="AI4" s="139"/>
      <c r="AJ4" s="139"/>
      <c r="AK4" s="139"/>
      <c r="AL4" s="139"/>
      <c r="AM4" s="139"/>
      <c r="AN4" s="148"/>
    </row>
    <row r="5" ht="24.4" customHeight="1" spans="1:40">
      <c r="A5" s="56"/>
      <c r="B5" s="139" t="s">
        <v>79</v>
      </c>
      <c r="C5" s="139"/>
      <c r="D5" s="139" t="s">
        <v>70</v>
      </c>
      <c r="E5" s="139" t="s">
        <v>71</v>
      </c>
      <c r="F5" s="139"/>
      <c r="G5" s="139" t="s">
        <v>59</v>
      </c>
      <c r="H5" s="139" t="s">
        <v>153</v>
      </c>
      <c r="I5" s="139"/>
      <c r="J5" s="139"/>
      <c r="K5" s="139" t="s">
        <v>154</v>
      </c>
      <c r="L5" s="139"/>
      <c r="M5" s="139"/>
      <c r="N5" s="139" t="s">
        <v>155</v>
      </c>
      <c r="O5" s="139"/>
      <c r="P5" s="139"/>
      <c r="Q5" s="139" t="s">
        <v>59</v>
      </c>
      <c r="R5" s="139" t="s">
        <v>153</v>
      </c>
      <c r="S5" s="139"/>
      <c r="T5" s="139"/>
      <c r="U5" s="139" t="s">
        <v>154</v>
      </c>
      <c r="V5" s="139"/>
      <c r="W5" s="139"/>
      <c r="X5" s="139" t="s">
        <v>155</v>
      </c>
      <c r="Y5" s="139"/>
      <c r="Z5" s="139"/>
      <c r="AA5" s="139" t="s">
        <v>59</v>
      </c>
      <c r="AB5" s="139" t="s">
        <v>153</v>
      </c>
      <c r="AC5" s="139"/>
      <c r="AD5" s="139"/>
      <c r="AE5" s="139" t="s">
        <v>154</v>
      </c>
      <c r="AF5" s="139"/>
      <c r="AG5" s="139"/>
      <c r="AH5" s="139" t="s">
        <v>155</v>
      </c>
      <c r="AI5" s="139"/>
      <c r="AJ5" s="139"/>
      <c r="AK5" s="139" t="s">
        <v>156</v>
      </c>
      <c r="AL5" s="139"/>
      <c r="AM5" s="139"/>
      <c r="AN5" s="148"/>
    </row>
    <row r="6" ht="39" customHeight="1" spans="1:40">
      <c r="A6" s="140"/>
      <c r="B6" s="139" t="s">
        <v>80</v>
      </c>
      <c r="C6" s="139" t="s">
        <v>81</v>
      </c>
      <c r="D6" s="139"/>
      <c r="E6" s="139"/>
      <c r="F6" s="139"/>
      <c r="G6" s="139"/>
      <c r="H6" s="139" t="s">
        <v>157</v>
      </c>
      <c r="I6" s="139" t="s">
        <v>75</v>
      </c>
      <c r="J6" s="139" t="s">
        <v>76</v>
      </c>
      <c r="K6" s="139" t="s">
        <v>157</v>
      </c>
      <c r="L6" s="139" t="s">
        <v>75</v>
      </c>
      <c r="M6" s="139" t="s">
        <v>76</v>
      </c>
      <c r="N6" s="139" t="s">
        <v>157</v>
      </c>
      <c r="O6" s="139" t="s">
        <v>158</v>
      </c>
      <c r="P6" s="139" t="s">
        <v>159</v>
      </c>
      <c r="Q6" s="139"/>
      <c r="R6" s="139" t="s">
        <v>157</v>
      </c>
      <c r="S6" s="139" t="s">
        <v>75</v>
      </c>
      <c r="T6" s="139" t="s">
        <v>76</v>
      </c>
      <c r="U6" s="139" t="s">
        <v>157</v>
      </c>
      <c r="V6" s="139" t="s">
        <v>75</v>
      </c>
      <c r="W6" s="139" t="s">
        <v>76</v>
      </c>
      <c r="X6" s="139" t="s">
        <v>157</v>
      </c>
      <c r="Y6" s="139" t="s">
        <v>158</v>
      </c>
      <c r="Z6" s="139" t="s">
        <v>159</v>
      </c>
      <c r="AA6" s="139"/>
      <c r="AB6" s="139" t="s">
        <v>157</v>
      </c>
      <c r="AC6" s="139" t="s">
        <v>75</v>
      </c>
      <c r="AD6" s="139" t="s">
        <v>76</v>
      </c>
      <c r="AE6" s="139" t="s">
        <v>157</v>
      </c>
      <c r="AF6" s="139" t="s">
        <v>75</v>
      </c>
      <c r="AG6" s="139" t="s">
        <v>76</v>
      </c>
      <c r="AH6" s="139" t="s">
        <v>157</v>
      </c>
      <c r="AI6" s="139" t="s">
        <v>158</v>
      </c>
      <c r="AJ6" s="139" t="s">
        <v>159</v>
      </c>
      <c r="AK6" s="139" t="s">
        <v>157</v>
      </c>
      <c r="AL6" s="139" t="s">
        <v>158</v>
      </c>
      <c r="AM6" s="139" t="s">
        <v>159</v>
      </c>
      <c r="AN6" s="148"/>
    </row>
    <row r="7" ht="22.75" customHeight="1" spans="1:40">
      <c r="A7" s="56"/>
      <c r="B7" s="99"/>
      <c r="C7" s="99"/>
      <c r="D7" s="63">
        <v>145001</v>
      </c>
      <c r="E7" s="99" t="s">
        <v>72</v>
      </c>
      <c r="F7" s="130">
        <f>F8+F19+F36</f>
        <v>3270447.14</v>
      </c>
      <c r="G7" s="130">
        <f>G8+G19+G36</f>
        <v>3270447.14</v>
      </c>
      <c r="H7" s="130">
        <f>H8+H19+H36</f>
        <v>3270447.14</v>
      </c>
      <c r="I7" s="130">
        <f>I8+I19+I36</f>
        <v>2730447.14</v>
      </c>
      <c r="J7" s="130">
        <f>J8+J19+J36</f>
        <v>540000</v>
      </c>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48"/>
    </row>
    <row r="8" ht="32.5" customHeight="1" spans="1:40">
      <c r="A8" s="56"/>
      <c r="B8" s="99">
        <v>301</v>
      </c>
      <c r="C8" s="99"/>
      <c r="D8" s="129"/>
      <c r="E8" s="141" t="s">
        <v>160</v>
      </c>
      <c r="F8" s="130">
        <f>G8+Q8</f>
        <v>2546494.09</v>
      </c>
      <c r="G8" s="130">
        <f>SUM(G9:G18)</f>
        <v>2546494.09</v>
      </c>
      <c r="H8" s="130">
        <f t="shared" ref="H8:I8" si="0">SUM(H9:H18)</f>
        <v>2546494.09</v>
      </c>
      <c r="I8" s="130">
        <f t="shared" si="0"/>
        <v>2546494.09</v>
      </c>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48"/>
    </row>
    <row r="9" ht="32.5" customHeight="1" spans="1:40">
      <c r="A9" s="56"/>
      <c r="B9" s="99">
        <v>301</v>
      </c>
      <c r="C9" s="100" t="s">
        <v>86</v>
      </c>
      <c r="D9" s="129"/>
      <c r="E9" s="142" t="s">
        <v>161</v>
      </c>
      <c r="F9" s="130">
        <f t="shared" ref="F9:F37" si="1">G9+Q9</f>
        <v>613488</v>
      </c>
      <c r="G9" s="130">
        <f t="shared" ref="G9:G37" si="2">H9+K9+N9</f>
        <v>613488</v>
      </c>
      <c r="H9" s="130">
        <f t="shared" ref="H9:H37" si="3">I9+J9</f>
        <v>613488</v>
      </c>
      <c r="I9" s="130">
        <v>613488</v>
      </c>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48"/>
    </row>
    <row r="10" ht="32.5" customHeight="1" spans="1:40">
      <c r="A10" s="56"/>
      <c r="B10" s="99">
        <v>301</v>
      </c>
      <c r="C10" s="100" t="s">
        <v>100</v>
      </c>
      <c r="D10" s="129"/>
      <c r="E10" s="142" t="s">
        <v>162</v>
      </c>
      <c r="F10" s="130">
        <f t="shared" si="1"/>
        <v>246222.48</v>
      </c>
      <c r="G10" s="130">
        <f t="shared" si="2"/>
        <v>246222.48</v>
      </c>
      <c r="H10" s="130">
        <f t="shared" si="3"/>
        <v>246222.48</v>
      </c>
      <c r="I10" s="130">
        <v>246222.48</v>
      </c>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48"/>
    </row>
    <row r="11" ht="32.5" customHeight="1" spans="1:40">
      <c r="A11" s="56"/>
      <c r="B11" s="99">
        <v>301</v>
      </c>
      <c r="C11" s="100" t="s">
        <v>84</v>
      </c>
      <c r="D11" s="129"/>
      <c r="E11" s="142" t="s">
        <v>163</v>
      </c>
      <c r="F11" s="130">
        <f t="shared" si="1"/>
        <v>257248</v>
      </c>
      <c r="G11" s="130">
        <f t="shared" si="2"/>
        <v>257248</v>
      </c>
      <c r="H11" s="130">
        <f t="shared" si="3"/>
        <v>257248</v>
      </c>
      <c r="I11" s="130">
        <v>257248</v>
      </c>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48"/>
    </row>
    <row r="12" ht="32.5" customHeight="1" spans="1:40">
      <c r="A12" s="56"/>
      <c r="B12" s="99">
        <v>301</v>
      </c>
      <c r="C12" s="100" t="s">
        <v>164</v>
      </c>
      <c r="D12" s="129"/>
      <c r="E12" s="142" t="s">
        <v>165</v>
      </c>
      <c r="F12" s="130">
        <f t="shared" si="1"/>
        <v>671539</v>
      </c>
      <c r="G12" s="130">
        <f t="shared" si="2"/>
        <v>671539</v>
      </c>
      <c r="H12" s="130">
        <f t="shared" si="3"/>
        <v>671539</v>
      </c>
      <c r="I12" s="130">
        <v>671539</v>
      </c>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48"/>
    </row>
    <row r="13" ht="32.5" customHeight="1" spans="1:40">
      <c r="A13" s="56"/>
      <c r="B13" s="99">
        <v>301</v>
      </c>
      <c r="C13" s="100" t="s">
        <v>166</v>
      </c>
      <c r="D13" s="129"/>
      <c r="E13" s="142" t="s">
        <v>167</v>
      </c>
      <c r="F13" s="130">
        <f t="shared" si="1"/>
        <v>277133.35</v>
      </c>
      <c r="G13" s="130">
        <f t="shared" si="2"/>
        <v>277133.35</v>
      </c>
      <c r="H13" s="130">
        <f t="shared" si="3"/>
        <v>277133.35</v>
      </c>
      <c r="I13" s="130">
        <v>277133.35</v>
      </c>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48"/>
    </row>
    <row r="14" ht="32.5" customHeight="1" spans="1:40">
      <c r="A14" s="56"/>
      <c r="B14" s="99">
        <v>301</v>
      </c>
      <c r="C14" s="100" t="s">
        <v>168</v>
      </c>
      <c r="D14" s="129"/>
      <c r="E14" s="142" t="s">
        <v>169</v>
      </c>
      <c r="F14" s="130">
        <f t="shared" si="1"/>
        <v>137718.91</v>
      </c>
      <c r="G14" s="130">
        <f t="shared" si="2"/>
        <v>137718.91</v>
      </c>
      <c r="H14" s="130">
        <f t="shared" si="3"/>
        <v>137718.91</v>
      </c>
      <c r="I14" s="130">
        <v>137718.91</v>
      </c>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48"/>
    </row>
    <row r="15" ht="32.5" customHeight="1" spans="1:40">
      <c r="A15" s="56"/>
      <c r="B15" s="99">
        <v>301</v>
      </c>
      <c r="C15" s="100" t="s">
        <v>97</v>
      </c>
      <c r="D15" s="99"/>
      <c r="E15" s="142" t="s">
        <v>170</v>
      </c>
      <c r="F15" s="130">
        <f t="shared" si="1"/>
        <v>16800</v>
      </c>
      <c r="G15" s="130">
        <f t="shared" si="2"/>
        <v>16800</v>
      </c>
      <c r="H15" s="130">
        <f t="shared" si="3"/>
        <v>16800</v>
      </c>
      <c r="I15" s="130">
        <v>16800</v>
      </c>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48"/>
    </row>
    <row r="16" ht="32.5" customHeight="1" spans="1:40">
      <c r="A16" s="56"/>
      <c r="B16" s="99">
        <v>301</v>
      </c>
      <c r="C16" s="100" t="s">
        <v>171</v>
      </c>
      <c r="D16" s="99"/>
      <c r="E16" s="142" t="s">
        <v>172</v>
      </c>
      <c r="F16" s="130">
        <f t="shared" si="1"/>
        <v>16590.75</v>
      </c>
      <c r="G16" s="130">
        <f t="shared" si="2"/>
        <v>16590.75</v>
      </c>
      <c r="H16" s="130">
        <f t="shared" si="3"/>
        <v>16590.75</v>
      </c>
      <c r="I16" s="130">
        <v>16590.75</v>
      </c>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48"/>
    </row>
    <row r="17" ht="32.5" customHeight="1" spans="1:40">
      <c r="A17" s="56"/>
      <c r="B17" s="99">
        <v>301</v>
      </c>
      <c r="C17" s="100" t="s">
        <v>173</v>
      </c>
      <c r="D17" s="99"/>
      <c r="E17" s="142" t="s">
        <v>106</v>
      </c>
      <c r="F17" s="130">
        <f t="shared" si="1"/>
        <v>214627</v>
      </c>
      <c r="G17" s="130">
        <f t="shared" si="2"/>
        <v>214627</v>
      </c>
      <c r="H17" s="130">
        <f t="shared" si="3"/>
        <v>214627</v>
      </c>
      <c r="I17" s="130">
        <v>214627</v>
      </c>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48"/>
    </row>
    <row r="18" ht="32.5" customHeight="1" spans="1:40">
      <c r="A18" s="56"/>
      <c r="B18" s="99">
        <v>301</v>
      </c>
      <c r="C18" s="100" t="s">
        <v>90</v>
      </c>
      <c r="D18" s="99"/>
      <c r="E18" s="142" t="s">
        <v>174</v>
      </c>
      <c r="F18" s="130">
        <f t="shared" si="1"/>
        <v>95126.6</v>
      </c>
      <c r="G18" s="130">
        <f t="shared" si="2"/>
        <v>95126.6</v>
      </c>
      <c r="H18" s="130">
        <f t="shared" si="3"/>
        <v>95126.6</v>
      </c>
      <c r="I18" s="130">
        <v>95126.6</v>
      </c>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48"/>
    </row>
    <row r="19" ht="32.5" customHeight="1" spans="1:40">
      <c r="A19" s="56"/>
      <c r="B19" s="99">
        <v>302</v>
      </c>
      <c r="C19" s="100"/>
      <c r="D19" s="99"/>
      <c r="E19" s="99" t="s">
        <v>175</v>
      </c>
      <c r="F19" s="130">
        <f t="shared" si="1"/>
        <v>723893.05</v>
      </c>
      <c r="G19" s="130">
        <f>SUM(G20:G35)</f>
        <v>723893.05</v>
      </c>
      <c r="H19" s="130">
        <f>SUM(H20:H35)</f>
        <v>723893.05</v>
      </c>
      <c r="I19" s="130">
        <f>SUM(I20:I35)</f>
        <v>183893.05</v>
      </c>
      <c r="J19" s="130">
        <f>SUM(J20:J35)</f>
        <v>540000</v>
      </c>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48"/>
    </row>
    <row r="20" ht="32.5" customHeight="1" spans="1:40">
      <c r="A20" s="56"/>
      <c r="B20" s="99">
        <v>302</v>
      </c>
      <c r="C20" s="100" t="s">
        <v>86</v>
      </c>
      <c r="D20" s="99"/>
      <c r="E20" s="142" t="s">
        <v>176</v>
      </c>
      <c r="F20" s="130">
        <f t="shared" ref="F20:F32" si="4">G20+Q20</f>
        <v>119000</v>
      </c>
      <c r="G20" s="130">
        <f t="shared" ref="G20:G32" si="5">H20+K20+N20</f>
        <v>119000</v>
      </c>
      <c r="H20" s="130">
        <f t="shared" ref="H20:H32" si="6">I20+J20</f>
        <v>119000</v>
      </c>
      <c r="I20" s="130">
        <v>15000</v>
      </c>
      <c r="J20" s="130">
        <v>104000</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48"/>
    </row>
    <row r="21" ht="32.5" customHeight="1" spans="1:40">
      <c r="A21" s="56"/>
      <c r="B21" s="99">
        <v>302</v>
      </c>
      <c r="C21" s="100" t="s">
        <v>86</v>
      </c>
      <c r="D21" s="99"/>
      <c r="E21" s="142" t="s">
        <v>176</v>
      </c>
      <c r="F21" s="130">
        <f t="shared" si="4"/>
        <v>63000</v>
      </c>
      <c r="G21" s="130">
        <f t="shared" si="5"/>
        <v>63000</v>
      </c>
      <c r="H21" s="130">
        <f t="shared" si="6"/>
        <v>63000</v>
      </c>
      <c r="I21" s="130">
        <v>63000</v>
      </c>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48"/>
    </row>
    <row r="22" ht="32.5" customHeight="1" spans="1:40">
      <c r="A22" s="56"/>
      <c r="B22" s="99">
        <v>302</v>
      </c>
      <c r="C22" s="100" t="s">
        <v>164</v>
      </c>
      <c r="D22" s="99"/>
      <c r="E22" s="142" t="s">
        <v>177</v>
      </c>
      <c r="F22" s="130">
        <f t="shared" si="4"/>
        <v>40000</v>
      </c>
      <c r="G22" s="130">
        <f t="shared" si="5"/>
        <v>40000</v>
      </c>
      <c r="H22" s="130">
        <f t="shared" si="6"/>
        <v>40000</v>
      </c>
      <c r="I22" s="130"/>
      <c r="J22" s="130">
        <v>40000</v>
      </c>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48"/>
    </row>
    <row r="23" ht="32.5" customHeight="1" spans="1:40">
      <c r="A23" s="56"/>
      <c r="B23" s="99">
        <v>302</v>
      </c>
      <c r="C23" s="100" t="s">
        <v>178</v>
      </c>
      <c r="D23" s="99"/>
      <c r="E23" s="142" t="s">
        <v>179</v>
      </c>
      <c r="F23" s="130">
        <f t="shared" si="4"/>
        <v>296000</v>
      </c>
      <c r="G23" s="130">
        <f t="shared" si="5"/>
        <v>296000</v>
      </c>
      <c r="H23" s="130">
        <f t="shared" si="6"/>
        <v>296000</v>
      </c>
      <c r="I23" s="130"/>
      <c r="J23" s="130">
        <v>296000</v>
      </c>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48"/>
    </row>
    <row r="24" ht="32.5" customHeight="1" spans="1:40">
      <c r="A24" s="56"/>
      <c r="B24" s="99">
        <v>302</v>
      </c>
      <c r="C24" s="100" t="s">
        <v>97</v>
      </c>
      <c r="D24" s="99"/>
      <c r="E24" s="142" t="s">
        <v>180</v>
      </c>
      <c r="F24" s="130">
        <f t="shared" si="4"/>
        <v>20000</v>
      </c>
      <c r="G24" s="130">
        <f t="shared" si="5"/>
        <v>20000</v>
      </c>
      <c r="H24" s="130">
        <f t="shared" si="6"/>
        <v>20000</v>
      </c>
      <c r="I24" s="130">
        <v>20000</v>
      </c>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48"/>
    </row>
    <row r="25" ht="32.5" customHeight="1" spans="1:40">
      <c r="A25" s="56"/>
      <c r="B25" s="99">
        <v>302</v>
      </c>
      <c r="C25" s="100" t="s">
        <v>173</v>
      </c>
      <c r="D25" s="99"/>
      <c r="E25" s="142" t="s">
        <v>181</v>
      </c>
      <c r="F25" s="130">
        <f t="shared" si="4"/>
        <v>50000</v>
      </c>
      <c r="G25" s="130">
        <f t="shared" si="5"/>
        <v>50000</v>
      </c>
      <c r="H25" s="130">
        <f t="shared" si="6"/>
        <v>50000</v>
      </c>
      <c r="I25" s="130"/>
      <c r="J25" s="130">
        <v>50000</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48"/>
    </row>
    <row r="26" ht="32.5" customHeight="1" spans="1:40">
      <c r="A26" s="56"/>
      <c r="B26" s="99">
        <v>302</v>
      </c>
      <c r="C26" s="100" t="s">
        <v>182</v>
      </c>
      <c r="D26" s="99"/>
      <c r="E26" s="142" t="s">
        <v>183</v>
      </c>
      <c r="F26" s="130">
        <f t="shared" si="4"/>
        <v>20000</v>
      </c>
      <c r="G26" s="130">
        <f t="shared" si="5"/>
        <v>20000</v>
      </c>
      <c r="H26" s="130">
        <f t="shared" si="6"/>
        <v>20000</v>
      </c>
      <c r="I26" s="130"/>
      <c r="J26" s="130">
        <v>20000</v>
      </c>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48"/>
    </row>
    <row r="27" ht="32.5" customHeight="1" spans="1:40">
      <c r="A27" s="56"/>
      <c r="B27" s="99">
        <v>302</v>
      </c>
      <c r="C27" s="100" t="s">
        <v>184</v>
      </c>
      <c r="D27" s="99"/>
      <c r="E27" s="142" t="s">
        <v>185</v>
      </c>
      <c r="F27" s="130">
        <f t="shared" si="4"/>
        <v>1000</v>
      </c>
      <c r="G27" s="130">
        <f t="shared" si="5"/>
        <v>1000</v>
      </c>
      <c r="H27" s="130">
        <f t="shared" si="6"/>
        <v>1000</v>
      </c>
      <c r="I27" s="130">
        <v>1000</v>
      </c>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48"/>
    </row>
    <row r="28" ht="32.5" customHeight="1" spans="1:40">
      <c r="A28" s="56"/>
      <c r="B28" s="99">
        <v>302</v>
      </c>
      <c r="C28" s="100" t="s">
        <v>186</v>
      </c>
      <c r="D28" s="99"/>
      <c r="E28" s="142" t="s">
        <v>187</v>
      </c>
      <c r="F28" s="130">
        <f t="shared" si="4"/>
        <v>30000</v>
      </c>
      <c r="G28" s="130">
        <f t="shared" si="5"/>
        <v>30000</v>
      </c>
      <c r="H28" s="130">
        <f t="shared" si="6"/>
        <v>30000</v>
      </c>
      <c r="I28" s="130"/>
      <c r="J28" s="130">
        <v>30000</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48"/>
    </row>
    <row r="29" ht="32.5" customHeight="1" spans="1:40">
      <c r="A29" s="56"/>
      <c r="B29" s="99">
        <v>302</v>
      </c>
      <c r="C29" s="100" t="s">
        <v>188</v>
      </c>
      <c r="D29" s="99"/>
      <c r="E29" s="142" t="s">
        <v>189</v>
      </c>
      <c r="F29" s="130">
        <f t="shared" si="4"/>
        <v>11098.48</v>
      </c>
      <c r="G29" s="130">
        <f t="shared" si="5"/>
        <v>11098.48</v>
      </c>
      <c r="H29" s="130">
        <f t="shared" si="6"/>
        <v>11098.48</v>
      </c>
      <c r="I29" s="130">
        <v>11098.48</v>
      </c>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48"/>
    </row>
    <row r="30" ht="32.5" customHeight="1" spans="1:40">
      <c r="A30" s="56"/>
      <c r="B30" s="99">
        <v>302</v>
      </c>
      <c r="C30" s="100" t="s">
        <v>188</v>
      </c>
      <c r="D30" s="99"/>
      <c r="E30" s="142" t="s">
        <v>189</v>
      </c>
      <c r="F30" s="130">
        <f t="shared" si="4"/>
        <v>15724.81</v>
      </c>
      <c r="G30" s="130">
        <f t="shared" si="5"/>
        <v>15724.81</v>
      </c>
      <c r="H30" s="130">
        <f t="shared" si="6"/>
        <v>15724.81</v>
      </c>
      <c r="I30" s="130">
        <v>15724.81</v>
      </c>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48"/>
    </row>
    <row r="31" ht="32.5" customHeight="1" spans="1:40">
      <c r="A31" s="56"/>
      <c r="B31" s="99">
        <v>302</v>
      </c>
      <c r="C31" s="100" t="s">
        <v>190</v>
      </c>
      <c r="D31" s="99"/>
      <c r="E31" s="142" t="s">
        <v>191</v>
      </c>
      <c r="F31" s="130">
        <f t="shared" si="4"/>
        <v>3732.84</v>
      </c>
      <c r="G31" s="130">
        <f t="shared" si="5"/>
        <v>3732.84</v>
      </c>
      <c r="H31" s="130">
        <f t="shared" si="6"/>
        <v>3732.84</v>
      </c>
      <c r="I31" s="130">
        <v>3732.84</v>
      </c>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48"/>
    </row>
    <row r="32" ht="32.5" customHeight="1" spans="1:40">
      <c r="A32" s="56"/>
      <c r="B32" s="99">
        <v>302</v>
      </c>
      <c r="C32" s="100" t="s">
        <v>190</v>
      </c>
      <c r="D32" s="99"/>
      <c r="E32" s="142" t="s">
        <v>191</v>
      </c>
      <c r="F32" s="130">
        <f t="shared" si="4"/>
        <v>5469.48</v>
      </c>
      <c r="G32" s="130">
        <f t="shared" si="5"/>
        <v>5469.48</v>
      </c>
      <c r="H32" s="130">
        <f t="shared" si="6"/>
        <v>5469.48</v>
      </c>
      <c r="I32" s="130">
        <v>5469.48</v>
      </c>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48"/>
    </row>
    <row r="33" ht="32.5" customHeight="1" spans="1:40">
      <c r="A33" s="56"/>
      <c r="B33" s="99">
        <v>302</v>
      </c>
      <c r="C33" s="100" t="s">
        <v>192</v>
      </c>
      <c r="D33" s="99"/>
      <c r="E33" s="142" t="s">
        <v>193</v>
      </c>
      <c r="F33" s="130">
        <f t="shared" si="1"/>
        <v>45000</v>
      </c>
      <c r="G33" s="130">
        <f t="shared" si="2"/>
        <v>45000</v>
      </c>
      <c r="H33" s="130">
        <f t="shared" si="3"/>
        <v>45000</v>
      </c>
      <c r="I33" s="130">
        <v>45000</v>
      </c>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48"/>
    </row>
    <row r="34" ht="32.5" customHeight="1" spans="1:40">
      <c r="A34" s="56"/>
      <c r="B34" s="99">
        <v>302</v>
      </c>
      <c r="C34" s="100" t="s">
        <v>90</v>
      </c>
      <c r="D34" s="99"/>
      <c r="E34" s="142" t="s">
        <v>194</v>
      </c>
      <c r="F34" s="130">
        <f t="shared" si="1"/>
        <v>2044.28</v>
      </c>
      <c r="G34" s="130">
        <f t="shared" si="2"/>
        <v>2044.28</v>
      </c>
      <c r="H34" s="130">
        <f t="shared" si="3"/>
        <v>2044.28</v>
      </c>
      <c r="I34" s="130">
        <v>2044.28</v>
      </c>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48"/>
    </row>
    <row r="35" ht="32.5" customHeight="1" spans="1:40">
      <c r="A35" s="56"/>
      <c r="B35" s="99">
        <v>302</v>
      </c>
      <c r="C35" s="100" t="s">
        <v>90</v>
      </c>
      <c r="D35" s="99"/>
      <c r="E35" s="142" t="s">
        <v>194</v>
      </c>
      <c r="F35" s="130">
        <f t="shared" si="1"/>
        <v>1823.16</v>
      </c>
      <c r="G35" s="130">
        <f t="shared" si="2"/>
        <v>1823.16</v>
      </c>
      <c r="H35" s="130">
        <f t="shared" si="3"/>
        <v>1823.16</v>
      </c>
      <c r="I35" s="130">
        <v>1823.16</v>
      </c>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48"/>
    </row>
    <row r="36" ht="32.5" customHeight="1" spans="1:40">
      <c r="A36" s="56"/>
      <c r="B36" s="99">
        <v>303</v>
      </c>
      <c r="C36" s="100"/>
      <c r="D36" s="99"/>
      <c r="E36" s="99" t="s">
        <v>195</v>
      </c>
      <c r="F36" s="130">
        <f t="shared" si="1"/>
        <v>60</v>
      </c>
      <c r="G36" s="130">
        <f>SUM(G37:G37)</f>
        <v>60</v>
      </c>
      <c r="H36" s="130">
        <f>SUM(H37:H37)</f>
        <v>60</v>
      </c>
      <c r="I36" s="130">
        <f>SUM(I37:I37)</f>
        <v>60</v>
      </c>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48"/>
    </row>
    <row r="37" ht="32.5" customHeight="1" spans="1:40">
      <c r="A37" s="56"/>
      <c r="B37" s="99">
        <v>303</v>
      </c>
      <c r="C37" s="100" t="s">
        <v>178</v>
      </c>
      <c r="D37" s="99"/>
      <c r="E37" s="142" t="s">
        <v>196</v>
      </c>
      <c r="F37" s="130">
        <f t="shared" si="1"/>
        <v>60</v>
      </c>
      <c r="G37" s="130">
        <f t="shared" si="2"/>
        <v>60</v>
      </c>
      <c r="H37" s="130">
        <f t="shared" si="3"/>
        <v>60</v>
      </c>
      <c r="I37" s="130">
        <v>60</v>
      </c>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48"/>
    </row>
    <row r="38" ht="9.75" customHeight="1" spans="1:40">
      <c r="A38" s="67"/>
      <c r="B38" s="67"/>
      <c r="C38" s="67"/>
      <c r="D38" s="143"/>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14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E7" sqref="E7"/>
    </sheetView>
  </sheetViews>
  <sheetFormatPr defaultColWidth="10" defaultRowHeight="13.5"/>
  <cols>
    <col min="1" max="1" width="1.54166666666667" style="104" customWidth="1"/>
    <col min="2" max="4" width="6.18333333333333" style="104" customWidth="1"/>
    <col min="5" max="5" width="16.8166666666667" style="104" customWidth="1"/>
    <col min="6" max="6" width="41" style="104" customWidth="1"/>
    <col min="7" max="7" width="16.3666666666667" style="104" customWidth="1"/>
    <col min="8" max="8" width="16.6333333333333" style="104" customWidth="1"/>
    <col min="9" max="9" width="16.3666666666667" style="104" customWidth="1"/>
    <col min="10" max="10" width="1.54166666666667" style="104" customWidth="1"/>
    <col min="11" max="11" width="9.725" style="104" customWidth="1"/>
    <col min="12" max="16384" width="10" style="104"/>
  </cols>
  <sheetData>
    <row r="1" ht="14.25" customHeight="1" spans="1:10">
      <c r="A1" s="107"/>
      <c r="B1" s="105"/>
      <c r="C1" s="105"/>
      <c r="D1" s="105"/>
      <c r="E1" s="106"/>
      <c r="F1" s="106"/>
      <c r="G1" s="124" t="s">
        <v>197</v>
      </c>
      <c r="H1" s="124"/>
      <c r="I1" s="124"/>
      <c r="J1" s="131"/>
    </row>
    <row r="2" ht="19.9" customHeight="1" spans="1:10">
      <c r="A2" s="107"/>
      <c r="B2" s="109" t="s">
        <v>198</v>
      </c>
      <c r="C2" s="109"/>
      <c r="D2" s="109"/>
      <c r="E2" s="109"/>
      <c r="F2" s="109"/>
      <c r="G2" s="109"/>
      <c r="H2" s="109"/>
      <c r="I2" s="109"/>
      <c r="J2" s="131" t="s">
        <v>3</v>
      </c>
    </row>
    <row r="3" ht="17" customHeight="1" spans="1:10">
      <c r="A3" s="110"/>
      <c r="B3" s="111" t="s">
        <v>5</v>
      </c>
      <c r="C3" s="111"/>
      <c r="D3" s="111"/>
      <c r="E3" s="111"/>
      <c r="F3" s="111"/>
      <c r="G3" s="110"/>
      <c r="H3" s="125"/>
      <c r="I3" s="112" t="s">
        <v>6</v>
      </c>
      <c r="J3" s="131"/>
    </row>
    <row r="4" ht="21.4" customHeight="1" spans="1:10">
      <c r="A4" s="114"/>
      <c r="B4" s="63" t="s">
        <v>9</v>
      </c>
      <c r="C4" s="63"/>
      <c r="D4" s="63"/>
      <c r="E4" s="63"/>
      <c r="F4" s="63"/>
      <c r="G4" s="63" t="s">
        <v>59</v>
      </c>
      <c r="H4" s="126" t="s">
        <v>199</v>
      </c>
      <c r="I4" s="126" t="s">
        <v>152</v>
      </c>
      <c r="J4" s="123"/>
    </row>
    <row r="5" ht="21.4" customHeight="1" spans="1:10">
      <c r="A5" s="114"/>
      <c r="B5" s="63" t="s">
        <v>79</v>
      </c>
      <c r="C5" s="63"/>
      <c r="D5" s="63"/>
      <c r="E5" s="63" t="s">
        <v>70</v>
      </c>
      <c r="F5" s="63" t="s">
        <v>71</v>
      </c>
      <c r="G5" s="63"/>
      <c r="H5" s="126"/>
      <c r="I5" s="126"/>
      <c r="J5" s="123"/>
    </row>
    <row r="6" ht="21.4" customHeight="1" spans="1:10">
      <c r="A6" s="127"/>
      <c r="B6" s="63" t="s">
        <v>80</v>
      </c>
      <c r="C6" s="63" t="s">
        <v>81</v>
      </c>
      <c r="D6" s="63" t="s">
        <v>82</v>
      </c>
      <c r="E6" s="63"/>
      <c r="F6" s="63"/>
      <c r="G6" s="63"/>
      <c r="H6" s="126"/>
      <c r="I6" s="126"/>
      <c r="J6" s="132"/>
    </row>
    <row r="7" ht="19.9" customHeight="1" spans="1:10">
      <c r="A7" s="128"/>
      <c r="B7" s="63"/>
      <c r="C7" s="63"/>
      <c r="D7" s="63"/>
      <c r="E7" s="63">
        <v>145001</v>
      </c>
      <c r="F7" s="63" t="s">
        <v>72</v>
      </c>
      <c r="G7" s="115">
        <f>G8+G13+G16+G22</f>
        <v>3270447.14</v>
      </c>
      <c r="H7" s="115">
        <f>H8+H13+H16+H22</f>
        <v>3270447.14</v>
      </c>
      <c r="I7" s="115"/>
      <c r="J7" s="133"/>
    </row>
    <row r="8" ht="19.9" customHeight="1" spans="1:10">
      <c r="A8" s="127"/>
      <c r="B8" s="99">
        <v>201</v>
      </c>
      <c r="C8" s="99"/>
      <c r="D8" s="99"/>
      <c r="E8" s="129"/>
      <c r="F8" s="99" t="s">
        <v>83</v>
      </c>
      <c r="G8" s="115">
        <f>G9</f>
        <v>2624167.88</v>
      </c>
      <c r="H8" s="115">
        <f>H9</f>
        <v>2624167.88</v>
      </c>
      <c r="I8" s="120"/>
      <c r="J8" s="131"/>
    </row>
    <row r="9" ht="19.9" customHeight="1" spans="1:10">
      <c r="A9" s="127"/>
      <c r="B9" s="99">
        <v>201</v>
      </c>
      <c r="C9" s="100" t="s">
        <v>84</v>
      </c>
      <c r="D9" s="99"/>
      <c r="E9" s="99"/>
      <c r="F9" s="99" t="s">
        <v>85</v>
      </c>
      <c r="G9" s="115">
        <f>SUM(G10:G12)</f>
        <v>2624167.88</v>
      </c>
      <c r="H9" s="115">
        <f>SUM(H10:H12)</f>
        <v>2624167.88</v>
      </c>
      <c r="I9" s="120"/>
      <c r="J9" s="131"/>
    </row>
    <row r="10" ht="19.9" customHeight="1" spans="1:10">
      <c r="A10" s="127"/>
      <c r="B10" s="99">
        <v>201</v>
      </c>
      <c r="C10" s="100" t="s">
        <v>84</v>
      </c>
      <c r="D10" s="100" t="s">
        <v>86</v>
      </c>
      <c r="E10" s="99"/>
      <c r="F10" s="99" t="s">
        <v>87</v>
      </c>
      <c r="G10" s="115">
        <f t="shared" ref="G10:G23" si="0">SUM(H10)</f>
        <v>898498.06</v>
      </c>
      <c r="H10" s="130">
        <v>898498.06</v>
      </c>
      <c r="I10" s="120"/>
      <c r="J10" s="132"/>
    </row>
    <row r="11" ht="19.9" customHeight="1" spans="1:10">
      <c r="A11" s="127"/>
      <c r="B11" s="99">
        <v>201</v>
      </c>
      <c r="C11" s="100" t="s">
        <v>84</v>
      </c>
      <c r="D11" s="100" t="s">
        <v>88</v>
      </c>
      <c r="E11" s="99"/>
      <c r="F11" s="99" t="s">
        <v>89</v>
      </c>
      <c r="G11" s="115">
        <f t="shared" si="0"/>
        <v>1185669.82</v>
      </c>
      <c r="H11" s="130">
        <v>1185669.82</v>
      </c>
      <c r="I11" s="120"/>
      <c r="J11" s="132"/>
    </row>
    <row r="12" ht="19.9" customHeight="1" spans="1:10">
      <c r="A12" s="127"/>
      <c r="B12" s="99">
        <v>201</v>
      </c>
      <c r="C12" s="100" t="s">
        <v>84</v>
      </c>
      <c r="D12" s="100" t="s">
        <v>90</v>
      </c>
      <c r="E12" s="99"/>
      <c r="F12" s="99" t="s">
        <v>91</v>
      </c>
      <c r="G12" s="115">
        <f t="shared" si="0"/>
        <v>540000</v>
      </c>
      <c r="H12" s="115">
        <v>540000</v>
      </c>
      <c r="I12" s="120"/>
      <c r="J12" s="132"/>
    </row>
    <row r="13" ht="19.9" customHeight="1" spans="1:10">
      <c r="A13" s="127"/>
      <c r="B13" s="99">
        <v>208</v>
      </c>
      <c r="C13" s="99"/>
      <c r="D13" s="99"/>
      <c r="E13" s="99"/>
      <c r="F13" s="99" t="s">
        <v>92</v>
      </c>
      <c r="G13" s="115">
        <f t="shared" si="0"/>
        <v>277133.35</v>
      </c>
      <c r="H13" s="115">
        <f>H14</f>
        <v>277133.35</v>
      </c>
      <c r="I13" s="120"/>
      <c r="J13" s="132"/>
    </row>
    <row r="14" ht="19.9" customHeight="1" spans="1:10">
      <c r="A14" s="127"/>
      <c r="B14" s="99">
        <v>208</v>
      </c>
      <c r="C14" s="100" t="s">
        <v>93</v>
      </c>
      <c r="D14" s="99"/>
      <c r="E14" s="99"/>
      <c r="F14" s="99" t="s">
        <v>94</v>
      </c>
      <c r="G14" s="115">
        <f>H14</f>
        <v>277133.35</v>
      </c>
      <c r="H14" s="115">
        <f>H15</f>
        <v>277133.35</v>
      </c>
      <c r="I14" s="120"/>
      <c r="J14" s="132"/>
    </row>
    <row r="15" ht="19.9" customHeight="1" spans="1:10">
      <c r="A15" s="127"/>
      <c r="B15" s="99">
        <v>208</v>
      </c>
      <c r="C15" s="100" t="s">
        <v>93</v>
      </c>
      <c r="D15" s="100" t="s">
        <v>93</v>
      </c>
      <c r="E15" s="99"/>
      <c r="F15" s="99" t="s">
        <v>95</v>
      </c>
      <c r="G15" s="115">
        <f>H15</f>
        <v>277133.35</v>
      </c>
      <c r="H15" s="130">
        <v>277133.35</v>
      </c>
      <c r="I15" s="120"/>
      <c r="J15" s="132"/>
    </row>
    <row r="16" ht="19.9" customHeight="1" spans="1:10">
      <c r="A16" s="127"/>
      <c r="B16" s="99">
        <v>210</v>
      </c>
      <c r="C16" s="99"/>
      <c r="D16" s="99"/>
      <c r="E16" s="99"/>
      <c r="F16" s="99" t="s">
        <v>96</v>
      </c>
      <c r="G16" s="115">
        <f t="shared" si="0"/>
        <v>154518.91</v>
      </c>
      <c r="H16" s="115">
        <f>H17</f>
        <v>154518.91</v>
      </c>
      <c r="I16" s="120"/>
      <c r="J16" s="132"/>
    </row>
    <row r="17" ht="19.9" customHeight="1" spans="1:10">
      <c r="A17" s="127"/>
      <c r="B17" s="99">
        <v>210</v>
      </c>
      <c r="C17" s="100" t="s">
        <v>97</v>
      </c>
      <c r="D17" s="100"/>
      <c r="E17" s="99"/>
      <c r="F17" s="99" t="s">
        <v>98</v>
      </c>
      <c r="G17" s="115">
        <f t="shared" si="0"/>
        <v>154518.91</v>
      </c>
      <c r="H17" s="115">
        <f>SUM(H18:H21)</f>
        <v>154518.91</v>
      </c>
      <c r="I17" s="120"/>
      <c r="J17" s="132"/>
    </row>
    <row r="18" ht="19.9" customHeight="1" spans="1:10">
      <c r="A18" s="127"/>
      <c r="B18" s="99">
        <v>210</v>
      </c>
      <c r="C18" s="100" t="s">
        <v>97</v>
      </c>
      <c r="D18" s="100" t="s">
        <v>86</v>
      </c>
      <c r="E18" s="99"/>
      <c r="F18" s="99" t="s">
        <v>99</v>
      </c>
      <c r="G18" s="115">
        <f>H18</f>
        <v>54214.74</v>
      </c>
      <c r="H18" s="130">
        <v>54214.74</v>
      </c>
      <c r="I18" s="120"/>
      <c r="J18" s="132"/>
    </row>
    <row r="19" ht="19.9" customHeight="1" spans="1:10">
      <c r="A19" s="127"/>
      <c r="B19" s="99">
        <v>210</v>
      </c>
      <c r="C19" s="100" t="s">
        <v>97</v>
      </c>
      <c r="D19" s="100" t="s">
        <v>100</v>
      </c>
      <c r="E19" s="99"/>
      <c r="F19" s="99" t="s">
        <v>101</v>
      </c>
      <c r="G19" s="115">
        <f t="shared" ref="G19:G21" si="1">H19</f>
        <v>83504.17</v>
      </c>
      <c r="H19" s="130">
        <v>83504.17</v>
      </c>
      <c r="I19" s="120"/>
      <c r="J19" s="132"/>
    </row>
    <row r="20" ht="19.9" customHeight="1" spans="1:10">
      <c r="A20" s="127"/>
      <c r="B20" s="99">
        <v>210</v>
      </c>
      <c r="C20" s="100" t="s">
        <v>97</v>
      </c>
      <c r="D20" s="100" t="s">
        <v>84</v>
      </c>
      <c r="E20" s="99"/>
      <c r="F20" s="99" t="s">
        <v>102</v>
      </c>
      <c r="G20" s="115">
        <f t="shared" si="1"/>
        <v>6000</v>
      </c>
      <c r="H20" s="130">
        <v>6000</v>
      </c>
      <c r="I20" s="120"/>
      <c r="J20" s="132"/>
    </row>
    <row r="21" ht="19.9" customHeight="1" spans="1:10">
      <c r="A21" s="127"/>
      <c r="B21" s="99">
        <v>210</v>
      </c>
      <c r="C21" s="100" t="s">
        <v>97</v>
      </c>
      <c r="D21" s="99">
        <v>99</v>
      </c>
      <c r="E21" s="99"/>
      <c r="F21" s="99" t="s">
        <v>103</v>
      </c>
      <c r="G21" s="115">
        <f t="shared" si="1"/>
        <v>10800</v>
      </c>
      <c r="H21" s="130">
        <v>10800</v>
      </c>
      <c r="I21" s="120"/>
      <c r="J21" s="132"/>
    </row>
    <row r="22" ht="19.9" customHeight="1" spans="1:10">
      <c r="A22" s="127"/>
      <c r="B22" s="99">
        <v>221</v>
      </c>
      <c r="C22" s="99"/>
      <c r="D22" s="99"/>
      <c r="E22" s="99"/>
      <c r="F22" s="99" t="s">
        <v>104</v>
      </c>
      <c r="G22" s="115">
        <f>SUM(H22)</f>
        <v>214627</v>
      </c>
      <c r="H22" s="130">
        <f>H23</f>
        <v>214627</v>
      </c>
      <c r="I22" s="120"/>
      <c r="J22" s="132"/>
    </row>
    <row r="23" ht="19.9" customHeight="1" spans="1:10">
      <c r="A23" s="127"/>
      <c r="B23" s="99">
        <v>221</v>
      </c>
      <c r="C23" s="100" t="s">
        <v>86</v>
      </c>
      <c r="D23" s="99"/>
      <c r="E23" s="99"/>
      <c r="F23" s="99" t="s">
        <v>105</v>
      </c>
      <c r="G23" s="115">
        <f t="shared" si="0"/>
        <v>214627</v>
      </c>
      <c r="H23" s="115">
        <f>H24</f>
        <v>214627</v>
      </c>
      <c r="I23" s="120"/>
      <c r="J23" s="132"/>
    </row>
    <row r="24" ht="19.9" customHeight="1" spans="1:10">
      <c r="A24" s="127"/>
      <c r="B24" s="99">
        <v>221</v>
      </c>
      <c r="C24" s="100" t="s">
        <v>86</v>
      </c>
      <c r="D24" s="100" t="s">
        <v>100</v>
      </c>
      <c r="E24" s="99"/>
      <c r="F24" s="99" t="s">
        <v>106</v>
      </c>
      <c r="G24" s="115">
        <f>H24</f>
        <v>214627</v>
      </c>
      <c r="H24" s="130">
        <v>214627</v>
      </c>
      <c r="I24" s="120"/>
      <c r="J24" s="132"/>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M11" sqref="M11"/>
    </sheetView>
  </sheetViews>
  <sheetFormatPr defaultColWidth="10" defaultRowHeight="13.5"/>
  <cols>
    <col min="1" max="1" width="1.54166666666667" style="104" customWidth="1"/>
    <col min="2" max="3" width="6.18333333333333" style="104" customWidth="1"/>
    <col min="4" max="4" width="16.3666666666667" style="104" customWidth="1"/>
    <col min="5" max="5" width="41" style="104" customWidth="1"/>
    <col min="6" max="8" width="16.3666666666667" style="104" customWidth="1"/>
    <col min="9" max="9" width="1.54166666666667" style="104" customWidth="1"/>
    <col min="10" max="16384" width="10" style="104"/>
  </cols>
  <sheetData>
    <row r="1" ht="14.25" customHeight="1" spans="1:9">
      <c r="A1" s="105"/>
      <c r="B1" s="105"/>
      <c r="C1" s="105"/>
      <c r="D1" s="106"/>
      <c r="E1" s="106"/>
      <c r="F1" s="107"/>
      <c r="G1" s="107"/>
      <c r="H1" s="108" t="s">
        <v>200</v>
      </c>
      <c r="I1" s="123"/>
    </row>
    <row r="2" ht="19.9" customHeight="1" spans="1:9">
      <c r="A2" s="107"/>
      <c r="B2" s="109" t="s">
        <v>201</v>
      </c>
      <c r="C2" s="109"/>
      <c r="D2" s="109"/>
      <c r="E2" s="109"/>
      <c r="F2" s="109"/>
      <c r="G2" s="109"/>
      <c r="H2" s="109"/>
      <c r="I2" s="123"/>
    </row>
    <row r="3" ht="17" customHeight="1" spans="1:9">
      <c r="A3" s="110"/>
      <c r="B3" s="111" t="s">
        <v>5</v>
      </c>
      <c r="C3" s="111"/>
      <c r="D3" s="111"/>
      <c r="E3" s="111"/>
      <c r="G3" s="110"/>
      <c r="H3" s="112" t="s">
        <v>6</v>
      </c>
      <c r="I3" s="123"/>
    </row>
    <row r="4" ht="21.4" customHeight="1" spans="1:9">
      <c r="A4" s="113"/>
      <c r="B4" s="63" t="s">
        <v>9</v>
      </c>
      <c r="C4" s="63"/>
      <c r="D4" s="63"/>
      <c r="E4" s="63"/>
      <c r="F4" s="63" t="s">
        <v>75</v>
      </c>
      <c r="G4" s="63"/>
      <c r="H4" s="63"/>
      <c r="I4" s="123"/>
    </row>
    <row r="5" ht="21.4" customHeight="1" spans="1:9">
      <c r="A5" s="113"/>
      <c r="B5" s="63" t="s">
        <v>79</v>
      </c>
      <c r="C5" s="63"/>
      <c r="D5" s="63" t="s">
        <v>70</v>
      </c>
      <c r="E5" s="63" t="s">
        <v>71</v>
      </c>
      <c r="F5" s="63" t="s">
        <v>59</v>
      </c>
      <c r="G5" s="63" t="s">
        <v>202</v>
      </c>
      <c r="H5" s="63" t="s">
        <v>203</v>
      </c>
      <c r="I5" s="123"/>
    </row>
    <row r="6" ht="21.4" customHeight="1" spans="1:9">
      <c r="A6" s="114"/>
      <c r="B6" s="63" t="s">
        <v>80</v>
      </c>
      <c r="C6" s="63" t="s">
        <v>81</v>
      </c>
      <c r="D6" s="63"/>
      <c r="E6" s="63"/>
      <c r="F6" s="63"/>
      <c r="G6" s="63"/>
      <c r="H6" s="63"/>
      <c r="I6" s="123"/>
    </row>
    <row r="7" ht="30" customHeight="1" spans="1:9">
      <c r="A7" s="113"/>
      <c r="B7" s="63"/>
      <c r="C7" s="63"/>
      <c r="D7" s="63">
        <v>145001</v>
      </c>
      <c r="E7" s="63" t="s">
        <v>72</v>
      </c>
      <c r="F7" s="115">
        <f>SUM(F8:F36)</f>
        <v>2730447.14</v>
      </c>
      <c r="G7" s="115">
        <f>SUM(G8:G36)</f>
        <v>2546554.09</v>
      </c>
      <c r="H7" s="115">
        <f>SUM(H8:H36)</f>
        <v>183893.05</v>
      </c>
      <c r="I7" s="123"/>
    </row>
    <row r="8" ht="30" customHeight="1" spans="1:9">
      <c r="A8" s="113"/>
      <c r="B8" s="116">
        <v>501</v>
      </c>
      <c r="C8" s="117" t="s">
        <v>86</v>
      </c>
      <c r="D8" s="118"/>
      <c r="E8" s="119" t="s">
        <v>204</v>
      </c>
      <c r="F8" s="120">
        <f>SUM(G8:H8)</f>
        <v>248856</v>
      </c>
      <c r="G8" s="121">
        <v>248856</v>
      </c>
      <c r="H8" s="120"/>
      <c r="I8" s="123"/>
    </row>
    <row r="9" ht="30" customHeight="1" spans="1:9">
      <c r="A9" s="113"/>
      <c r="B9" s="116">
        <v>505</v>
      </c>
      <c r="C9" s="117" t="s">
        <v>86</v>
      </c>
      <c r="D9" s="118"/>
      <c r="E9" s="119" t="s">
        <v>205</v>
      </c>
      <c r="F9" s="120">
        <f t="shared" ref="F9:F36" si="0">SUM(G9:H9)</f>
        <v>364632</v>
      </c>
      <c r="G9" s="121">
        <v>364632</v>
      </c>
      <c r="H9" s="120"/>
      <c r="I9" s="123"/>
    </row>
    <row r="10" ht="30" customHeight="1" spans="1:9">
      <c r="A10" s="113"/>
      <c r="B10" s="116">
        <v>501</v>
      </c>
      <c r="C10" s="117" t="s">
        <v>86</v>
      </c>
      <c r="D10" s="118"/>
      <c r="E10" s="119" t="s">
        <v>204</v>
      </c>
      <c r="F10" s="120">
        <f t="shared" si="0"/>
        <v>197983.68</v>
      </c>
      <c r="G10" s="121">
        <v>197983.68</v>
      </c>
      <c r="H10" s="120"/>
      <c r="I10" s="123"/>
    </row>
    <row r="11" ht="30" customHeight="1" spans="1:9">
      <c r="A11" s="113"/>
      <c r="B11" s="116">
        <v>505</v>
      </c>
      <c r="C11" s="117" t="s">
        <v>86</v>
      </c>
      <c r="D11" s="118"/>
      <c r="E11" s="119" t="s">
        <v>205</v>
      </c>
      <c r="F11" s="120">
        <f t="shared" si="0"/>
        <v>48238.8</v>
      </c>
      <c r="G11" s="121">
        <v>48238.8</v>
      </c>
      <c r="H11" s="120"/>
      <c r="I11" s="123"/>
    </row>
    <row r="12" ht="30" customHeight="1" spans="2:9">
      <c r="B12" s="116">
        <v>501</v>
      </c>
      <c r="C12" s="117" t="s">
        <v>86</v>
      </c>
      <c r="D12" s="118"/>
      <c r="E12" s="119" t="s">
        <v>204</v>
      </c>
      <c r="F12" s="120">
        <f t="shared" si="0"/>
        <v>257248</v>
      </c>
      <c r="G12" s="121">
        <v>257248</v>
      </c>
      <c r="H12" s="120"/>
      <c r="I12" s="123"/>
    </row>
    <row r="13" ht="30" customHeight="1" spans="2:9">
      <c r="B13" s="116">
        <v>505</v>
      </c>
      <c r="C13" s="117" t="s">
        <v>86</v>
      </c>
      <c r="D13" s="118"/>
      <c r="E13" s="119" t="s">
        <v>205</v>
      </c>
      <c r="F13" s="120">
        <f t="shared" si="0"/>
        <v>671539</v>
      </c>
      <c r="G13" s="121">
        <v>671539</v>
      </c>
      <c r="H13" s="120"/>
      <c r="I13" s="123"/>
    </row>
    <row r="14" ht="30" customHeight="1" spans="2:9">
      <c r="B14" s="116">
        <v>501</v>
      </c>
      <c r="C14" s="117" t="s">
        <v>100</v>
      </c>
      <c r="D14" s="118"/>
      <c r="E14" s="119" t="s">
        <v>206</v>
      </c>
      <c r="F14" s="120">
        <f t="shared" si="0"/>
        <v>103618.19</v>
      </c>
      <c r="G14" s="121">
        <v>103618.19</v>
      </c>
      <c r="H14" s="120"/>
      <c r="I14" s="123"/>
    </row>
    <row r="15" ht="30" customHeight="1" spans="2:9">
      <c r="B15" s="116">
        <v>505</v>
      </c>
      <c r="C15" s="117" t="s">
        <v>86</v>
      </c>
      <c r="D15" s="118"/>
      <c r="E15" s="119" t="s">
        <v>205</v>
      </c>
      <c r="F15" s="120">
        <f t="shared" si="0"/>
        <v>173515.16</v>
      </c>
      <c r="G15" s="121">
        <v>173515.16</v>
      </c>
      <c r="H15" s="120"/>
      <c r="I15" s="123"/>
    </row>
    <row r="16" ht="30" customHeight="1" spans="2:9">
      <c r="B16" s="116">
        <v>501</v>
      </c>
      <c r="C16" s="117" t="s">
        <v>100</v>
      </c>
      <c r="D16" s="118"/>
      <c r="E16" s="119" t="s">
        <v>206</v>
      </c>
      <c r="F16" s="120">
        <f t="shared" si="0"/>
        <v>54214.74</v>
      </c>
      <c r="G16" s="121">
        <v>54214.74</v>
      </c>
      <c r="H16" s="120"/>
      <c r="I16" s="123"/>
    </row>
    <row r="17" ht="30" customHeight="1" spans="2:9">
      <c r="B17" s="116">
        <v>505</v>
      </c>
      <c r="C17" s="117" t="s">
        <v>86</v>
      </c>
      <c r="D17" s="118"/>
      <c r="E17" s="119" t="s">
        <v>205</v>
      </c>
      <c r="F17" s="120">
        <f t="shared" si="0"/>
        <v>83504.17</v>
      </c>
      <c r="G17" s="121">
        <v>83504.17</v>
      </c>
      <c r="H17" s="120"/>
      <c r="I17" s="123"/>
    </row>
    <row r="18" ht="30" customHeight="1" spans="2:9">
      <c r="B18" s="116">
        <v>501</v>
      </c>
      <c r="C18" s="117" t="s">
        <v>100</v>
      </c>
      <c r="D18" s="118"/>
      <c r="E18" s="119" t="s">
        <v>206</v>
      </c>
      <c r="F18" s="120">
        <f t="shared" si="0"/>
        <v>6000</v>
      </c>
      <c r="G18" s="121">
        <v>6000</v>
      </c>
      <c r="H18" s="120"/>
      <c r="I18" s="123"/>
    </row>
    <row r="19" ht="30" customHeight="1" spans="2:9">
      <c r="B19" s="116">
        <v>505</v>
      </c>
      <c r="C19" s="117" t="s">
        <v>86</v>
      </c>
      <c r="D19" s="118"/>
      <c r="E19" s="119" t="s">
        <v>205</v>
      </c>
      <c r="F19" s="120">
        <f t="shared" si="0"/>
        <v>10800</v>
      </c>
      <c r="G19" s="121">
        <v>10800</v>
      </c>
      <c r="H19" s="120"/>
      <c r="I19" s="123"/>
    </row>
    <row r="20" ht="30" customHeight="1" spans="1:9">
      <c r="A20" s="113"/>
      <c r="B20" s="116">
        <v>501</v>
      </c>
      <c r="C20" s="117" t="s">
        <v>100</v>
      </c>
      <c r="D20" s="118"/>
      <c r="E20" s="119" t="s">
        <v>206</v>
      </c>
      <c r="F20" s="120">
        <f t="shared" si="0"/>
        <v>1408.18</v>
      </c>
      <c r="G20" s="121">
        <v>1408.18</v>
      </c>
      <c r="H20" s="120"/>
      <c r="I20" s="123"/>
    </row>
    <row r="21" ht="30" customHeight="1" spans="2:9">
      <c r="B21" s="116">
        <v>505</v>
      </c>
      <c r="C21" s="117" t="s">
        <v>86</v>
      </c>
      <c r="D21" s="118"/>
      <c r="E21" s="119" t="s">
        <v>205</v>
      </c>
      <c r="F21" s="120">
        <f t="shared" si="0"/>
        <v>15182.57</v>
      </c>
      <c r="G21" s="121">
        <v>15182.57</v>
      </c>
      <c r="H21" s="120"/>
      <c r="I21" s="123"/>
    </row>
    <row r="22" ht="30" customHeight="1" spans="2:9">
      <c r="B22" s="116">
        <v>501</v>
      </c>
      <c r="C22" s="117" t="s">
        <v>84</v>
      </c>
      <c r="D22" s="118"/>
      <c r="E22" s="119" t="s">
        <v>207</v>
      </c>
      <c r="F22" s="120">
        <f t="shared" si="0"/>
        <v>84491</v>
      </c>
      <c r="G22" s="121">
        <v>84491</v>
      </c>
      <c r="H22" s="120"/>
      <c r="I22" s="123"/>
    </row>
    <row r="23" ht="30" customHeight="1" spans="2:9">
      <c r="B23" s="116">
        <v>505</v>
      </c>
      <c r="C23" s="117" t="s">
        <v>86</v>
      </c>
      <c r="D23" s="118"/>
      <c r="E23" s="119" t="s">
        <v>205</v>
      </c>
      <c r="F23" s="120">
        <f t="shared" si="0"/>
        <v>130136</v>
      </c>
      <c r="G23" s="121">
        <v>130136</v>
      </c>
      <c r="H23" s="120"/>
      <c r="I23" s="123"/>
    </row>
    <row r="24" ht="30" customHeight="1" spans="2:9">
      <c r="B24" s="116">
        <v>501</v>
      </c>
      <c r="C24" s="117" t="s">
        <v>90</v>
      </c>
      <c r="D24" s="118"/>
      <c r="E24" s="119" t="s">
        <v>208</v>
      </c>
      <c r="F24" s="120">
        <f t="shared" si="0"/>
        <v>95126.6</v>
      </c>
      <c r="G24" s="121">
        <v>95126.6</v>
      </c>
      <c r="H24" s="120"/>
      <c r="I24" s="123"/>
    </row>
    <row r="25" ht="30" customHeight="1" spans="2:9">
      <c r="B25" s="116">
        <v>502</v>
      </c>
      <c r="C25" s="117" t="s">
        <v>86</v>
      </c>
      <c r="D25" s="118"/>
      <c r="E25" s="119" t="s">
        <v>209</v>
      </c>
      <c r="F25" s="120">
        <f t="shared" si="0"/>
        <v>15000</v>
      </c>
      <c r="G25" s="121"/>
      <c r="H25" s="121">
        <v>15000</v>
      </c>
      <c r="I25" s="123"/>
    </row>
    <row r="26" ht="30" customHeight="1" spans="2:9">
      <c r="B26" s="116">
        <v>505</v>
      </c>
      <c r="C26" s="117" t="s">
        <v>100</v>
      </c>
      <c r="D26" s="118"/>
      <c r="E26" s="119" t="s">
        <v>210</v>
      </c>
      <c r="F26" s="120">
        <f t="shared" si="0"/>
        <v>63000</v>
      </c>
      <c r="G26" s="121"/>
      <c r="H26" s="121">
        <v>63000</v>
      </c>
      <c r="I26" s="123"/>
    </row>
    <row r="27" ht="30" customHeight="1" spans="2:9">
      <c r="B27" s="116">
        <v>502</v>
      </c>
      <c r="C27" s="117" t="s">
        <v>86</v>
      </c>
      <c r="D27" s="118"/>
      <c r="E27" s="119" t="s">
        <v>209</v>
      </c>
      <c r="F27" s="120">
        <f t="shared" si="0"/>
        <v>20000</v>
      </c>
      <c r="G27" s="121"/>
      <c r="H27" s="121">
        <v>20000</v>
      </c>
      <c r="I27" s="123"/>
    </row>
    <row r="28" ht="30" customHeight="1" spans="2:8">
      <c r="B28" s="116">
        <v>502</v>
      </c>
      <c r="C28" s="117" t="s">
        <v>211</v>
      </c>
      <c r="D28" s="122"/>
      <c r="E28" s="119" t="s">
        <v>212</v>
      </c>
      <c r="F28" s="120">
        <f t="shared" si="0"/>
        <v>1000</v>
      </c>
      <c r="G28" s="121"/>
      <c r="H28" s="121">
        <v>1000</v>
      </c>
    </row>
    <row r="29" ht="30" customHeight="1" spans="2:8">
      <c r="B29" s="116">
        <v>502</v>
      </c>
      <c r="C29" s="117" t="s">
        <v>86</v>
      </c>
      <c r="D29" s="122"/>
      <c r="E29" s="119" t="s">
        <v>209</v>
      </c>
      <c r="F29" s="120">
        <f t="shared" si="0"/>
        <v>11098.48</v>
      </c>
      <c r="G29" s="121"/>
      <c r="H29" s="121">
        <v>11098.48</v>
      </c>
    </row>
    <row r="30" ht="30" customHeight="1" spans="2:8">
      <c r="B30" s="116">
        <v>505</v>
      </c>
      <c r="C30" s="117" t="s">
        <v>100</v>
      </c>
      <c r="D30" s="122"/>
      <c r="E30" s="119" t="s">
        <v>210</v>
      </c>
      <c r="F30" s="120">
        <f t="shared" si="0"/>
        <v>15724.81</v>
      </c>
      <c r="G30" s="121"/>
      <c r="H30" s="121">
        <v>15724.81</v>
      </c>
    </row>
    <row r="31" ht="30" customHeight="1" spans="2:8">
      <c r="B31" s="116">
        <v>502</v>
      </c>
      <c r="C31" s="117" t="s">
        <v>86</v>
      </c>
      <c r="D31" s="122"/>
      <c r="E31" s="119" t="s">
        <v>209</v>
      </c>
      <c r="F31" s="120">
        <f t="shared" si="0"/>
        <v>3732.84</v>
      </c>
      <c r="G31" s="121"/>
      <c r="H31" s="121">
        <v>3732.84</v>
      </c>
    </row>
    <row r="32" ht="30" customHeight="1" spans="2:8">
      <c r="B32" s="116">
        <v>505</v>
      </c>
      <c r="C32" s="117" t="s">
        <v>100</v>
      </c>
      <c r="D32" s="122"/>
      <c r="E32" s="119" t="s">
        <v>210</v>
      </c>
      <c r="F32" s="120">
        <f t="shared" si="0"/>
        <v>5469.48</v>
      </c>
      <c r="G32" s="121"/>
      <c r="H32" s="121">
        <v>5469.48</v>
      </c>
    </row>
    <row r="33" ht="30" customHeight="1" spans="2:8">
      <c r="B33" s="116">
        <v>502</v>
      </c>
      <c r="C33" s="117" t="s">
        <v>86</v>
      </c>
      <c r="D33" s="122"/>
      <c r="E33" s="119" t="s">
        <v>209</v>
      </c>
      <c r="F33" s="120">
        <f t="shared" si="0"/>
        <v>45000</v>
      </c>
      <c r="G33" s="121"/>
      <c r="H33" s="121">
        <v>45000</v>
      </c>
    </row>
    <row r="34" ht="30" customHeight="1" spans="2:8">
      <c r="B34" s="116">
        <v>502</v>
      </c>
      <c r="C34" s="117" t="s">
        <v>90</v>
      </c>
      <c r="D34" s="122"/>
      <c r="E34" s="119" t="s">
        <v>213</v>
      </c>
      <c r="F34" s="120">
        <f t="shared" si="0"/>
        <v>2044.28</v>
      </c>
      <c r="G34" s="121"/>
      <c r="H34" s="121">
        <v>2044.28</v>
      </c>
    </row>
    <row r="35" ht="30" customHeight="1" spans="2:8">
      <c r="B35" s="116">
        <v>505</v>
      </c>
      <c r="C35" s="117" t="s">
        <v>100</v>
      </c>
      <c r="D35" s="122"/>
      <c r="E35" s="119" t="s">
        <v>210</v>
      </c>
      <c r="F35" s="120">
        <f t="shared" si="0"/>
        <v>1823.16</v>
      </c>
      <c r="G35" s="121"/>
      <c r="H35" s="121">
        <v>1823.16</v>
      </c>
    </row>
    <row r="36" ht="30" customHeight="1" spans="2:8">
      <c r="B36" s="116">
        <v>509</v>
      </c>
      <c r="C36" s="117" t="s">
        <v>86</v>
      </c>
      <c r="D36" s="122"/>
      <c r="E36" s="119" t="s">
        <v>214</v>
      </c>
      <c r="F36" s="120">
        <f t="shared" si="0"/>
        <v>60</v>
      </c>
      <c r="G36" s="121">
        <v>60</v>
      </c>
      <c r="H36" s="12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F14" sqref="F14"/>
    </sheetView>
  </sheetViews>
  <sheetFormatPr defaultColWidth="10" defaultRowHeight="13.5" outlineLevelCol="7"/>
  <cols>
    <col min="1" max="1" width="1.54166666666667" style="84" customWidth="1"/>
    <col min="2" max="4" width="6.63333333333333" style="84" customWidth="1"/>
    <col min="5" max="5" width="26.6333333333333" style="84" customWidth="1"/>
    <col min="6" max="6" width="48.6333333333333" style="84" customWidth="1"/>
    <col min="7" max="7" width="26.6333333333333" style="84" customWidth="1"/>
    <col min="8" max="8" width="1.54166666666667" style="84" customWidth="1"/>
    <col min="9" max="10" width="9.725" style="84" customWidth="1"/>
    <col min="11" max="16384" width="10" style="84"/>
  </cols>
  <sheetData>
    <row r="1" ht="25" customHeight="1" spans="1:8">
      <c r="A1" s="85"/>
      <c r="B1" s="2"/>
      <c r="C1" s="2"/>
      <c r="D1" s="2"/>
      <c r="E1" s="16"/>
      <c r="F1" s="16"/>
      <c r="G1" s="86" t="s">
        <v>215</v>
      </c>
      <c r="H1" s="87"/>
    </row>
    <row r="2" ht="22.75" customHeight="1" spans="1:8">
      <c r="A2" s="85"/>
      <c r="B2" s="88" t="s">
        <v>216</v>
      </c>
      <c r="C2" s="88"/>
      <c r="D2" s="88"/>
      <c r="E2" s="88"/>
      <c r="F2" s="88"/>
      <c r="G2" s="88"/>
      <c r="H2" s="87" t="s">
        <v>3</v>
      </c>
    </row>
    <row r="3" ht="19.5" customHeight="1" spans="1:8">
      <c r="A3" s="89"/>
      <c r="B3" s="90" t="s">
        <v>5</v>
      </c>
      <c r="C3" s="90"/>
      <c r="D3" s="90"/>
      <c r="E3" s="90"/>
      <c r="F3" s="90"/>
      <c r="G3" s="91" t="s">
        <v>6</v>
      </c>
      <c r="H3" s="92"/>
    </row>
    <row r="4" ht="24.4" customHeight="1" spans="1:8">
      <c r="A4" s="93"/>
      <c r="B4" s="57" t="s">
        <v>79</v>
      </c>
      <c r="C4" s="57"/>
      <c r="D4" s="57"/>
      <c r="E4" s="57" t="s">
        <v>70</v>
      </c>
      <c r="F4" s="57" t="s">
        <v>71</v>
      </c>
      <c r="G4" s="57" t="s">
        <v>217</v>
      </c>
      <c r="H4" s="94"/>
    </row>
    <row r="5" ht="24" customHeight="1" spans="1:8">
      <c r="A5" s="93"/>
      <c r="B5" s="57" t="s">
        <v>80</v>
      </c>
      <c r="C5" s="57" t="s">
        <v>81</v>
      </c>
      <c r="D5" s="57" t="s">
        <v>82</v>
      </c>
      <c r="E5" s="57"/>
      <c r="F5" s="57"/>
      <c r="G5" s="57"/>
      <c r="H5" s="95"/>
    </row>
    <row r="6" ht="28" customHeight="1" spans="1:8">
      <c r="A6" s="96"/>
      <c r="B6" s="57"/>
      <c r="C6" s="57"/>
      <c r="D6" s="57"/>
      <c r="E6" s="57"/>
      <c r="F6" s="57" t="s">
        <v>72</v>
      </c>
      <c r="G6" s="60">
        <f>G7</f>
        <v>540000</v>
      </c>
      <c r="H6" s="97"/>
    </row>
    <row r="7" ht="31" customHeight="1" spans="1:8">
      <c r="A7" s="96"/>
      <c r="B7" s="57">
        <v>201</v>
      </c>
      <c r="C7" s="57"/>
      <c r="D7" s="57"/>
      <c r="E7" s="63">
        <v>145001</v>
      </c>
      <c r="F7" s="98" t="s">
        <v>83</v>
      </c>
      <c r="G7" s="60">
        <v>540000</v>
      </c>
      <c r="H7" s="97"/>
    </row>
    <row r="8" ht="22.75" customHeight="1" spans="1:8">
      <c r="A8" s="96"/>
      <c r="B8" s="99">
        <v>201</v>
      </c>
      <c r="C8" s="100" t="s">
        <v>84</v>
      </c>
      <c r="D8" s="57"/>
      <c r="E8" s="57"/>
      <c r="F8" s="98" t="s">
        <v>85</v>
      </c>
      <c r="G8" s="60">
        <v>540000</v>
      </c>
      <c r="H8" s="97"/>
    </row>
    <row r="9" ht="22.75" customHeight="1" spans="1:8">
      <c r="A9" s="96"/>
      <c r="B9" s="99">
        <v>201</v>
      </c>
      <c r="C9" s="100" t="s">
        <v>84</v>
      </c>
      <c r="D9" s="57">
        <v>99</v>
      </c>
      <c r="E9" s="57"/>
      <c r="F9" s="98" t="s">
        <v>91</v>
      </c>
      <c r="G9" s="60">
        <v>540000</v>
      </c>
      <c r="H9" s="97"/>
    </row>
    <row r="10" ht="22.75" customHeight="1" spans="1:8">
      <c r="A10" s="96"/>
      <c r="B10" s="57"/>
      <c r="C10" s="57"/>
      <c r="D10" s="57"/>
      <c r="E10" s="57"/>
      <c r="F10" s="57"/>
      <c r="G10" s="60"/>
      <c r="H10" s="97"/>
    </row>
    <row r="11" ht="22.75" customHeight="1" spans="1:8">
      <c r="A11" s="96"/>
      <c r="B11" s="57"/>
      <c r="C11" s="57"/>
      <c r="D11" s="57"/>
      <c r="E11" s="57"/>
      <c r="F11" s="57"/>
      <c r="G11" s="60"/>
      <c r="H11" s="97"/>
    </row>
    <row r="12" ht="22.75" customHeight="1" spans="1:8">
      <c r="A12" s="96"/>
      <c r="B12" s="57"/>
      <c r="C12" s="57"/>
      <c r="D12" s="57"/>
      <c r="E12" s="57"/>
      <c r="F12" s="57"/>
      <c r="G12" s="60"/>
      <c r="H12" s="97"/>
    </row>
    <row r="13" ht="22.75" customHeight="1" spans="1:8">
      <c r="A13" s="93"/>
      <c r="B13" s="65"/>
      <c r="C13" s="65"/>
      <c r="D13" s="65"/>
      <c r="E13" s="65"/>
      <c r="F13" s="65" t="s">
        <v>23</v>
      </c>
      <c r="G13" s="66"/>
      <c r="H13" s="94"/>
    </row>
    <row r="14" ht="22.75" customHeight="1" spans="1:8">
      <c r="A14" s="93"/>
      <c r="B14" s="65"/>
      <c r="C14" s="65"/>
      <c r="D14" s="65"/>
      <c r="E14" s="65"/>
      <c r="F14" s="65" t="s">
        <v>23</v>
      </c>
      <c r="G14" s="66"/>
      <c r="H14" s="94"/>
    </row>
    <row r="15" ht="28" customHeight="1" spans="1:8">
      <c r="A15" s="93"/>
      <c r="B15" s="65"/>
      <c r="C15" s="65"/>
      <c r="D15" s="65"/>
      <c r="E15" s="65"/>
      <c r="F15" s="65"/>
      <c r="G15" s="66"/>
      <c r="H15" s="95"/>
    </row>
    <row r="16" ht="28" customHeight="1" spans="1:8">
      <c r="A16" s="93"/>
      <c r="B16" s="65"/>
      <c r="C16" s="65"/>
      <c r="D16" s="65"/>
      <c r="E16" s="65"/>
      <c r="F16" s="65"/>
      <c r="G16" s="66"/>
      <c r="H16" s="95"/>
    </row>
    <row r="17" ht="9.75" customHeight="1" spans="1:8">
      <c r="A17" s="101"/>
      <c r="B17" s="102"/>
      <c r="C17" s="102"/>
      <c r="D17" s="102"/>
      <c r="E17" s="102"/>
      <c r="F17" s="101"/>
      <c r="G17" s="101"/>
      <c r="H17" s="103"/>
    </row>
    <row r="18" spans="2:7">
      <c r="B18" s="69"/>
      <c r="C18" s="69"/>
      <c r="D18" s="69"/>
      <c r="E18" s="69"/>
      <c r="F18" s="69"/>
      <c r="G18" s="69"/>
    </row>
  </sheetData>
  <mergeCells count="7">
    <mergeCell ref="B2:G2"/>
    <mergeCell ref="B3:F3"/>
    <mergeCell ref="B4:D4"/>
    <mergeCell ref="B18:G18"/>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风吹杨柳</cp:lastModifiedBy>
  <dcterms:created xsi:type="dcterms:W3CDTF">2022-03-04T19:28:00Z</dcterms:created>
  <dcterms:modified xsi:type="dcterms:W3CDTF">2025-03-11T01:19:54Z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