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32"/>
  <workbookPr/>
  <mc:AlternateContent xmlns:mc="http://schemas.openxmlformats.org/markup-compatibility/2006">
    <mc:Choice Requires="x15">
      <x15ac:absPath xmlns:x15ac="http://schemas.microsoft.com/office/spreadsheetml/2010/11/ac" url="C:\Users\Lenovo\Desktop\财政信息公开\2025年部门预算公开\经信局\单位公开\"/>
    </mc:Choice>
  </mc:AlternateContent>
  <xr:revisionPtr revIDLastSave="0" documentId="13_ncr:1_{A845640B-E7F4-48A0-8E54-D4E200C220FB}" xr6:coauthVersionLast="47" xr6:coauthVersionMax="47" xr10:uidLastSave="{00000000-0000-0000-0000-000000000000}"/>
  <bookViews>
    <workbookView xWindow="-110" yWindow="-110" windowWidth="25820" windowHeight="15500" activeTab="13" xr2:uid="{00000000-000D-0000-FFFF-FFFF00000000}"/>
  </bookViews>
  <sheets>
    <sheet name="封面" sheetId="20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-1" sheetId="17" r:id="rId14"/>
    <sheet name="6-2" sheetId="21" r:id="rId15"/>
    <sheet name="6-3" sheetId="22" r:id="rId16"/>
    <sheet name="6-4" sheetId="23" r:id="rId17"/>
    <sheet name="7" sheetId="18" r:id="rId18"/>
  </sheets>
  <externalReferences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</externalReferences>
  <definedNames>
    <definedName name="________________A01">#REF!</definedName>
    <definedName name="________________A08">'[1]A01-1'!$A$5:$C$36</definedName>
    <definedName name="_______________A01">#REF!</definedName>
    <definedName name="_______________A08">'[2]A01-1'!$A$5:$C$36</definedName>
    <definedName name="______________A01">#REF!</definedName>
    <definedName name="______________A08">'[3]A01-1'!$A$5:$C$36</definedName>
    <definedName name="_____________A01">#REF!</definedName>
    <definedName name="_____________A08">'[4]A01-1'!$A$5:$C$36</definedName>
    <definedName name="____________A01">#REF!</definedName>
    <definedName name="____________A08">'[5]A01-1'!$A$5:$C$36</definedName>
    <definedName name="____________qyc1234">#REF!</definedName>
    <definedName name="___________A01">#REF!</definedName>
    <definedName name="___________A08">'[5]A01-1'!$A$5:$C$36</definedName>
    <definedName name="___________qyc1234">#REF!</definedName>
    <definedName name="__________A01">#REF!</definedName>
    <definedName name="__________A08">'[5]A01-1'!$A$5:$C$36</definedName>
    <definedName name="__________qyc1234">#REF!</definedName>
    <definedName name="_________A01">#REF!</definedName>
    <definedName name="_________A08">'[6]A01-1'!$A$5:$C$36</definedName>
    <definedName name="_________qyc1234">#REF!</definedName>
    <definedName name="________A01">#REF!</definedName>
    <definedName name="________A08">'[5]A01-1'!$A$5:$C$36</definedName>
    <definedName name="________qyc1234">#REF!</definedName>
    <definedName name="_______A01">#REF!</definedName>
    <definedName name="_______A08">'[7]A01-1'!$A$5:$C$36</definedName>
    <definedName name="_______qyc1234">#REF!</definedName>
    <definedName name="______A01">#REF!</definedName>
    <definedName name="______A08">'[8]A01-1'!$A$5:$C$36</definedName>
    <definedName name="______qyc1234">#REF!</definedName>
    <definedName name="_____A01">#REF!</definedName>
    <definedName name="_____A08">'[8]A01-1'!$A$5:$C$36</definedName>
    <definedName name="_____qyc1234">#REF!</definedName>
    <definedName name="____1A01_">#REF!</definedName>
    <definedName name="____2A08_">'[9]A01-1'!$A$5:$C$36</definedName>
    <definedName name="____A01">#REF!</definedName>
    <definedName name="____A08">'[10]A01-1'!$A$5:$C$36</definedName>
    <definedName name="____qyc1234">#REF!</definedName>
    <definedName name="___1A01_">#REF!</definedName>
    <definedName name="___2A08_">'[2]A01-1'!$A$5:$C$36</definedName>
    <definedName name="___A01">#REF!</definedName>
    <definedName name="___A08">'[10]A01-1'!$A$5:$C$36</definedName>
    <definedName name="___qyc1234">#REF!</definedName>
    <definedName name="__1A01_">#REF!</definedName>
    <definedName name="__2A01_">#REF!</definedName>
    <definedName name="__2A08_">'[2]A01-1'!$A$5:$C$36</definedName>
    <definedName name="__4A08_">'[2]A01-1'!$A$5:$C$36</definedName>
    <definedName name="__A01">#REF!</definedName>
    <definedName name="__A08">'[2]A01-1'!$A$5:$C$36</definedName>
    <definedName name="__qyc1234">#REF!</definedName>
    <definedName name="_1A01_">#REF!</definedName>
    <definedName name="_2A01_">#REF!</definedName>
    <definedName name="_2A08_">'[11]A01-1'!$A$5:$C$36</definedName>
    <definedName name="_4A08_">'[2]A01-1'!$A$5:$C$36</definedName>
    <definedName name="_A01">#REF!</definedName>
    <definedName name="_A08">'[2]A01-1'!$A$5:$C$36</definedName>
    <definedName name="_a8756">'[1]A01-1'!$A$5:$C$36</definedName>
    <definedName name="_xlnm._FilterDatabase" localSheetId="7" hidden="1">'3-1'!$A$7:$I$43</definedName>
    <definedName name="_qyc1234">#REF!</definedName>
    <definedName name="a">#N/A</definedName>
    <definedName name="b">#N/A</definedName>
    <definedName name="d">#N/A</definedName>
    <definedName name="_xlnm.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Area" localSheetId="1">'1'!$B$1:$E$40</definedName>
    <definedName name="_xlnm.Print_Area" localSheetId="3">'1-2'!$B$1:$K$19</definedName>
    <definedName name="_xlnm.Print_Area" localSheetId="0">封面!$A$1:$A$1</definedName>
    <definedName name="_xlnm.Print_Titles">#N/A</definedName>
    <definedName name="s">#N/A</definedName>
    <definedName name="地区名称">#REF!</definedName>
    <definedName name="分类">#REF!</definedName>
    <definedName name="市州">[12]Sheet1!$A$2:$U$2</definedName>
    <definedName name="行业">[12]Sheet1!$W$2:$W$9</definedName>
    <definedName name="形式">#REF!</definedName>
    <definedName name="性质">[13]Sheet2!$A$1:$A$4</definedName>
    <definedName name="支出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" i="9" l="1"/>
  <c r="F7" i="8"/>
  <c r="H7" i="8"/>
  <c r="G7" i="8"/>
  <c r="F43" i="8"/>
  <c r="F42" i="8"/>
  <c r="G9" i="7"/>
  <c r="G8" i="7" s="1"/>
  <c r="G15" i="7"/>
  <c r="G18" i="7"/>
  <c r="G19" i="7"/>
  <c r="G20" i="7"/>
  <c r="G17" i="7"/>
  <c r="G14" i="7"/>
  <c r="H28" i="7"/>
  <c r="G28" i="7" s="1"/>
  <c r="H24" i="7"/>
  <c r="G24" i="7" s="1"/>
  <c r="G21" i="7" s="1"/>
  <c r="H22" i="7"/>
  <c r="H16" i="7"/>
  <c r="H15" i="7" s="1"/>
  <c r="H12" i="7"/>
  <c r="H11" i="7"/>
  <c r="G11" i="7" s="1"/>
  <c r="H9" i="7"/>
  <c r="H8" i="7" s="1"/>
  <c r="G25" i="7"/>
  <c r="G26" i="7"/>
  <c r="G29" i="7"/>
  <c r="G23" i="7"/>
  <c r="H27" i="6"/>
  <c r="G27" i="6" s="1"/>
  <c r="F27" i="6" s="1"/>
  <c r="H21" i="6"/>
  <c r="H22" i="6"/>
  <c r="G7" i="4"/>
  <c r="H7" i="4"/>
  <c r="I7" i="4"/>
  <c r="H24" i="4"/>
  <c r="I25" i="4"/>
  <c r="I24" i="4" s="1"/>
  <c r="G25" i="4"/>
  <c r="G23" i="4"/>
  <c r="G22" i="4" s="1"/>
  <c r="G21" i="4" s="1"/>
  <c r="H27" i="4"/>
  <c r="G26" i="4"/>
  <c r="G29" i="4"/>
  <c r="G28" i="4"/>
  <c r="G27" i="4" s="1"/>
  <c r="G7" i="7" l="1"/>
  <c r="H27" i="7"/>
  <c r="G27" i="7" s="1"/>
  <c r="H21" i="7"/>
  <c r="H7" i="7" s="1"/>
  <c r="G21" i="6"/>
  <c r="F21" i="6" s="1"/>
  <c r="G22" i="6"/>
  <c r="F22" i="6" s="1"/>
  <c r="G24" i="4"/>
  <c r="F6" i="5"/>
  <c r="G6" i="5"/>
  <c r="E6" i="5"/>
  <c r="F41" i="8"/>
  <c r="F40" i="8"/>
  <c r="F39" i="8"/>
  <c r="F38" i="8"/>
  <c r="F37" i="8"/>
  <c r="F36" i="8"/>
  <c r="F35" i="8"/>
  <c r="F34" i="8"/>
  <c r="F33" i="8"/>
  <c r="F32" i="8"/>
  <c r="F31" i="8"/>
  <c r="F30" i="8"/>
  <c r="F29" i="8"/>
  <c r="F28" i="8"/>
  <c r="F27" i="8"/>
  <c r="F26" i="8"/>
  <c r="F25" i="8"/>
  <c r="F24" i="8"/>
  <c r="F23" i="8"/>
  <c r="F22" i="8"/>
  <c r="F21" i="8"/>
  <c r="F20" i="8"/>
  <c r="F19" i="8"/>
  <c r="F18" i="8"/>
  <c r="F17" i="8"/>
  <c r="F16" i="8"/>
  <c r="F15" i="8"/>
  <c r="F14" i="8"/>
  <c r="F13" i="8"/>
  <c r="F12" i="8"/>
  <c r="F11" i="8"/>
  <c r="F10" i="8"/>
  <c r="F9" i="8"/>
  <c r="F8" i="8"/>
  <c r="G22" i="7"/>
  <c r="G16" i="7"/>
  <c r="G13" i="7"/>
  <c r="G12" i="7"/>
  <c r="G10" i="7"/>
  <c r="R33" i="6"/>
  <c r="H33" i="6"/>
  <c r="G33" i="6" s="1"/>
  <c r="R32" i="6"/>
  <c r="H32" i="6"/>
  <c r="R31" i="6"/>
  <c r="H31" i="6"/>
  <c r="G31" i="6" s="1"/>
  <c r="I30" i="6"/>
  <c r="R29" i="6"/>
  <c r="H29" i="6"/>
  <c r="G29" i="6" s="1"/>
  <c r="R28" i="6"/>
  <c r="H28" i="6"/>
  <c r="R26" i="6"/>
  <c r="H26" i="6"/>
  <c r="R25" i="6"/>
  <c r="H25" i="6"/>
  <c r="R24" i="6"/>
  <c r="H24" i="6"/>
  <c r="R23" i="6"/>
  <c r="H23" i="6"/>
  <c r="R20" i="6"/>
  <c r="K20" i="6"/>
  <c r="H20" i="6"/>
  <c r="T19" i="6"/>
  <c r="T7" i="6" s="1"/>
  <c r="M19" i="6"/>
  <c r="J19" i="6"/>
  <c r="I19" i="6"/>
  <c r="R18" i="6"/>
  <c r="H18" i="6"/>
  <c r="R17" i="6"/>
  <c r="H17" i="6"/>
  <c r="R16" i="6"/>
  <c r="H16" i="6"/>
  <c r="R15" i="6"/>
  <c r="H15" i="6"/>
  <c r="R14" i="6"/>
  <c r="H14" i="6"/>
  <c r="G14" i="6" s="1"/>
  <c r="R13" i="6"/>
  <c r="H13" i="6"/>
  <c r="R12" i="6"/>
  <c r="H12" i="6"/>
  <c r="R11" i="6"/>
  <c r="H11" i="6"/>
  <c r="R10" i="6"/>
  <c r="G10" i="6"/>
  <c r="H10" i="6"/>
  <c r="R9" i="6"/>
  <c r="H9" i="6"/>
  <c r="I8" i="6"/>
  <c r="G32" i="4"/>
  <c r="H31" i="4"/>
  <c r="H30" i="4" s="1"/>
  <c r="G30" i="4" s="1"/>
  <c r="G20" i="4"/>
  <c r="G19" i="4"/>
  <c r="G18" i="4"/>
  <c r="G17" i="4"/>
  <c r="H16" i="4"/>
  <c r="G16" i="4" s="1"/>
  <c r="G14" i="4"/>
  <c r="G13" i="4"/>
  <c r="H12" i="4"/>
  <c r="G12" i="4" s="1"/>
  <c r="G10" i="4"/>
  <c r="I9" i="4"/>
  <c r="I8" i="4" s="1"/>
  <c r="G10" i="11"/>
  <c r="F8" i="10"/>
  <c r="D8" i="10" s="1"/>
  <c r="D7" i="10" s="1"/>
  <c r="E7" i="10"/>
  <c r="F7" i="10"/>
  <c r="G7" i="10"/>
  <c r="H7" i="10"/>
  <c r="I7" i="10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E7" i="5"/>
  <c r="C6" i="5"/>
  <c r="D8" i="3"/>
  <c r="D7" i="3" s="1"/>
  <c r="F7" i="3"/>
  <c r="G7" i="3"/>
  <c r="E36" i="2"/>
  <c r="E40" i="2" s="1"/>
  <c r="C36" i="2"/>
  <c r="C40" i="2" s="1"/>
  <c r="G9" i="6" l="1"/>
  <c r="F9" i="6" s="1"/>
  <c r="G25" i="6"/>
  <c r="G15" i="6"/>
  <c r="F15" i="6" s="1"/>
  <c r="G18" i="6"/>
  <c r="F18" i="6" s="1"/>
  <c r="M7" i="6"/>
  <c r="G28" i="6"/>
  <c r="F28" i="6" s="1"/>
  <c r="G11" i="6"/>
  <c r="F11" i="6" s="1"/>
  <c r="J7" i="6"/>
  <c r="G17" i="6"/>
  <c r="F17" i="6" s="1"/>
  <c r="I7" i="6"/>
  <c r="G26" i="6"/>
  <c r="F26" i="6" s="1"/>
  <c r="H30" i="6"/>
  <c r="F10" i="6"/>
  <c r="F14" i="6"/>
  <c r="G24" i="6"/>
  <c r="F24" i="6" s="1"/>
  <c r="R19" i="6"/>
  <c r="R7" i="6" s="1"/>
  <c r="R30" i="6"/>
  <c r="G23" i="6"/>
  <c r="F23" i="6" s="1"/>
  <c r="G32" i="6"/>
  <c r="F32" i="6" s="1"/>
  <c r="F25" i="6"/>
  <c r="G20" i="6"/>
  <c r="F20" i="6" s="1"/>
  <c r="F29" i="6"/>
  <c r="G12" i="6"/>
  <c r="F12" i="6" s="1"/>
  <c r="K19" i="6"/>
  <c r="F33" i="6"/>
  <c r="G16" i="6"/>
  <c r="F16" i="6" s="1"/>
  <c r="G13" i="6"/>
  <c r="F13" i="6" s="1"/>
  <c r="G31" i="4"/>
  <c r="H15" i="4"/>
  <c r="G15" i="4" s="1"/>
  <c r="G9" i="4"/>
  <c r="H8" i="6"/>
  <c r="H19" i="6"/>
  <c r="G8" i="4"/>
  <c r="H11" i="4"/>
  <c r="G11" i="4" s="1"/>
  <c r="K7" i="6" l="1"/>
  <c r="G19" i="6"/>
  <c r="F19" i="6" s="1"/>
  <c r="G30" i="6"/>
  <c r="G8" i="6"/>
  <c r="F8" i="6" s="1"/>
  <c r="H7" i="6"/>
  <c r="F31" i="6"/>
  <c r="F30" i="6" l="1"/>
  <c r="F7" i="6"/>
  <c r="G7" i="6"/>
</calcChain>
</file>

<file path=xl/sharedStrings.xml><?xml version="1.0" encoding="utf-8"?>
<sst xmlns="http://schemas.openxmlformats.org/spreadsheetml/2006/main" count="833" uniqueCount="358">
  <si>
    <t>单位名称</t>
  </si>
  <si>
    <t>2025年单位预算</t>
  </si>
  <si>
    <t xml:space="preserve">
表1</t>
  </si>
  <si>
    <t xml:space="preserve"> </t>
  </si>
  <si>
    <t>单位收支总表</t>
  </si>
  <si>
    <t>金额单位：元</t>
  </si>
  <si>
    <t>收    入</t>
  </si>
  <si>
    <t>支    出</t>
  </si>
  <si>
    <t>项    目</t>
  </si>
  <si>
    <t>预算数</t>
  </si>
  <si>
    <t>一、一般公共预算拨款收入</t>
  </si>
  <si>
    <r>
      <rPr>
        <sz val="11"/>
        <color rgb="FF000000"/>
        <rFont val="Dialog.plain"/>
        <family val="1"/>
      </rPr>
      <t>一、一般公共服务支出</t>
    </r>
  </si>
  <si>
    <t>二、政府性基金预算拨款收入</t>
  </si>
  <si>
    <r>
      <rPr>
        <sz val="11"/>
        <color rgb="FF000000"/>
        <rFont val="Dialog.plain"/>
        <family val="1"/>
      </rPr>
      <t>二、外交支出</t>
    </r>
  </si>
  <si>
    <t>三、国有资本经营预算拨款收入</t>
  </si>
  <si>
    <r>
      <rPr>
        <sz val="11"/>
        <color rgb="FF000000"/>
        <rFont val="Dialog.plain"/>
        <family val="1"/>
      </rPr>
      <t>三、国防支出</t>
    </r>
  </si>
  <si>
    <t>四、事业收入</t>
  </si>
  <si>
    <r>
      <rPr>
        <sz val="11"/>
        <color rgb="FF000000"/>
        <rFont val="Dialog.plain"/>
        <family val="1"/>
      </rPr>
      <t>四、公共安全支出</t>
    </r>
  </si>
  <si>
    <t>五、事业单位经营收入</t>
  </si>
  <si>
    <r>
      <rPr>
        <sz val="11"/>
        <color rgb="FF000000"/>
        <rFont val="Dialog.plain"/>
        <family val="1"/>
      </rPr>
      <t>五、教育支出</t>
    </r>
  </si>
  <si>
    <t>六、其他收入</t>
  </si>
  <si>
    <r>
      <rPr>
        <sz val="11"/>
        <color rgb="FF000000"/>
        <rFont val="Dialog.plain"/>
        <family val="1"/>
      </rPr>
      <t>六、科学技术支出</t>
    </r>
  </si>
  <si>
    <t/>
  </si>
  <si>
    <r>
      <rPr>
        <sz val="11"/>
        <color rgb="FF000000"/>
        <rFont val="Dialog.plain"/>
        <family val="1"/>
      </rPr>
      <t>七、文化旅游体育与传媒支出</t>
    </r>
  </si>
  <si>
    <r>
      <rPr>
        <sz val="11"/>
        <color rgb="FF000000"/>
        <rFont val="Dialog.plain"/>
        <family val="1"/>
      </rPr>
      <t>八、社会保障和就业支出</t>
    </r>
  </si>
  <si>
    <r>
      <rPr>
        <sz val="11"/>
        <color rgb="FF000000"/>
        <rFont val="Dialog.plain"/>
        <family val="1"/>
      </rPr>
      <t>九、社会保险基金支出</t>
    </r>
  </si>
  <si>
    <r>
      <rPr>
        <sz val="11"/>
        <color rgb="FF000000"/>
        <rFont val="Dialog.plain"/>
        <family val="1"/>
      </rPr>
      <t>十、卫生健康支出</t>
    </r>
  </si>
  <si>
    <r>
      <rPr>
        <sz val="11"/>
        <color rgb="FF000000"/>
        <rFont val="Dialog.plain"/>
        <family val="1"/>
      </rPr>
      <t>十一、节能环保支出</t>
    </r>
  </si>
  <si>
    <r>
      <rPr>
        <sz val="11"/>
        <color rgb="FF000000"/>
        <rFont val="Dialog.plain"/>
        <family val="1"/>
      </rPr>
      <t>十二、城乡社区支出</t>
    </r>
  </si>
  <si>
    <r>
      <rPr>
        <sz val="11"/>
        <color rgb="FF000000"/>
        <rFont val="Dialog.plain"/>
        <family val="1"/>
      </rPr>
      <t>十三、农林水支出</t>
    </r>
  </si>
  <si>
    <r>
      <rPr>
        <sz val="11"/>
        <color rgb="FF000000"/>
        <rFont val="Dialog.plain"/>
        <family val="1"/>
      </rPr>
      <t>十四、交通运输支出</t>
    </r>
  </si>
  <si>
    <r>
      <rPr>
        <sz val="11"/>
        <color rgb="FF000000"/>
        <rFont val="Dialog.plain"/>
        <family val="1"/>
      </rPr>
      <t>十五、资源勘探工业信息等支出</t>
    </r>
  </si>
  <si>
    <r>
      <rPr>
        <sz val="11"/>
        <color rgb="FF000000"/>
        <rFont val="Dialog.plain"/>
        <family val="1"/>
      </rPr>
      <t>十六、商业服务业等支出</t>
    </r>
  </si>
  <si>
    <r>
      <rPr>
        <sz val="11"/>
        <color rgb="FF000000"/>
        <rFont val="Dialog.plain"/>
        <family val="1"/>
      </rPr>
      <t>十七、金融支出</t>
    </r>
  </si>
  <si>
    <r>
      <rPr>
        <sz val="11"/>
        <color rgb="FF000000"/>
        <rFont val="Dialog.plain"/>
        <family val="1"/>
      </rPr>
      <t>十八、援助其他地区支出</t>
    </r>
  </si>
  <si>
    <r>
      <rPr>
        <sz val="11"/>
        <color rgb="FF000000"/>
        <rFont val="Dialog.plain"/>
        <family val="1"/>
      </rPr>
      <t>十九、自然资源海洋气象等支出</t>
    </r>
  </si>
  <si>
    <r>
      <rPr>
        <sz val="11"/>
        <color rgb="FF000000"/>
        <rFont val="Dialog.plain"/>
        <family val="1"/>
      </rPr>
      <t>二十、住房保障支出</t>
    </r>
  </si>
  <si>
    <r>
      <rPr>
        <sz val="11"/>
        <color rgb="FF000000"/>
        <rFont val="Dialog.plain"/>
        <family val="1"/>
      </rPr>
      <t>二十一、粮油物资储备支出</t>
    </r>
  </si>
  <si>
    <r>
      <rPr>
        <sz val="11"/>
        <color rgb="FF000000"/>
        <rFont val="Dialog.plain"/>
        <family val="1"/>
      </rPr>
      <t>二十二、国有资本经营预算支出</t>
    </r>
  </si>
  <si>
    <r>
      <rPr>
        <sz val="11"/>
        <color rgb="FF000000"/>
        <rFont val="Dialog.plain"/>
        <family val="1"/>
      </rPr>
      <t>二十三、灾害防治及应急管理支出</t>
    </r>
  </si>
  <si>
    <r>
      <rPr>
        <sz val="11"/>
        <color rgb="FF000000"/>
        <rFont val="Dialog.plain"/>
        <family val="1"/>
      </rPr>
      <t>二十四、预备费</t>
    </r>
  </si>
  <si>
    <r>
      <rPr>
        <sz val="11"/>
        <color rgb="FF000000"/>
        <rFont val="Dialog.plain"/>
        <family val="1"/>
      </rPr>
      <t>二十五、其他支出</t>
    </r>
  </si>
  <si>
    <r>
      <rPr>
        <sz val="11"/>
        <color rgb="FF000000"/>
        <rFont val="Dialog.plain"/>
        <family val="1"/>
      </rPr>
      <t>二十六、转移性支出</t>
    </r>
  </si>
  <si>
    <r>
      <rPr>
        <sz val="11"/>
        <color rgb="FF000000"/>
        <rFont val="Dialog.plain"/>
        <family val="1"/>
      </rPr>
      <t>二十七、债务还本支出</t>
    </r>
  </si>
  <si>
    <r>
      <rPr>
        <sz val="11"/>
        <color rgb="FF000000"/>
        <rFont val="Dialog.plain"/>
        <family val="1"/>
      </rPr>
      <t>二十八、债务付息支出</t>
    </r>
  </si>
  <si>
    <r>
      <rPr>
        <sz val="11"/>
        <color rgb="FF000000"/>
        <rFont val="Dialog.plain"/>
        <family val="1"/>
      </rPr>
      <t>二十九、债务发行费用支出</t>
    </r>
  </si>
  <si>
    <r>
      <rPr>
        <sz val="11"/>
        <color rgb="FF000000"/>
        <rFont val="Dialog.plain"/>
        <family val="1"/>
      </rPr>
      <t>三十、抗疫特别国债安排的支出</t>
    </r>
  </si>
  <si>
    <r>
      <rPr>
        <sz val="11"/>
        <color rgb="FF000000"/>
        <rFont val="Dialog.bold"/>
        <family val="1"/>
      </rPr>
      <t>本 年 收 入 合 计</t>
    </r>
  </si>
  <si>
    <r>
      <rPr>
        <sz val="11"/>
        <color rgb="FF000000"/>
        <rFont val="Dialog.bold"/>
        <family val="1"/>
      </rPr>
      <t>本 年 支 出 合 计</t>
    </r>
  </si>
  <si>
    <t>七、用事业基金弥补收支差额</t>
  </si>
  <si>
    <t>三十一、事业单位结余分配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</si>
  <si>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</si>
  <si>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</si>
  <si>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</si>
  <si>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</si>
  <si>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</si>
  <si>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</si>
  <si>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单位收入总表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</si>
  <si>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</si>
  <si>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</si>
  <si>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</si>
  <si>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</si>
  <si>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</si>
  <si>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</si>
  <si>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>事业单位经营
收入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</si>
  <si>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</si>
  <si>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</si>
  <si>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</si>
  <si>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</si>
  <si>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</si>
  <si>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</si>
  <si>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合    计</t>
  </si>
  <si>
    <t>单位编码</t>
  </si>
  <si>
    <t>表1-2</t>
  </si>
  <si>
    <t>单位支出总表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</si>
  <si>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</si>
  <si>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</si>
  <si>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</si>
  <si>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</si>
  <si>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</si>
  <si>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</si>
  <si>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</si>
  <si>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</si>
  <si>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</si>
  <si>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</si>
  <si>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</si>
  <si>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</si>
  <si>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</si>
  <si>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</si>
  <si>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</si>
  <si>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color rgb="FF000000"/>
        <rFont val="Dialog.plain"/>
        <family val="1"/>
      </rPr>
      <t> 一般公共预算拨款收入</t>
    </r>
  </si>
  <si>
    <r>
      <rPr>
        <sz val="11"/>
        <color rgb="FF000000"/>
        <rFont val="Dialog.plain"/>
        <family val="1"/>
      </rPr>
      <t> 一般公共服务支出</t>
    </r>
  </si>
  <si>
    <r>
      <rPr>
        <sz val="11"/>
        <color rgb="FF000000"/>
        <rFont val="Dialog.plain"/>
        <family val="1"/>
      </rPr>
      <t> 政府性基金预算拨款收入</t>
    </r>
  </si>
  <si>
    <r>
      <rPr>
        <sz val="11"/>
        <color rgb="FF000000"/>
        <rFont val="Dialog.plain"/>
        <family val="1"/>
      </rPr>
      <t> 外交支出</t>
    </r>
  </si>
  <si>
    <r>
      <rPr>
        <sz val="11"/>
        <color rgb="FF000000"/>
        <rFont val="Dialog.plain"/>
        <family val="1"/>
      </rPr>
      <t> 国有资本经营预算拨款收入</t>
    </r>
  </si>
  <si>
    <r>
      <rPr>
        <sz val="11"/>
        <color rgb="FF000000"/>
        <rFont val="Dialog.plain"/>
        <family val="1"/>
      </rPr>
      <t> 国防支出</t>
    </r>
  </si>
  <si>
    <t>一、上年结转</t>
  </si>
  <si>
    <r>
      <rPr>
        <sz val="11"/>
        <color rgb="FF000000"/>
        <rFont val="Dialog.plain"/>
        <family val="1"/>
      </rPr>
      <t> 公共安全支出</t>
    </r>
  </si>
  <si>
    <r>
      <rPr>
        <sz val="11"/>
        <color rgb="FF000000"/>
        <rFont val="Dialog.plain"/>
        <family val="1"/>
      </rPr>
      <t> 教育支出</t>
    </r>
  </si>
  <si>
    <r>
      <rPr>
        <sz val="11"/>
        <color rgb="FF000000"/>
        <rFont val="Dialog.plain"/>
        <family val="1"/>
      </rPr>
      <t> 科学技术支出</t>
    </r>
  </si>
  <si>
    <r>
      <rPr>
        <sz val="11"/>
        <color rgb="FF000000"/>
        <rFont val="Dialog.plain"/>
        <family val="1"/>
      </rPr>
      <t> 文化旅游体育与传媒支出</t>
    </r>
  </si>
  <si>
    <r>
      <rPr>
        <sz val="11"/>
        <color rgb="FF000000"/>
        <rFont val="Dialog.plain"/>
        <family val="1"/>
      </rPr>
      <t> </t>
    </r>
  </si>
  <si>
    <r>
      <rPr>
        <sz val="11"/>
        <color rgb="FF000000"/>
        <rFont val="Dialog.plain"/>
        <family val="1"/>
      </rPr>
      <t> 社会保障和就业支出</t>
    </r>
  </si>
  <si>
    <r>
      <rPr>
        <sz val="11"/>
        <color rgb="FF000000"/>
        <rFont val="Dialog.plain"/>
        <family val="1"/>
      </rPr>
      <t> 社会保险基金支出</t>
    </r>
  </si>
  <si>
    <r>
      <rPr>
        <sz val="11"/>
        <color rgb="FF000000"/>
        <rFont val="Dialog.plain"/>
        <family val="1"/>
      </rPr>
      <t> 卫生健康支出</t>
    </r>
  </si>
  <si>
    <r>
      <rPr>
        <sz val="11"/>
        <color rgb="FF000000"/>
        <rFont val="Dialog.plain"/>
        <family val="1"/>
      </rPr>
      <t> 节能环保支出</t>
    </r>
  </si>
  <si>
    <r>
      <rPr>
        <sz val="11"/>
        <color rgb="FF000000"/>
        <rFont val="Dialog.plain"/>
        <family val="1"/>
      </rPr>
      <t> 城乡社区支出</t>
    </r>
  </si>
  <si>
    <r>
      <rPr>
        <sz val="11"/>
        <color rgb="FF000000"/>
        <rFont val="Dialog.plain"/>
        <family val="1"/>
      </rPr>
      <t> 农林水支出</t>
    </r>
  </si>
  <si>
    <r>
      <rPr>
        <sz val="11"/>
        <color rgb="FF000000"/>
        <rFont val="Dialog.plain"/>
        <family val="1"/>
      </rPr>
      <t> 交通运输支出</t>
    </r>
  </si>
  <si>
    <r>
      <rPr>
        <sz val="11"/>
        <color rgb="FF000000"/>
        <rFont val="Dialog.plain"/>
        <family val="1"/>
      </rPr>
      <t> 资源勘探工业信息等支出</t>
    </r>
  </si>
  <si>
    <r>
      <rPr>
        <sz val="11"/>
        <color rgb="FF000000"/>
        <rFont val="Dialog.plain"/>
        <family val="1"/>
      </rPr>
      <t> 商业服务业等支出</t>
    </r>
  </si>
  <si>
    <r>
      <rPr>
        <sz val="11"/>
        <color rgb="FF000000"/>
        <rFont val="Dialog.plain"/>
        <family val="1"/>
      </rPr>
      <t> 金融支出</t>
    </r>
  </si>
  <si>
    <r>
      <rPr>
        <sz val="11"/>
        <color rgb="FF000000"/>
        <rFont val="Dialog.plain"/>
        <family val="1"/>
      </rPr>
      <t> 援助其他地区支出</t>
    </r>
  </si>
  <si>
    <r>
      <rPr>
        <sz val="11"/>
        <color rgb="FF000000"/>
        <rFont val="Dialog.plain"/>
        <family val="1"/>
      </rPr>
      <t> 自然资源海洋气象等支出</t>
    </r>
  </si>
  <si>
    <r>
      <rPr>
        <sz val="11"/>
        <color rgb="FF000000"/>
        <rFont val="Dialog.plain"/>
        <family val="1"/>
      </rPr>
      <t> 住房保障支出</t>
    </r>
  </si>
  <si>
    <r>
      <rPr>
        <sz val="11"/>
        <color rgb="FF000000"/>
        <rFont val="Dialog.plain"/>
        <family val="1"/>
      </rPr>
      <t> 粮油物资储备支出</t>
    </r>
  </si>
  <si>
    <r>
      <rPr>
        <sz val="11"/>
        <color rgb="FF000000"/>
        <rFont val="Dialog.plain"/>
        <family val="1"/>
      </rPr>
      <t> 国有资本经营预算支出</t>
    </r>
  </si>
  <si>
    <r>
      <rPr>
        <sz val="11"/>
        <color rgb="FF000000"/>
        <rFont val="Dialog.plain"/>
        <family val="1"/>
      </rPr>
      <t> 灾害防治及应急管理支出</t>
    </r>
  </si>
  <si>
    <r>
      <rPr>
        <sz val="11"/>
        <color rgb="FF000000"/>
        <rFont val="Dialog.plain"/>
        <family val="1"/>
      </rPr>
      <t> 其他支出</t>
    </r>
  </si>
  <si>
    <r>
      <rPr>
        <sz val="11"/>
        <color rgb="FF000000"/>
        <rFont val="Dialog.plain"/>
        <family val="1"/>
      </rPr>
      <t> 债务还本支出</t>
    </r>
  </si>
  <si>
    <r>
      <rPr>
        <sz val="11"/>
        <color rgb="FF000000"/>
        <rFont val="Dialog.plain"/>
        <family val="1"/>
      </rPr>
      <t> 债务付息支出</t>
    </r>
  </si>
  <si>
    <r>
      <rPr>
        <sz val="11"/>
        <color rgb="FF000000"/>
        <rFont val="Dialog.plain"/>
        <family val="1"/>
      </rPr>
      <t> 债务发行费用支出</t>
    </r>
  </si>
  <si>
    <r>
      <rPr>
        <sz val="11"/>
        <color rgb="FF000000"/>
        <rFont val="Dialog.plain"/>
        <family val="1"/>
      </rPr>
      <t> 抗疫特别国债安排的支出</t>
    </r>
  </si>
  <si>
    <t>表2-1</t>
  </si>
  <si>
    <t>财政拨款支出预算表（部门经济分类科目）</t>
  </si>
  <si>
    <t>总计</t>
  </si>
  <si>
    <t>区级当年财政拨款安排</t>
  </si>
  <si>
    <t>上级提前通知专项转移支付等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</si>
  <si>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</si>
  <si>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</si>
  <si>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</si>
  <si>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</si>
  <si>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</si>
  <si>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</si>
  <si>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</si>
  <si>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</si>
  <si>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表3</t>
  </si>
  <si>
    <t>一般公共预算支出预算表</t>
  </si>
  <si>
    <t>当年财政拨款安排</t>
  </si>
  <si>
    <t>表3-1</t>
  </si>
  <si>
    <t>一般公共预算基本支出预算表</t>
  </si>
  <si>
    <t>人员经费</t>
  </si>
  <si>
    <t>公用经费</t>
  </si>
  <si>
    <t>表3-2</t>
  </si>
  <si>
    <t>一般公共预算项目支出预算表</t>
  </si>
  <si>
    <t>金额</t>
  </si>
  <si>
    <t>表3-3</t>
  </si>
  <si>
    <t>一般公共预算“三公”经费支出预算表</t>
  </si>
  <si>
    <t>当年财政拨款预算安排</t>
  </si>
  <si>
    <t>因公出国（境）
费用</t>
  </si>
  <si>
    <t>公务用车购置及运行费</t>
  </si>
  <si>
    <t>公务接待费</t>
  </si>
  <si>
    <t>公务用车购置费</t>
  </si>
  <si>
    <t>公务用车运行费</t>
  </si>
  <si>
    <t>表4</t>
  </si>
  <si>
    <t>政府性基金预算支出预算表</t>
  </si>
  <si>
    <t>本年政府性基金预算支出</t>
  </si>
  <si>
    <t>功能科目名称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</si>
  <si>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</si>
  <si>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</si>
  <si>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</si>
  <si>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</si>
  <si>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</si>
  <si>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r>
      <rPr>
        <sz val="11"/>
        <rFont val="宋体"/>
        <family val="3"/>
        <charset val="134"/>
      </rPr>
      <t> </t>
    </r>
  </si>
  <si>
    <t>表6-1</t>
  </si>
  <si>
    <t>单位预算项目绩效目标表</t>
  </si>
  <si>
    <t>(2025年度)</t>
  </si>
  <si>
    <t>项目名称</t>
  </si>
  <si>
    <t>单位（单位）</t>
  </si>
  <si>
    <t>年度资金总额</t>
  </si>
  <si>
    <t>财政拨款</t>
  </si>
  <si>
    <t>其他资金</t>
  </si>
  <si>
    <t>总体目标</t>
  </si>
  <si>
    <t>绩效指标</t>
  </si>
  <si>
    <t>一级指标</t>
  </si>
  <si>
    <t>二级指标</t>
  </si>
  <si>
    <t>三级指标</t>
  </si>
  <si>
    <t>指标值（包含数字及文字描述）</t>
  </si>
  <si>
    <t>项目完成</t>
  </si>
  <si>
    <t>数量指标</t>
  </si>
  <si>
    <t>质量指标</t>
  </si>
  <si>
    <t>时效指标</t>
  </si>
  <si>
    <t>成本指标</t>
  </si>
  <si>
    <t>项目效益</t>
  </si>
  <si>
    <t>社会效益指标</t>
  </si>
  <si>
    <t>经济效益指标</t>
  </si>
  <si>
    <t>满意度指标</t>
  </si>
  <si>
    <t>服务对象满意度指标</t>
  </si>
  <si>
    <t>表6-2</t>
  </si>
  <si>
    <t>表7</t>
  </si>
  <si>
    <t>单位整体支出绩效目标表</t>
  </si>
  <si>
    <r>
      <rPr>
        <sz val="12"/>
        <rFont val="宋体"/>
        <family val="3"/>
        <charset val="134"/>
      </rPr>
      <t>（</t>
    </r>
    <r>
      <rPr>
        <sz val="12"/>
        <rFont val="Times New Roman"/>
        <family val="1"/>
      </rPr>
      <t>2025</t>
    </r>
    <r>
      <rPr>
        <sz val="12"/>
        <rFont val="宋体"/>
        <family val="3"/>
        <charset val="134"/>
      </rPr>
      <t>年度）</t>
    </r>
  </si>
  <si>
    <t>年度主要任务</t>
  </si>
  <si>
    <t>任务名称</t>
  </si>
  <si>
    <t>主要内容</t>
  </si>
  <si>
    <t>年度单位整体支出预算</t>
  </si>
  <si>
    <t>资金总额</t>
  </si>
  <si>
    <t>年度总体目标</t>
  </si>
  <si>
    <t>年度绩效指标</t>
  </si>
  <si>
    <t>指标值
（包含数字及文字描述）</t>
  </si>
  <si>
    <t>产出指标</t>
  </si>
  <si>
    <t>效益指标</t>
  </si>
  <si>
    <t>注：此表无数据</t>
    <phoneticPr fontId="32" type="noConversion"/>
  </si>
  <si>
    <t>一般公共服务支出</t>
    <phoneticPr fontId="32" type="noConversion"/>
  </si>
  <si>
    <t>01</t>
    <phoneticPr fontId="32" type="noConversion"/>
  </si>
  <si>
    <t>行政运行</t>
    <phoneticPr fontId="32" type="noConversion"/>
  </si>
  <si>
    <t>02</t>
  </si>
  <si>
    <t>99</t>
    <phoneticPr fontId="32" type="noConversion"/>
  </si>
  <si>
    <t>社会保障和就业支出</t>
    <phoneticPr fontId="32" type="noConversion"/>
  </si>
  <si>
    <t>05</t>
    <phoneticPr fontId="32" type="noConversion"/>
  </si>
  <si>
    <t>行政事业单位养老支出</t>
    <phoneticPr fontId="32" type="noConversion"/>
  </si>
  <si>
    <t>行政单位离退休</t>
    <phoneticPr fontId="32" type="noConversion"/>
  </si>
  <si>
    <t>机关事业单位基本养老保险缴费支出</t>
    <phoneticPr fontId="32" type="noConversion"/>
  </si>
  <si>
    <t>卫生健康支出</t>
    <phoneticPr fontId="32" type="noConversion"/>
  </si>
  <si>
    <t>11</t>
    <phoneticPr fontId="32" type="noConversion"/>
  </si>
  <si>
    <t>行政事业单位医疗</t>
    <phoneticPr fontId="32" type="noConversion"/>
  </si>
  <si>
    <t>行政单位医疗</t>
    <phoneticPr fontId="32" type="noConversion"/>
  </si>
  <si>
    <t>02</t>
    <phoneticPr fontId="32" type="noConversion"/>
  </si>
  <si>
    <t>事业单位医疗</t>
    <phoneticPr fontId="32" type="noConversion"/>
  </si>
  <si>
    <t>03</t>
    <phoneticPr fontId="32" type="noConversion"/>
  </si>
  <si>
    <t>公务员医疗补助</t>
    <phoneticPr fontId="32" type="noConversion"/>
  </si>
  <si>
    <t>其他行政事业单位医疗支出</t>
    <phoneticPr fontId="32" type="noConversion"/>
  </si>
  <si>
    <t>住房保障支出</t>
    <phoneticPr fontId="32" type="noConversion"/>
  </si>
  <si>
    <t>住房改革支出</t>
    <phoneticPr fontId="32" type="noConversion"/>
  </si>
  <si>
    <t>住房公积金</t>
    <phoneticPr fontId="32" type="noConversion"/>
  </si>
  <si>
    <t>工资福利支出</t>
    <phoneticPr fontId="32" type="noConversion"/>
  </si>
  <si>
    <t>基本工资</t>
    <phoneticPr fontId="32" type="noConversion"/>
  </si>
  <si>
    <t>津贴补贴</t>
    <phoneticPr fontId="32" type="noConversion"/>
  </si>
  <si>
    <t>奖金</t>
    <phoneticPr fontId="32" type="noConversion"/>
  </si>
  <si>
    <t>07</t>
    <phoneticPr fontId="32" type="noConversion"/>
  </si>
  <si>
    <t>绩效工资</t>
    <phoneticPr fontId="32" type="noConversion"/>
  </si>
  <si>
    <t>08</t>
    <phoneticPr fontId="32" type="noConversion"/>
  </si>
  <si>
    <t>机关事业单位基本养老保险缴费</t>
    <phoneticPr fontId="32" type="noConversion"/>
  </si>
  <si>
    <t>10</t>
    <phoneticPr fontId="32" type="noConversion"/>
  </si>
  <si>
    <t>职工基本医疗保险缴费</t>
    <phoneticPr fontId="32" type="noConversion"/>
  </si>
  <si>
    <t>公务员医疗补助缴费</t>
    <phoneticPr fontId="32" type="noConversion"/>
  </si>
  <si>
    <t>12</t>
    <phoneticPr fontId="32" type="noConversion"/>
  </si>
  <si>
    <t>其他社会保障缴费</t>
    <phoneticPr fontId="32" type="noConversion"/>
  </si>
  <si>
    <t>13</t>
    <phoneticPr fontId="32" type="noConversion"/>
  </si>
  <si>
    <t>其他工资福利支出</t>
    <phoneticPr fontId="32" type="noConversion"/>
  </si>
  <si>
    <t>商品和服务支出</t>
    <phoneticPr fontId="32" type="noConversion"/>
  </si>
  <si>
    <t>办公费</t>
    <phoneticPr fontId="32" type="noConversion"/>
  </si>
  <si>
    <t>邮电费</t>
    <phoneticPr fontId="32" type="noConversion"/>
  </si>
  <si>
    <t>差旅费</t>
    <phoneticPr fontId="32" type="noConversion"/>
  </si>
  <si>
    <t>28</t>
    <phoneticPr fontId="32" type="noConversion"/>
  </si>
  <si>
    <t>工会经费</t>
    <phoneticPr fontId="32" type="noConversion"/>
  </si>
  <si>
    <t>29</t>
    <phoneticPr fontId="32" type="noConversion"/>
  </si>
  <si>
    <t>福利费</t>
    <phoneticPr fontId="32" type="noConversion"/>
  </si>
  <si>
    <t>39</t>
    <phoneticPr fontId="32" type="noConversion"/>
  </si>
  <si>
    <t>其他交通费用</t>
    <phoneticPr fontId="32" type="noConversion"/>
  </si>
  <si>
    <t>其他商品和服务支出</t>
    <phoneticPr fontId="32" type="noConversion"/>
  </si>
  <si>
    <t>对个人和家庭的补助</t>
    <phoneticPr fontId="32" type="noConversion"/>
  </si>
  <si>
    <t>生活补助</t>
    <phoneticPr fontId="32" type="noConversion"/>
  </si>
  <si>
    <t>医疗费补助</t>
    <phoneticPr fontId="32" type="noConversion"/>
  </si>
  <si>
    <t>09</t>
    <phoneticPr fontId="32" type="noConversion"/>
  </si>
  <si>
    <t>奖励金</t>
    <phoneticPr fontId="32" type="noConversion"/>
  </si>
  <si>
    <r>
      <rPr>
        <sz val="11"/>
        <color rgb="FF000000"/>
        <rFont val="Dialog.plain"/>
        <family val="1"/>
      </rPr>
      <t>50101-工资奖金津补贴</t>
    </r>
  </si>
  <si>
    <r>
      <rPr>
        <sz val="11"/>
        <color rgb="FF000000"/>
        <rFont val="Dialog.plain"/>
        <family val="1"/>
      </rPr>
      <t>50501-工资福利支出</t>
    </r>
  </si>
  <si>
    <r>
      <rPr>
        <sz val="11"/>
        <color rgb="FF000000"/>
        <rFont val="Dialog.plain"/>
        <family val="1"/>
      </rPr>
      <t>50102-社会保障缴费</t>
    </r>
  </si>
  <si>
    <r>
      <rPr>
        <sz val="11"/>
        <color rgb="FF000000"/>
        <rFont val="Dialog.plain"/>
        <family val="1"/>
      </rPr>
      <t>50103-住房公积金</t>
    </r>
  </si>
  <si>
    <r>
      <rPr>
        <sz val="11"/>
        <color rgb="FF000000"/>
        <rFont val="Dialog.plain"/>
        <family val="1"/>
      </rPr>
      <t>50199-其他工资福利支出</t>
    </r>
  </si>
  <si>
    <r>
      <rPr>
        <sz val="11"/>
        <color rgb="FF000000"/>
        <rFont val="Dialog.plain"/>
        <family val="1"/>
      </rPr>
      <t>50201-办公经费</t>
    </r>
  </si>
  <si>
    <r>
      <rPr>
        <sz val="11"/>
        <color rgb="FF000000"/>
        <rFont val="Dialog.plain"/>
        <family val="1"/>
      </rPr>
      <t>50502-商品和服务支出</t>
    </r>
  </si>
  <si>
    <t>06</t>
    <phoneticPr fontId="32" type="noConversion"/>
  </si>
  <si>
    <r>
      <rPr>
        <sz val="11"/>
        <color rgb="FF000000"/>
        <rFont val="Dialog.plain"/>
        <family val="1"/>
      </rPr>
      <t>50299-其他商品和服务支出</t>
    </r>
  </si>
  <si>
    <r>
      <rPr>
        <sz val="11"/>
        <color rgb="FF000000"/>
        <rFont val="Dialog.plain"/>
        <family val="1"/>
      </rPr>
      <t>50901-社会福利和救助</t>
    </r>
  </si>
  <si>
    <t>项目资金
（元）</t>
    <phoneticPr fontId="32" type="noConversion"/>
  </si>
  <si>
    <t>攀枝花市西区经济和信息化局</t>
    <phoneticPr fontId="32" type="noConversion"/>
  </si>
  <si>
    <t>单位：攀枝花市西区经济和信息化局</t>
    <phoneticPr fontId="32" type="noConversion"/>
  </si>
  <si>
    <t>招商引资</t>
    <phoneticPr fontId="32" type="noConversion"/>
  </si>
  <si>
    <t>商贸事务</t>
    <phoneticPr fontId="32" type="noConversion"/>
  </si>
  <si>
    <t>资源勘探工业信息等支出</t>
    <phoneticPr fontId="32" type="noConversion"/>
  </si>
  <si>
    <t>制造业</t>
    <phoneticPr fontId="32" type="noConversion"/>
  </si>
  <si>
    <t>其他制造业支出</t>
    <phoneticPr fontId="32" type="noConversion"/>
  </si>
  <si>
    <t>工业和信息产业</t>
    <phoneticPr fontId="32" type="noConversion"/>
  </si>
  <si>
    <t>事业运行</t>
    <phoneticPr fontId="32" type="noConversion"/>
  </si>
  <si>
    <t>50</t>
    <phoneticPr fontId="32" type="noConversion"/>
  </si>
  <si>
    <t>城乡社区支出</t>
    <phoneticPr fontId="32" type="noConversion"/>
  </si>
  <si>
    <t>国有土地使用权出让收入安排的支出</t>
    <phoneticPr fontId="32" type="noConversion"/>
  </si>
  <si>
    <t>土地开发支出</t>
    <phoneticPr fontId="32" type="noConversion"/>
  </si>
  <si>
    <t>水费</t>
    <phoneticPr fontId="32" type="noConversion"/>
  </si>
  <si>
    <t>电费</t>
    <phoneticPr fontId="32" type="noConversion"/>
  </si>
  <si>
    <t>公务用车运行维护费</t>
    <phoneticPr fontId="32" type="noConversion"/>
  </si>
  <si>
    <t>31</t>
    <phoneticPr fontId="32" type="noConversion"/>
  </si>
  <si>
    <t>.</t>
    <phoneticPr fontId="32" type="noConversion"/>
  </si>
  <si>
    <t>电力供电设施维护保障工作经费</t>
    <phoneticPr fontId="32" type="noConversion"/>
  </si>
  <si>
    <t>做好供电经营区内高危及重要用户电力安全隐患整治相关工作，保障辖区居民企业用电安全。</t>
    <phoneticPr fontId="32" type="noConversion"/>
  </si>
  <si>
    <t>辖区用电居民</t>
    <phoneticPr fontId="32" type="noConversion"/>
  </si>
  <si>
    <r>
      <t>40000</t>
    </r>
    <r>
      <rPr>
        <sz val="9"/>
        <rFont val="宋体"/>
        <family val="1"/>
        <charset val="134"/>
      </rPr>
      <t>户</t>
    </r>
    <phoneticPr fontId="32" type="noConversion"/>
  </si>
  <si>
    <t>西区老旧小区供配电设施改造项目</t>
    <phoneticPr fontId="32" type="noConversion"/>
  </si>
  <si>
    <t>化成箔、高速公路养护与智能制造基地项目等项目电力设施迁复建工程</t>
    <phoneticPr fontId="32" type="noConversion"/>
  </si>
  <si>
    <t>格里坪镇、玉泉街道、河门口街道等小区改造</t>
    <phoneticPr fontId="32" type="noConversion"/>
  </si>
  <si>
    <r>
      <rPr>
        <sz val="9"/>
        <rFont val="宋体"/>
        <family val="1"/>
        <charset val="134"/>
      </rPr>
      <t>迁改项目</t>
    </r>
    <r>
      <rPr>
        <sz val="9"/>
        <rFont val="Times New Roman"/>
        <family val="1"/>
      </rPr>
      <t>5</t>
    </r>
    <r>
      <rPr>
        <sz val="9"/>
        <rFont val="宋体"/>
        <family val="1"/>
        <charset val="134"/>
      </rPr>
      <t>个</t>
    </r>
    <phoneticPr fontId="32" type="noConversion"/>
  </si>
  <si>
    <t>协调电力、通信保障</t>
    <phoneticPr fontId="32" type="noConversion"/>
  </si>
  <si>
    <t>确保辖区企业、居民生产生活用电，确保重点项目顺利实施</t>
    <phoneticPr fontId="32" type="noConversion"/>
  </si>
  <si>
    <t>本年度内完成</t>
    <phoneticPr fontId="32" type="noConversion"/>
  </si>
  <si>
    <r>
      <t>2025</t>
    </r>
    <r>
      <rPr>
        <sz val="9"/>
        <rFont val="宋体"/>
        <family val="1"/>
        <charset val="134"/>
      </rPr>
      <t>年度</t>
    </r>
    <phoneticPr fontId="32" type="noConversion"/>
  </si>
  <si>
    <t>经费控制</t>
    <phoneticPr fontId="32" type="noConversion"/>
  </si>
  <si>
    <t>2万元</t>
    <phoneticPr fontId="32" type="noConversion"/>
  </si>
  <si>
    <t>为项目有效引进提供基础保障</t>
    <phoneticPr fontId="32" type="noConversion"/>
  </si>
  <si>
    <t>社会效益指标</t>
    <phoneticPr fontId="32" type="noConversion"/>
  </si>
  <si>
    <t>保障企业及人民群众用电需求</t>
    <phoneticPr fontId="32" type="noConversion"/>
  </si>
  <si>
    <t>保障企业、居民正常生产生活用电，保障企业及员工生命财产安全</t>
    <phoneticPr fontId="32" type="noConversion"/>
  </si>
  <si>
    <t>企业、群众满意度</t>
    <phoneticPr fontId="32" type="noConversion"/>
  </si>
  <si>
    <t>抽样调查满意度达到95%以上</t>
    <phoneticPr fontId="32" type="noConversion"/>
  </si>
  <si>
    <t>招商引资工作经费</t>
    <phoneticPr fontId="32" type="noConversion"/>
  </si>
  <si>
    <t>实现招商引资项目签约落地，增加财税收入和居民收入，促进地方经济社会稳定快速发展。</t>
    <phoneticPr fontId="32" type="noConversion"/>
  </si>
  <si>
    <t>小分队外出招商</t>
    <phoneticPr fontId="32" type="noConversion"/>
  </si>
  <si>
    <r>
      <rPr>
        <sz val="9"/>
        <rFont val="宋体"/>
        <family val="1"/>
        <charset val="134"/>
      </rPr>
      <t>计划开展小分队外出招商活动</t>
    </r>
    <r>
      <rPr>
        <sz val="9"/>
        <rFont val="Times New Roman"/>
        <family val="1"/>
      </rPr>
      <t>60</t>
    </r>
    <r>
      <rPr>
        <sz val="9"/>
        <rFont val="宋体"/>
        <family val="1"/>
        <charset val="134"/>
      </rPr>
      <t>人次</t>
    </r>
    <phoneticPr fontId="32" type="noConversion"/>
  </si>
  <si>
    <t>大型招商平台活动及签约仪式</t>
    <phoneticPr fontId="32" type="noConversion"/>
  </si>
  <si>
    <r>
      <rPr>
        <sz val="9"/>
        <rFont val="宋体"/>
        <family val="1"/>
        <charset val="134"/>
      </rPr>
      <t>计划参加大型招商平台活动</t>
    </r>
    <r>
      <rPr>
        <sz val="9"/>
        <rFont val="Times New Roman"/>
        <family val="1"/>
      </rPr>
      <t>5</t>
    </r>
    <r>
      <rPr>
        <sz val="9"/>
        <rFont val="宋体"/>
        <family val="1"/>
        <charset val="134"/>
      </rPr>
      <t>次；计划举办签约仪式</t>
    </r>
    <r>
      <rPr>
        <sz val="9"/>
        <rFont val="Times New Roman"/>
        <family val="1"/>
      </rPr>
      <t>5</t>
    </r>
    <r>
      <rPr>
        <sz val="9"/>
        <rFont val="宋体"/>
        <family val="1"/>
        <charset val="134"/>
      </rPr>
      <t>次</t>
    </r>
    <phoneticPr fontId="32" type="noConversion"/>
  </si>
  <si>
    <t>企业赴区考察</t>
    <phoneticPr fontId="32" type="noConversion"/>
  </si>
  <si>
    <r>
      <rPr>
        <sz val="9"/>
        <rFont val="宋体"/>
        <family val="1"/>
        <charset val="134"/>
      </rPr>
      <t>计划接待企业赴区考察</t>
    </r>
    <r>
      <rPr>
        <sz val="9"/>
        <rFont val="Times New Roman"/>
        <family val="1"/>
        <charset val="134"/>
      </rPr>
      <t>70</t>
    </r>
    <r>
      <rPr>
        <sz val="9"/>
        <rFont val="宋体"/>
        <family val="1"/>
        <charset val="134"/>
      </rPr>
      <t>批次</t>
    </r>
    <phoneticPr fontId="32" type="noConversion"/>
  </si>
  <si>
    <t>招商宣传资料、PPT制作</t>
    <phoneticPr fontId="32" type="noConversion"/>
  </si>
  <si>
    <r>
      <rPr>
        <sz val="9"/>
        <rFont val="宋体"/>
        <family val="1"/>
        <charset val="134"/>
      </rPr>
      <t>计划制作招商手册</t>
    </r>
    <r>
      <rPr>
        <sz val="9"/>
        <rFont val="Times New Roman"/>
        <family val="1"/>
      </rPr>
      <t>500</t>
    </r>
    <r>
      <rPr>
        <sz val="9"/>
        <rFont val="宋体"/>
        <family val="1"/>
        <charset val="134"/>
      </rPr>
      <t>套，各专项招商资料</t>
    </r>
    <r>
      <rPr>
        <sz val="9"/>
        <rFont val="Times New Roman"/>
        <family val="1"/>
      </rPr>
      <t>800</t>
    </r>
    <r>
      <rPr>
        <sz val="9"/>
        <rFont val="宋体"/>
        <family val="1"/>
        <charset val="134"/>
      </rPr>
      <t>套，推介</t>
    </r>
    <r>
      <rPr>
        <sz val="9"/>
        <rFont val="Times New Roman"/>
        <family val="1"/>
      </rPr>
      <t>PPT3</t>
    </r>
    <r>
      <rPr>
        <sz val="9"/>
        <rFont val="宋体"/>
        <family val="1"/>
        <charset val="134"/>
      </rPr>
      <t>个</t>
    </r>
    <phoneticPr fontId="32" type="noConversion"/>
  </si>
  <si>
    <t>提高项目对接实效，增强对企业的吸引力</t>
    <phoneticPr fontId="32" type="noConversion"/>
  </si>
  <si>
    <t>有效促进招商引资工作开展，切实完成工业招商工作</t>
    <phoneticPr fontId="32" type="noConversion"/>
  </si>
  <si>
    <t>10万元</t>
    <phoneticPr fontId="32" type="noConversion"/>
  </si>
  <si>
    <t>实现招商引资项目签约落地，增加财税收入和居民收入，促进地方经济社会稳定快速发展</t>
    <phoneticPr fontId="32" type="noConversion"/>
  </si>
  <si>
    <t>有效促进辖区经济发展</t>
    <phoneticPr fontId="32" type="noConversion"/>
  </si>
  <si>
    <t>实现招商引资项目签约落地，提供更多就业岗位，吸引人力聚集，减少失业率</t>
    <phoneticPr fontId="32" type="noConversion"/>
  </si>
  <si>
    <t>改善辖区工业结构，提高辖区工业总量</t>
    <phoneticPr fontId="32" type="noConversion"/>
  </si>
  <si>
    <t>表6-3</t>
    <phoneticPr fontId="32" type="noConversion"/>
  </si>
  <si>
    <t>表6-4</t>
    <phoneticPr fontId="32" type="noConversion"/>
  </si>
  <si>
    <t>文明城市创建飞线治理工作经费</t>
    <phoneticPr fontId="32" type="noConversion"/>
  </si>
  <si>
    <t>消除“飞线”私拉乱接现象，消除居民居住环境安全隐患，提升居民防范意识。努力打造安全有序、干净美观的高品质城市环境。</t>
    <phoneticPr fontId="32" type="noConversion"/>
  </si>
  <si>
    <t>各街道、镇需“飞线”整治点位</t>
    <phoneticPr fontId="32" type="noConversion"/>
  </si>
  <si>
    <r>
      <rPr>
        <sz val="9"/>
        <rFont val="Times New Roman"/>
        <family val="1"/>
      </rPr>
      <t>200</t>
    </r>
    <r>
      <rPr>
        <sz val="9"/>
        <rFont val="宋体"/>
        <family val="1"/>
        <charset val="134"/>
      </rPr>
      <t>处</t>
    </r>
    <phoneticPr fontId="32" type="noConversion"/>
  </si>
  <si>
    <t>消除居民居住环境安全隐患，努力打造安全有序、干净美观的高品质城市环境</t>
    <phoneticPr fontId="32" type="noConversion"/>
  </si>
  <si>
    <t>有序推进城区“飞线”治理工作，确保现有飞线理清理顺，新增通讯线缆规范有序</t>
    <phoneticPr fontId="32" type="noConversion"/>
  </si>
  <si>
    <t xml:space="preserve"> 提升居民居住环境整体形象</t>
    <phoneticPr fontId="32" type="noConversion"/>
  </si>
  <si>
    <t>消除居民居住环境安全隐患，提升居民防范意识</t>
    <phoneticPr fontId="32" type="noConversion"/>
  </si>
  <si>
    <t>可持续影响指标</t>
    <phoneticPr fontId="32" type="noConversion"/>
  </si>
  <si>
    <t xml:space="preserve">  消除“飞线”私拉乱接现象</t>
    <phoneticPr fontId="32" type="noConversion"/>
  </si>
  <si>
    <t>努力打造安全有序、干净美观的高品质城市环境</t>
    <phoneticPr fontId="32" type="noConversion"/>
  </si>
  <si>
    <t>4万元</t>
    <phoneticPr fontId="32" type="noConversion"/>
  </si>
  <si>
    <t>企业升规培育工作经费项目</t>
    <phoneticPr fontId="32" type="noConversion"/>
  </si>
  <si>
    <t>促进西区经济社会发展，培育新的经济增长点，2025年升规企业8家。</t>
    <phoneticPr fontId="32" type="noConversion"/>
  </si>
  <si>
    <t>企业升规培育</t>
    <phoneticPr fontId="32" type="noConversion"/>
  </si>
  <si>
    <r>
      <rPr>
        <sz val="9"/>
        <rFont val="Times New Roman"/>
        <family val="1"/>
      </rPr>
      <t>2025</t>
    </r>
    <r>
      <rPr>
        <sz val="9"/>
        <rFont val="宋体"/>
        <family val="1"/>
        <charset val="134"/>
      </rPr>
      <t>年升规</t>
    </r>
    <r>
      <rPr>
        <sz val="9"/>
        <rFont val="Times New Roman"/>
        <family val="1"/>
      </rPr>
      <t>8</t>
    </r>
    <r>
      <rPr>
        <sz val="9"/>
        <rFont val="宋体"/>
        <family val="1"/>
        <charset val="134"/>
      </rPr>
      <t>家</t>
    </r>
    <phoneticPr fontId="32" type="noConversion"/>
  </si>
  <si>
    <t>升规企业</t>
    <phoneticPr fontId="32" type="noConversion"/>
  </si>
  <si>
    <t>升规企业产值达到2000万</t>
    <phoneticPr fontId="32" type="noConversion"/>
  </si>
  <si>
    <t>促进地方经济发展，为项目有效引进提供基础保障</t>
    <phoneticPr fontId="32" type="noConversion"/>
  </si>
  <si>
    <t>辖区规上工业企业满意度</t>
    <phoneticPr fontId="32" type="noConversion"/>
  </si>
  <si>
    <t>保障全局在职职工全年的工资、津贴补贴支出办公费、水电费、差旅费等</t>
  </si>
  <si>
    <t>保障实现国家、省及市有关节能减排宏观政策目标，强化项目用能管理，为做好全区工业人才培育工作，大力实施“人才强区”战略，抓紧抓实人才队伍建设，全面营造人才生态环境，为全区经济社会发展提供了强有力的人才智力支撑。</t>
  </si>
  <si>
    <t>全面履行实施国家、省、市、区有关工业经济、工业循环经济、信息化、无线电管理和行业范围内中小企业发展的法律、法规和方针政策职责，保证机构正常运行，确保完成年度职能目标任务</t>
    <phoneticPr fontId="32" type="noConversion"/>
  </si>
  <si>
    <t>按月发放全局职工工资、绩效、各项社会保险和按需求支付办公费、电费、邮电费、差旅费、公务用车运行维护费等日常公用经费，做好全局日常保障工作</t>
  </si>
  <si>
    <t>按计划开展各项项目工作</t>
  </si>
  <si>
    <t>全面保障职工人员经费、保障单位日常运行</t>
  </si>
  <si>
    <t>按项目要求开展</t>
  </si>
  <si>
    <t>按工作进度</t>
  </si>
  <si>
    <t>26万元</t>
    <phoneticPr fontId="32" type="noConversion"/>
  </si>
  <si>
    <t>职能职责</t>
  </si>
  <si>
    <t>抽样调查</t>
  </si>
  <si>
    <t>≥95</t>
  </si>
  <si>
    <t>2025年全面履行实施国家、省、市、区有关工业经济、工业循环经济、信息化、无线电管理和行业范围内中小企业发展的法律、法规和方针政策职责，保证机构正常运行，确保完成年度职能目标任务</t>
    <phoneticPr fontId="32" type="noConversion"/>
  </si>
  <si>
    <t>564.09万元</t>
    <phoneticPr fontId="3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</si>
</sst>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m&quot;月&quot;dd&quot;日&quot;"/>
  </numFmts>
  <fonts count="35">
    <font>
      <sz val="11"/>
      <color indexed="8"/>
      <name val="宋体"/>
      <charset val="1"/>
      <scheme val="minor"/>
    </font>
    <font>
      <sz val="11"/>
      <color indexed="8"/>
      <name val="宋体"/>
      <family val="3"/>
      <charset val="134"/>
      <scheme val="minor"/>
    </font>
    <font>
      <sz val="12"/>
      <name val="方正黑体简体"/>
      <charset val="134"/>
    </font>
    <font>
      <b/>
      <sz val="16"/>
      <name val="宋体"/>
      <family val="3"/>
      <charset val="134"/>
    </font>
    <font>
      <sz val="12"/>
      <name val="宋体"/>
      <family val="3"/>
      <charset val="134"/>
    </font>
    <font>
      <sz val="12"/>
      <name val="Times New Roman"/>
      <family val="1"/>
    </font>
    <font>
      <sz val="9"/>
      <name val="SimSun"/>
      <family val="3"/>
      <charset val="134"/>
    </font>
    <font>
      <sz val="9"/>
      <name val="simhei"/>
    </font>
    <font>
      <b/>
      <sz val="15"/>
      <name val="宋体"/>
      <family val="3"/>
      <charset val="134"/>
    </font>
    <font>
      <sz val="11"/>
      <name val="宋体"/>
      <family val="3"/>
      <charset val="134"/>
    </font>
    <font>
      <sz val="10"/>
      <name val="宋体"/>
      <family val="3"/>
      <charset val="134"/>
    </font>
    <font>
      <sz val="9"/>
      <name val="Times New Roman"/>
      <family val="1"/>
    </font>
    <font>
      <sz val="9"/>
      <name val="宋体"/>
      <family val="3"/>
      <charset val="134"/>
    </font>
    <font>
      <b/>
      <sz val="9"/>
      <name val="宋体"/>
      <family val="3"/>
      <charset val="134"/>
    </font>
    <font>
      <sz val="9"/>
      <name val="simhei"/>
      <family val="3"/>
    </font>
    <font>
      <b/>
      <sz val="11"/>
      <name val="宋体"/>
      <family val="3"/>
      <charset val="134"/>
    </font>
    <font>
      <sz val="11"/>
      <color rgb="FF000000"/>
      <name val="宋体"/>
      <family val="3"/>
      <charset val="134"/>
    </font>
    <font>
      <sz val="9"/>
      <color rgb="FF000000"/>
      <name val="SimSun"/>
      <charset val="134"/>
    </font>
    <font>
      <sz val="9"/>
      <color rgb="FF000000"/>
      <name val="宋体"/>
      <family val="3"/>
      <charset val="134"/>
    </font>
    <font>
      <sz val="11"/>
      <color rgb="FF000000"/>
      <name val="SimSun"/>
      <charset val="134"/>
    </font>
    <font>
      <b/>
      <sz val="16"/>
      <color rgb="FF000000"/>
      <name val="宋体"/>
      <family val="3"/>
      <charset val="134"/>
    </font>
    <font>
      <b/>
      <sz val="11"/>
      <color rgb="FF000000"/>
      <name val="宋体"/>
      <family val="3"/>
      <charset val="134"/>
    </font>
    <font>
      <sz val="9"/>
      <name val="SimSun"/>
      <charset val="134"/>
    </font>
    <font>
      <b/>
      <sz val="9"/>
      <color rgb="FF000000"/>
      <name val="宋体"/>
      <family val="3"/>
      <charset val="134"/>
    </font>
    <font>
      <sz val="11"/>
      <name val="SimSun"/>
      <charset val="134"/>
    </font>
    <font>
      <b/>
      <sz val="16"/>
      <color rgb="FF000000"/>
      <name val="黑体"/>
      <family val="3"/>
      <charset val="134"/>
    </font>
    <font>
      <sz val="9"/>
      <color rgb="FF000000"/>
      <name val="Hiragino Sans GB"/>
      <family val="1"/>
    </font>
    <font>
      <b/>
      <sz val="9"/>
      <color rgb="FF000000"/>
      <name val="Hiragino Sans GB"/>
      <family val="1"/>
    </font>
    <font>
      <b/>
      <sz val="36"/>
      <name val="黑体"/>
      <family val="3"/>
      <charset val="134"/>
    </font>
    <font>
      <sz val="11"/>
      <color rgb="FF000000"/>
      <name val="Dialog.plain"/>
      <family val="1"/>
    </font>
    <font>
      <sz val="11"/>
      <color rgb="FF000000"/>
      <name val="Dialog.bold"/>
      <family val="1"/>
    </font>
    <font>
      <sz val="11"/>
      <color indexed="8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9"/>
      <name val="宋体"/>
      <family val="1"/>
      <charset val="134"/>
    </font>
    <font>
      <sz val="9"/>
      <name val="Times New Roman"/>
      <family val="1"/>
      <charset val="134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4" fillId="0" borderId="0"/>
  </cellStyleXfs>
  <cellXfs count="237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>
      <alignment vertical="center"/>
    </xf>
    <xf numFmtId="0" fontId="6" fillId="0" borderId="2" xfId="0" applyFont="1" applyFill="1" applyBorder="1" applyAlignment="1">
      <alignment horizontal="center" vertical="center" wrapText="1"/>
    </xf>
    <xf numFmtId="4" fontId="6" fillId="0" borderId="2" xfId="0" applyNumberFormat="1" applyFont="1" applyFill="1" applyBorder="1" applyAlignment="1">
      <alignment horizontal="right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>
      <alignment horizontal="left" vertical="center"/>
    </xf>
    <xf numFmtId="0" fontId="10" fillId="0" borderId="4" xfId="0" applyFont="1" applyFill="1" applyBorder="1" applyAlignment="1">
      <alignment horizontal="center" vertical="center"/>
    </xf>
    <xf numFmtId="0" fontId="10" fillId="0" borderId="4" xfId="0" applyNumberFormat="1" applyFont="1" applyFill="1" applyBorder="1" applyAlignment="1" applyProtection="1">
      <alignment horizontal="center" vertical="center" wrapText="1"/>
    </xf>
    <xf numFmtId="0" fontId="10" fillId="0" borderId="4" xfId="0" applyNumberFormat="1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vertical="center" wrapText="1"/>
    </xf>
    <xf numFmtId="0" fontId="0" fillId="0" borderId="0" xfId="0" applyFont="1" applyAlignment="1">
      <alignment horizontal="center" vertical="center"/>
    </xf>
    <xf numFmtId="0" fontId="12" fillId="0" borderId="1" xfId="0" applyFont="1" applyBorder="1">
      <alignment vertical="center"/>
    </xf>
    <xf numFmtId="0" fontId="14" fillId="0" borderId="0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2" fillId="0" borderId="8" xfId="0" applyFont="1" applyBorder="1">
      <alignment vertical="center"/>
    </xf>
    <xf numFmtId="0" fontId="12" fillId="0" borderId="5" xfId="0" applyFont="1" applyBorder="1">
      <alignment vertical="center"/>
    </xf>
    <xf numFmtId="0" fontId="15" fillId="0" borderId="4" xfId="0" applyFont="1" applyFill="1" applyBorder="1" applyAlignment="1">
      <alignment horizontal="center" vertical="center"/>
    </xf>
    <xf numFmtId="0" fontId="12" fillId="0" borderId="5" xfId="0" applyFont="1" applyBorder="1" applyAlignment="1">
      <alignment vertical="center" wrapText="1"/>
    </xf>
    <xf numFmtId="0" fontId="13" fillId="0" borderId="5" xfId="0" applyFont="1" applyBorder="1">
      <alignment vertical="center"/>
    </xf>
    <xf numFmtId="4" fontId="15" fillId="0" borderId="4" xfId="0" applyNumberFormat="1" applyFont="1" applyFill="1" applyBorder="1" applyAlignment="1">
      <alignment horizontal="right" vertical="center"/>
    </xf>
    <xf numFmtId="0" fontId="12" fillId="0" borderId="5" xfId="0" applyFont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/>
    </xf>
    <xf numFmtId="4" fontId="9" fillId="0" borderId="4" xfId="0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left" vertical="center"/>
    </xf>
    <xf numFmtId="4" fontId="9" fillId="0" borderId="4" xfId="0" applyNumberFormat="1" applyFont="1" applyFill="1" applyBorder="1" applyAlignment="1">
      <alignment horizontal="right" vertical="center"/>
    </xf>
    <xf numFmtId="0" fontId="12" fillId="0" borderId="9" xfId="0" applyFont="1" applyBorder="1">
      <alignment vertical="center"/>
    </xf>
    <xf numFmtId="0" fontId="12" fillId="0" borderId="9" xfId="0" applyFont="1" applyBorder="1" applyAlignment="1">
      <alignment vertical="center" wrapText="1"/>
    </xf>
    <xf numFmtId="0" fontId="9" fillId="0" borderId="1" xfId="0" applyFont="1" applyBorder="1" applyAlignment="1">
      <alignment horizontal="right" vertical="center" wrapText="1"/>
    </xf>
    <xf numFmtId="0" fontId="9" fillId="0" borderId="8" xfId="0" applyFont="1" applyBorder="1" applyAlignment="1">
      <alignment horizontal="center" vertical="center"/>
    </xf>
    <xf numFmtId="0" fontId="12" fillId="0" borderId="10" xfId="0" applyFont="1" applyBorder="1">
      <alignment vertical="center"/>
    </xf>
    <xf numFmtId="0" fontId="12" fillId="0" borderId="6" xfId="0" applyFont="1" applyBorder="1">
      <alignment vertical="center"/>
    </xf>
    <xf numFmtId="0" fontId="12" fillId="0" borderId="6" xfId="0" applyFont="1" applyBorder="1" applyAlignment="1">
      <alignment vertical="center" wrapText="1"/>
    </xf>
    <xf numFmtId="0" fontId="13" fillId="0" borderId="6" xfId="0" applyFont="1" applyBorder="1" applyAlignment="1">
      <alignment vertical="center" wrapText="1"/>
    </xf>
    <xf numFmtId="0" fontId="12" fillId="0" borderId="6" xfId="0" applyFont="1" applyBorder="1" applyAlignment="1">
      <alignment horizontal="center" vertical="center"/>
    </xf>
    <xf numFmtId="0" fontId="12" fillId="0" borderId="11" xfId="0" applyFont="1" applyBorder="1" applyAlignment="1">
      <alignment vertical="center" wrapText="1"/>
    </xf>
    <xf numFmtId="0" fontId="13" fillId="0" borderId="5" xfId="0" applyFont="1" applyBorder="1" applyAlignment="1">
      <alignment horizontal="center" vertical="center"/>
    </xf>
    <xf numFmtId="49" fontId="9" fillId="0" borderId="4" xfId="0" applyNumberFormat="1" applyFont="1" applyFill="1" applyBorder="1" applyAlignment="1" applyProtection="1">
      <alignment horizontal="center" vertical="center" wrapText="1"/>
    </xf>
    <xf numFmtId="4" fontId="15" fillId="0" borderId="4" xfId="0" applyNumberFormat="1" applyFont="1" applyFill="1" applyBorder="1" applyAlignment="1">
      <alignment horizontal="center" vertical="center"/>
    </xf>
    <xf numFmtId="0" fontId="13" fillId="0" borderId="6" xfId="0" applyFont="1" applyBorder="1" applyAlignment="1">
      <alignment horizontal="center" vertical="center" wrapText="1"/>
    </xf>
    <xf numFmtId="0" fontId="0" fillId="0" borderId="0" xfId="0" applyFont="1" applyFill="1">
      <alignment vertical="center"/>
    </xf>
    <xf numFmtId="0" fontId="12" fillId="0" borderId="1" xfId="0" applyFont="1" applyFill="1" applyBorder="1">
      <alignment vertical="center"/>
    </xf>
    <xf numFmtId="0" fontId="14" fillId="0" borderId="0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right" vertical="center" wrapText="1"/>
    </xf>
    <xf numFmtId="0" fontId="12" fillId="0" borderId="5" xfId="0" applyFont="1" applyFill="1" applyBorder="1">
      <alignment vertical="center"/>
    </xf>
    <xf numFmtId="0" fontId="12" fillId="0" borderId="8" xfId="0" applyFont="1" applyFill="1" applyBorder="1">
      <alignment vertical="center"/>
    </xf>
    <xf numFmtId="0" fontId="9" fillId="0" borderId="8" xfId="0" applyFont="1" applyFill="1" applyBorder="1" applyAlignment="1">
      <alignment horizontal="center" vertical="center"/>
    </xf>
    <xf numFmtId="0" fontId="12" fillId="0" borderId="10" xfId="0" applyFont="1" applyFill="1" applyBorder="1">
      <alignment vertical="center"/>
    </xf>
    <xf numFmtId="0" fontId="12" fillId="0" borderId="5" xfId="0" applyFont="1" applyFill="1" applyBorder="1" applyAlignment="1">
      <alignment vertical="center" wrapText="1"/>
    </xf>
    <xf numFmtId="0" fontId="12" fillId="0" borderId="6" xfId="0" applyFont="1" applyFill="1" applyBorder="1">
      <alignment vertical="center"/>
    </xf>
    <xf numFmtId="0" fontId="12" fillId="0" borderId="6" xfId="0" applyFont="1" applyFill="1" applyBorder="1" applyAlignment="1">
      <alignment vertical="center" wrapText="1"/>
    </xf>
    <xf numFmtId="0" fontId="13" fillId="0" borderId="5" xfId="0" applyFont="1" applyFill="1" applyBorder="1">
      <alignment vertical="center"/>
    </xf>
    <xf numFmtId="0" fontId="13" fillId="0" borderId="6" xfId="0" applyFont="1" applyFill="1" applyBorder="1" applyAlignment="1">
      <alignment vertical="center" wrapText="1"/>
    </xf>
    <xf numFmtId="0" fontId="12" fillId="0" borderId="9" xfId="0" applyFont="1" applyFill="1" applyBorder="1">
      <alignment vertical="center"/>
    </xf>
    <xf numFmtId="0" fontId="12" fillId="0" borderId="9" xfId="0" applyFont="1" applyFill="1" applyBorder="1" applyAlignment="1">
      <alignment vertical="center" wrapText="1"/>
    </xf>
    <xf numFmtId="0" fontId="12" fillId="0" borderId="11" xfId="0" applyFont="1" applyFill="1" applyBorder="1" applyAlignment="1">
      <alignment vertical="center" wrapText="1"/>
    </xf>
    <xf numFmtId="0" fontId="0" fillId="0" borderId="0" xfId="0" applyFont="1" applyFill="1" applyAlignment="1">
      <alignment vertical="center"/>
    </xf>
    <xf numFmtId="0" fontId="16" fillId="0" borderId="1" xfId="0" applyFont="1" applyFill="1" applyBorder="1" applyAlignment="1">
      <alignment vertical="center"/>
    </xf>
    <xf numFmtId="0" fontId="17" fillId="0" borderId="1" xfId="0" applyFont="1" applyFill="1" applyBorder="1" applyAlignment="1">
      <alignment vertical="center" wrapText="1"/>
    </xf>
    <xf numFmtId="0" fontId="16" fillId="0" borderId="8" xfId="0" applyFont="1" applyFill="1" applyBorder="1" applyAlignment="1">
      <alignment horizontal="left" vertical="center"/>
    </xf>
    <xf numFmtId="0" fontId="18" fillId="0" borderId="5" xfId="0" applyFont="1" applyFill="1" applyBorder="1" applyAlignment="1">
      <alignment vertical="center"/>
    </xf>
    <xf numFmtId="0" fontId="21" fillId="0" borderId="4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vertical="center" wrapText="1"/>
    </xf>
    <xf numFmtId="4" fontId="21" fillId="0" borderId="4" xfId="0" applyNumberFormat="1" applyFont="1" applyFill="1" applyBorder="1" applyAlignment="1">
      <alignment horizontal="right" vertical="center"/>
    </xf>
    <xf numFmtId="0" fontId="16" fillId="0" borderId="4" xfId="0" applyFont="1" applyFill="1" applyBorder="1" applyAlignment="1">
      <alignment horizontal="left" vertical="center"/>
    </xf>
    <xf numFmtId="4" fontId="16" fillId="0" borderId="4" xfId="0" applyNumberFormat="1" applyFont="1" applyFill="1" applyBorder="1" applyAlignment="1">
      <alignment horizontal="right" vertical="center"/>
    </xf>
    <xf numFmtId="0" fontId="16" fillId="0" borderId="4" xfId="0" applyFont="1" applyFill="1" applyBorder="1" applyAlignment="1">
      <alignment horizontal="left" vertical="center" wrapText="1"/>
    </xf>
    <xf numFmtId="0" fontId="17" fillId="0" borderId="6" xfId="0" applyFont="1" applyFill="1" applyBorder="1" applyAlignment="1">
      <alignment vertical="center" wrapText="1"/>
    </xf>
    <xf numFmtId="0" fontId="17" fillId="0" borderId="11" xfId="0" applyFont="1" applyFill="1" applyBorder="1" applyAlignment="1">
      <alignment vertical="center" wrapText="1"/>
    </xf>
    <xf numFmtId="0" fontId="17" fillId="0" borderId="8" xfId="0" applyFont="1" applyFill="1" applyBorder="1" applyAlignment="1">
      <alignment vertical="center" wrapText="1"/>
    </xf>
    <xf numFmtId="0" fontId="21" fillId="0" borderId="4" xfId="0" applyFont="1" applyFill="1" applyBorder="1" applyAlignment="1">
      <alignment horizontal="center" vertical="center" wrapText="1"/>
    </xf>
    <xf numFmtId="0" fontId="23" fillId="0" borderId="5" xfId="0" applyFont="1" applyFill="1" applyBorder="1" applyAlignment="1">
      <alignment vertical="center"/>
    </xf>
    <xf numFmtId="0" fontId="18" fillId="0" borderId="6" xfId="0" applyFont="1" applyFill="1" applyBorder="1" applyAlignment="1">
      <alignment vertical="center" wrapText="1"/>
    </xf>
    <xf numFmtId="0" fontId="23" fillId="0" borderId="6" xfId="0" applyFont="1" applyFill="1" applyBorder="1" applyAlignment="1">
      <alignment vertical="center" wrapText="1"/>
    </xf>
    <xf numFmtId="0" fontId="12" fillId="0" borderId="8" xfId="0" applyFont="1" applyFill="1" applyBorder="1" applyAlignment="1">
      <alignment vertical="center" wrapText="1"/>
    </xf>
    <xf numFmtId="0" fontId="19" fillId="0" borderId="1" xfId="0" applyFont="1" applyFill="1" applyBorder="1" applyAlignment="1">
      <alignment vertical="center"/>
    </xf>
    <xf numFmtId="0" fontId="17" fillId="0" borderId="1" xfId="0" applyFont="1" applyFill="1" applyBorder="1" applyAlignment="1">
      <alignment vertical="center"/>
    </xf>
    <xf numFmtId="0" fontId="19" fillId="0" borderId="1" xfId="0" applyFont="1" applyFill="1" applyBorder="1" applyAlignment="1">
      <alignment horizontal="right" vertical="center"/>
    </xf>
    <xf numFmtId="0" fontId="17" fillId="0" borderId="8" xfId="0" applyFont="1" applyFill="1" applyBorder="1" applyAlignment="1">
      <alignment vertical="center"/>
    </xf>
    <xf numFmtId="0" fontId="19" fillId="0" borderId="8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vertical="center"/>
    </xf>
    <xf numFmtId="0" fontId="17" fillId="0" borderId="9" xfId="0" applyFont="1" applyFill="1" applyBorder="1" applyAlignment="1">
      <alignment vertical="center"/>
    </xf>
    <xf numFmtId="0" fontId="17" fillId="0" borderId="5" xfId="0" applyFont="1" applyFill="1" applyBorder="1" applyAlignment="1">
      <alignment vertical="center" wrapText="1"/>
    </xf>
    <xf numFmtId="0" fontId="17" fillId="0" borderId="10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vertical="center" wrapText="1"/>
    </xf>
    <xf numFmtId="0" fontId="26" fillId="0" borderId="6" xfId="0" applyFont="1" applyFill="1" applyBorder="1" applyAlignment="1">
      <alignment vertical="center" wrapText="1"/>
    </xf>
    <xf numFmtId="0" fontId="26" fillId="0" borderId="5" xfId="0" applyFont="1" applyFill="1" applyBorder="1" applyAlignment="1">
      <alignment vertical="center" wrapText="1"/>
    </xf>
    <xf numFmtId="0" fontId="26" fillId="0" borderId="4" xfId="0" applyFont="1" applyFill="1" applyBorder="1" applyAlignment="1">
      <alignment vertical="center" wrapText="1"/>
    </xf>
    <xf numFmtId="0" fontId="27" fillId="0" borderId="5" xfId="0" applyFont="1" applyFill="1" applyBorder="1" applyAlignment="1">
      <alignment vertical="center" wrapText="1"/>
    </xf>
    <xf numFmtId="0" fontId="27" fillId="0" borderId="6" xfId="0" applyFont="1" applyFill="1" applyBorder="1" applyAlignment="1">
      <alignment vertical="center" wrapText="1"/>
    </xf>
    <xf numFmtId="0" fontId="26" fillId="0" borderId="9" xfId="0" applyFont="1" applyFill="1" applyBorder="1" applyAlignment="1">
      <alignment vertical="center" wrapText="1"/>
    </xf>
    <xf numFmtId="0" fontId="17" fillId="0" borderId="13" xfId="0" applyFont="1" applyFill="1" applyBorder="1" applyAlignment="1">
      <alignment vertical="center" wrapText="1"/>
    </xf>
    <xf numFmtId="0" fontId="4" fillId="0" borderId="0" xfId="0" applyFont="1" applyFill="1" applyAlignment="1">
      <alignment vertical="center"/>
    </xf>
    <xf numFmtId="0" fontId="28" fillId="0" borderId="0" xfId="0" applyFont="1" applyBorder="1" applyAlignment="1">
      <alignment horizontal="center" vertical="center" wrapText="1"/>
    </xf>
    <xf numFmtId="176" fontId="3" fillId="0" borderId="0" xfId="0" applyNumberFormat="1" applyFont="1" applyBorder="1" applyAlignment="1">
      <alignment horizontal="center" vertical="center" wrapText="1"/>
    </xf>
    <xf numFmtId="0" fontId="10" fillId="0" borderId="4" xfId="0" applyNumberFormat="1" applyFont="1" applyFill="1" applyBorder="1" applyAlignment="1" applyProtection="1">
      <alignment horizontal="center" vertical="center" wrapText="1"/>
    </xf>
    <xf numFmtId="0" fontId="10" fillId="0" borderId="4" xfId="0" applyNumberFormat="1" applyFont="1" applyFill="1" applyBorder="1" applyAlignment="1" applyProtection="1">
      <alignment horizontal="center" vertical="center"/>
    </xf>
    <xf numFmtId="0" fontId="6" fillId="0" borderId="4" xfId="0" applyFont="1" applyFill="1" applyBorder="1" applyAlignment="1">
      <alignment horizontal="left" vertical="center" wrapText="1"/>
    </xf>
    <xf numFmtId="0" fontId="2" fillId="0" borderId="1" xfId="0" applyFont="1" applyBorder="1">
      <alignment vertical="center"/>
    </xf>
    <xf numFmtId="0" fontId="14" fillId="0" borderId="0" xfId="0" applyFont="1" applyAlignment="1">
      <alignment vertical="center" wrapText="1"/>
    </xf>
    <xf numFmtId="0" fontId="0" fillId="0" borderId="0" xfId="0">
      <alignment vertical="center"/>
    </xf>
    <xf numFmtId="0" fontId="12" fillId="0" borderId="8" xfId="0" applyFont="1" applyBorder="1" applyAlignment="1">
      <alignment vertical="center" wrapText="1"/>
    </xf>
    <xf numFmtId="0" fontId="15" fillId="0" borderId="4" xfId="0" applyFont="1" applyBorder="1" applyAlignment="1">
      <alignment horizontal="center" vertical="center"/>
    </xf>
    <xf numFmtId="4" fontId="15" fillId="0" borderId="4" xfId="0" applyNumberFormat="1" applyFont="1" applyBorder="1" applyAlignment="1">
      <alignment horizontal="right" vertical="center"/>
    </xf>
    <xf numFmtId="0" fontId="9" fillId="0" borderId="4" xfId="0" applyFont="1" applyBorder="1" applyAlignment="1">
      <alignment horizontal="center" vertical="center"/>
    </xf>
    <xf numFmtId="49" fontId="15" fillId="0" borderId="4" xfId="0" applyNumberFormat="1" applyFont="1" applyBorder="1" applyAlignment="1">
      <alignment horizontal="center" vertical="center"/>
    </xf>
    <xf numFmtId="0" fontId="9" fillId="0" borderId="1" xfId="0" applyFont="1" applyBorder="1">
      <alignment vertical="center"/>
    </xf>
    <xf numFmtId="0" fontId="22" fillId="0" borderId="1" xfId="0" applyFont="1" applyBorder="1" applyAlignment="1">
      <alignment vertical="center" wrapText="1"/>
    </xf>
    <xf numFmtId="0" fontId="24" fillId="0" borderId="1" xfId="0" applyFont="1" applyBorder="1" applyAlignment="1">
      <alignment horizontal="right" vertical="center" wrapText="1"/>
    </xf>
    <xf numFmtId="0" fontId="22" fillId="0" borderId="5" xfId="0" applyFont="1" applyBorder="1" applyAlignment="1">
      <alignment vertical="center" wrapText="1"/>
    </xf>
    <xf numFmtId="0" fontId="22" fillId="0" borderId="8" xfId="0" applyFont="1" applyBorder="1" applyAlignment="1">
      <alignment vertical="center" wrapText="1"/>
    </xf>
    <xf numFmtId="0" fontId="9" fillId="0" borderId="8" xfId="0" applyFont="1" applyBorder="1" applyAlignment="1">
      <alignment horizontal="right" vertical="center"/>
    </xf>
    <xf numFmtId="0" fontId="22" fillId="0" borderId="10" xfId="0" applyFont="1" applyBorder="1" applyAlignment="1">
      <alignment vertical="center" wrapText="1"/>
    </xf>
    <xf numFmtId="0" fontId="22" fillId="0" borderId="6" xfId="0" applyFont="1" applyBorder="1" applyAlignment="1">
      <alignment vertical="center" wrapText="1"/>
    </xf>
    <xf numFmtId="0" fontId="15" fillId="0" borderId="4" xfId="0" applyFont="1" applyBorder="1" applyAlignment="1">
      <alignment horizontal="center" vertical="center" wrapText="1"/>
    </xf>
    <xf numFmtId="49" fontId="15" fillId="0" borderId="4" xfId="0" applyNumberFormat="1" applyFont="1" applyBorder="1" applyAlignment="1">
      <alignment vertical="center" wrapText="1"/>
    </xf>
    <xf numFmtId="49" fontId="9" fillId="0" borderId="4" xfId="0" applyNumberFormat="1" applyFont="1" applyBorder="1" applyAlignment="1">
      <alignment vertical="center" wrapText="1"/>
    </xf>
    <xf numFmtId="0" fontId="22" fillId="0" borderId="9" xfId="0" applyFont="1" applyBorder="1" applyAlignment="1">
      <alignment vertical="center" wrapText="1"/>
    </xf>
    <xf numFmtId="0" fontId="22" fillId="0" borderId="11" xfId="0" applyFont="1" applyBorder="1" applyAlignment="1">
      <alignment vertical="center" wrapText="1"/>
    </xf>
    <xf numFmtId="0" fontId="18" fillId="0" borderId="1" xfId="0" applyFont="1" applyBorder="1">
      <alignment vertical="center"/>
    </xf>
    <xf numFmtId="0" fontId="17" fillId="0" borderId="1" xfId="0" applyFont="1" applyBorder="1" applyAlignment="1">
      <alignment vertical="center" wrapText="1"/>
    </xf>
    <xf numFmtId="0" fontId="18" fillId="0" borderId="6" xfId="0" applyFont="1" applyBorder="1">
      <alignment vertical="center"/>
    </xf>
    <xf numFmtId="0" fontId="18" fillId="0" borderId="8" xfId="0" applyFont="1" applyBorder="1">
      <alignment vertical="center"/>
    </xf>
    <xf numFmtId="0" fontId="17" fillId="0" borderId="8" xfId="0" applyFont="1" applyBorder="1" applyAlignment="1">
      <alignment vertical="center" wrapText="1"/>
    </xf>
    <xf numFmtId="0" fontId="16" fillId="0" borderId="8" xfId="0" applyFont="1" applyBorder="1" applyAlignment="1">
      <alignment horizontal="right" vertical="center"/>
    </xf>
    <xf numFmtId="0" fontId="22" fillId="0" borderId="0" xfId="0" applyFont="1" applyAlignment="1">
      <alignment vertical="center" wrapText="1"/>
    </xf>
    <xf numFmtId="0" fontId="17" fillId="0" borderId="6" xfId="0" applyFont="1" applyBorder="1" applyAlignment="1">
      <alignment vertical="center" wrapText="1"/>
    </xf>
    <xf numFmtId="0" fontId="18" fillId="0" borderId="5" xfId="0" applyFont="1" applyBorder="1" applyAlignment="1">
      <alignment vertical="center" wrapText="1"/>
    </xf>
    <xf numFmtId="0" fontId="21" fillId="0" borderId="4" xfId="0" applyFont="1" applyBorder="1" applyAlignment="1">
      <alignment horizontal="center" vertical="center"/>
    </xf>
    <xf numFmtId="0" fontId="18" fillId="0" borderId="6" xfId="0" applyFont="1" applyBorder="1" applyAlignment="1">
      <alignment vertical="center" wrapText="1"/>
    </xf>
    <xf numFmtId="0" fontId="23" fillId="0" borderId="5" xfId="0" applyFont="1" applyBorder="1">
      <alignment vertical="center"/>
    </xf>
    <xf numFmtId="4" fontId="21" fillId="0" borderId="4" xfId="0" applyNumberFormat="1" applyFont="1" applyBorder="1" applyAlignment="1">
      <alignment horizontal="right" vertical="center"/>
    </xf>
    <xf numFmtId="0" fontId="23" fillId="0" borderId="6" xfId="0" applyFont="1" applyBorder="1" applyAlignment="1">
      <alignment vertical="center" wrapText="1"/>
    </xf>
    <xf numFmtId="4" fontId="16" fillId="0" borderId="4" xfId="0" applyNumberFormat="1" applyFont="1" applyBorder="1" applyAlignment="1">
      <alignment horizontal="right" vertical="center"/>
    </xf>
    <xf numFmtId="0" fontId="16" fillId="0" borderId="1" xfId="0" applyFont="1" applyBorder="1">
      <alignment vertical="center"/>
    </xf>
    <xf numFmtId="0" fontId="19" fillId="0" borderId="1" xfId="0" applyFont="1" applyBorder="1" applyAlignment="1">
      <alignment horizontal="right" vertical="center" wrapText="1"/>
    </xf>
    <xf numFmtId="0" fontId="18" fillId="0" borderId="5" xfId="0" applyFont="1" applyBorder="1">
      <alignment vertical="center"/>
    </xf>
    <xf numFmtId="0" fontId="16" fillId="0" borderId="4" xfId="0" applyFont="1" applyBorder="1" applyAlignment="1">
      <alignment horizontal="center" vertical="center" wrapText="1"/>
    </xf>
    <xf numFmtId="49" fontId="16" fillId="0" borderId="4" xfId="0" applyNumberFormat="1" applyFont="1" applyBorder="1" applyAlignment="1">
      <alignment horizontal="center" vertical="center" wrapText="1"/>
    </xf>
    <xf numFmtId="0" fontId="16" fillId="0" borderId="4" xfId="0" applyFont="1" applyBorder="1" applyAlignment="1">
      <alignment horizontal="left" vertical="center" wrapText="1"/>
    </xf>
    <xf numFmtId="0" fontId="18" fillId="0" borderId="11" xfId="0" applyFont="1" applyBorder="1">
      <alignment vertical="center"/>
    </xf>
    <xf numFmtId="0" fontId="17" fillId="0" borderId="0" xfId="0" applyFont="1" applyAlignment="1">
      <alignment vertical="center" wrapText="1"/>
    </xf>
    <xf numFmtId="0" fontId="0" fillId="0" borderId="4" xfId="0" applyBorder="1">
      <alignment vertical="center"/>
    </xf>
    <xf numFmtId="4" fontId="0" fillId="0" borderId="4" xfId="0" applyNumberFormat="1" applyBorder="1">
      <alignment vertical="center"/>
    </xf>
    <xf numFmtId="0" fontId="16" fillId="0" borderId="16" xfId="0" applyFont="1" applyBorder="1" applyAlignment="1">
      <alignment horizontal="left" vertical="center"/>
    </xf>
    <xf numFmtId="0" fontId="16" fillId="0" borderId="17" xfId="0" applyFont="1" applyBorder="1" applyAlignment="1">
      <alignment horizontal="left" vertical="center"/>
    </xf>
    <xf numFmtId="0" fontId="17" fillId="0" borderId="16" xfId="0" applyFont="1" applyBorder="1" applyAlignment="1">
      <alignment vertical="center" wrapText="1"/>
    </xf>
    <xf numFmtId="0" fontId="0" fillId="0" borderId="16" xfId="0" applyBorder="1">
      <alignment vertical="center"/>
    </xf>
    <xf numFmtId="4" fontId="16" fillId="0" borderId="18" xfId="0" applyNumberFormat="1" applyFont="1" applyBorder="1" applyAlignment="1">
      <alignment horizontal="right" vertical="center"/>
    </xf>
    <xf numFmtId="0" fontId="16" fillId="0" borderId="15" xfId="0" applyFont="1" applyBorder="1" applyAlignment="1">
      <alignment horizontal="center" vertical="center" wrapText="1"/>
    </xf>
    <xf numFmtId="49" fontId="16" fillId="0" borderId="15" xfId="0" applyNumberFormat="1" applyFont="1" applyBorder="1" applyAlignment="1">
      <alignment horizontal="center" vertical="center" wrapText="1"/>
    </xf>
    <xf numFmtId="0" fontId="0" fillId="0" borderId="17" xfId="0" applyBorder="1">
      <alignment vertical="center"/>
    </xf>
    <xf numFmtId="0" fontId="16" fillId="0" borderId="15" xfId="0" applyFont="1" applyBorder="1" applyAlignment="1">
      <alignment horizontal="left" vertical="center" wrapText="1"/>
    </xf>
    <xf numFmtId="4" fontId="16" fillId="0" borderId="19" xfId="0" applyNumberFormat="1" applyFont="1" applyBorder="1" applyAlignment="1">
      <alignment horizontal="right" vertical="center"/>
    </xf>
    <xf numFmtId="0" fontId="0" fillId="0" borderId="15" xfId="0" applyBorder="1">
      <alignment vertical="center"/>
    </xf>
    <xf numFmtId="4" fontId="19" fillId="0" borderId="4" xfId="0" applyNumberFormat="1" applyFont="1" applyBorder="1" applyAlignment="1">
      <alignment horizontal="right" vertical="center"/>
    </xf>
    <xf numFmtId="0" fontId="0" fillId="0" borderId="0" xfId="0" applyFill="1">
      <alignment vertical="center"/>
    </xf>
    <xf numFmtId="0" fontId="16" fillId="0" borderId="4" xfId="0" applyFont="1" applyFill="1" applyBorder="1" applyAlignment="1">
      <alignment horizontal="center" vertical="center" wrapText="1"/>
    </xf>
    <xf numFmtId="49" fontId="16" fillId="0" borderId="4" xfId="0" applyNumberFormat="1" applyFont="1" applyFill="1" applyBorder="1" applyAlignment="1">
      <alignment horizontal="center" vertical="center" wrapText="1"/>
    </xf>
    <xf numFmtId="0" fontId="16" fillId="0" borderId="16" xfId="0" applyFont="1" applyFill="1" applyBorder="1" applyAlignment="1">
      <alignment horizontal="left" vertical="center"/>
    </xf>
    <xf numFmtId="4" fontId="16" fillId="0" borderId="18" xfId="0" applyNumberFormat="1" applyFont="1" applyFill="1" applyBorder="1" applyAlignment="1">
      <alignment horizontal="right" vertical="center"/>
    </xf>
    <xf numFmtId="4" fontId="19" fillId="0" borderId="4" xfId="0" applyNumberFormat="1" applyFont="1" applyFill="1" applyBorder="1" applyAlignment="1">
      <alignment horizontal="right" vertical="center"/>
    </xf>
    <xf numFmtId="0" fontId="25" fillId="0" borderId="1" xfId="0" applyFont="1" applyFill="1" applyBorder="1" applyAlignment="1">
      <alignment horizontal="center" vertical="center"/>
    </xf>
    <xf numFmtId="0" fontId="21" fillId="0" borderId="4" xfId="0" applyFont="1" applyFill="1" applyBorder="1" applyAlignment="1">
      <alignment horizontal="center" vertical="center"/>
    </xf>
    <xf numFmtId="0" fontId="18" fillId="0" borderId="5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left" vertical="center"/>
    </xf>
    <xf numFmtId="0" fontId="15" fillId="0" borderId="4" xfId="0" applyFont="1" applyFill="1" applyBorder="1" applyAlignment="1">
      <alignment horizontal="center" vertical="center" wrapText="1"/>
    </xf>
    <xf numFmtId="0" fontId="21" fillId="0" borderId="12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8" xfId="0" applyFont="1" applyBorder="1" applyAlignment="1">
      <alignment horizontal="left" vertical="center"/>
    </xf>
    <xf numFmtId="0" fontId="15" fillId="0" borderId="4" xfId="0" applyFont="1" applyBorder="1" applyAlignment="1">
      <alignment horizontal="center" vertical="center"/>
    </xf>
    <xf numFmtId="0" fontId="16" fillId="0" borderId="8" xfId="0" applyFont="1" applyFill="1" applyBorder="1" applyAlignment="1">
      <alignment horizontal="left" vertical="center"/>
    </xf>
    <xf numFmtId="0" fontId="15" fillId="0" borderId="4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right" vertical="center"/>
    </xf>
    <xf numFmtId="0" fontId="18" fillId="0" borderId="5" xfId="0" applyFont="1" applyBorder="1" applyAlignment="1">
      <alignment vertical="center" wrapText="1"/>
    </xf>
    <xf numFmtId="0" fontId="21" fillId="0" borderId="4" xfId="0" applyFont="1" applyBorder="1" applyAlignment="1">
      <alignment horizontal="center" vertical="center"/>
    </xf>
    <xf numFmtId="0" fontId="16" fillId="0" borderId="1" xfId="0" applyFont="1" applyBorder="1">
      <alignment vertical="center"/>
    </xf>
    <xf numFmtId="0" fontId="16" fillId="0" borderId="1" xfId="0" applyFont="1" applyBorder="1" applyAlignment="1">
      <alignment horizontal="right" vertical="center" wrapText="1"/>
    </xf>
    <xf numFmtId="0" fontId="20" fillId="0" borderId="1" xfId="0" applyFont="1" applyBorder="1" applyAlignment="1">
      <alignment horizontal="center" vertical="center"/>
    </xf>
    <xf numFmtId="0" fontId="16" fillId="0" borderId="8" xfId="0" applyFont="1" applyBorder="1" applyAlignment="1">
      <alignment horizontal="left" vertical="center"/>
    </xf>
    <xf numFmtId="0" fontId="21" fillId="0" borderId="4" xfId="0" applyFont="1" applyBorder="1" applyAlignment="1">
      <alignment horizontal="center" vertical="center" wrapText="1"/>
    </xf>
    <xf numFmtId="0" fontId="31" fillId="0" borderId="0" xfId="0" applyFont="1" applyFill="1" applyAlignment="1">
      <alignment horizontal="center" vertical="center"/>
    </xf>
    <xf numFmtId="0" fontId="15" fillId="0" borderId="4" xfId="0" applyFont="1" applyFill="1" applyBorder="1" applyAlignment="1">
      <alignment horizontal="center" vertical="center"/>
    </xf>
    <xf numFmtId="0" fontId="31" fillId="0" borderId="14" xfId="0" applyFont="1" applyFill="1" applyBorder="1" applyAlignment="1">
      <alignment horizontal="center" vertical="center"/>
    </xf>
    <xf numFmtId="0" fontId="10" fillId="0" borderId="16" xfId="0" applyNumberFormat="1" applyFont="1" applyFill="1" applyBorder="1" applyAlignment="1" applyProtection="1">
      <alignment horizontal="left" vertical="center"/>
    </xf>
    <xf numFmtId="0" fontId="10" fillId="0" borderId="20" xfId="0" applyNumberFormat="1" applyFont="1" applyFill="1" applyBorder="1" applyAlignment="1" applyProtection="1">
      <alignment horizontal="left" vertical="center"/>
    </xf>
    <xf numFmtId="0" fontId="10" fillId="0" borderId="18" xfId="0" applyNumberFormat="1" applyFont="1" applyFill="1" applyBorder="1" applyAlignment="1" applyProtection="1">
      <alignment horizontal="left" vertical="center"/>
    </xf>
    <xf numFmtId="0" fontId="12" fillId="0" borderId="16" xfId="0" applyNumberFormat="1" applyFont="1" applyFill="1" applyBorder="1" applyAlignment="1" applyProtection="1">
      <alignment horizontal="center" vertical="center" wrapText="1"/>
    </xf>
    <xf numFmtId="0" fontId="12" fillId="0" borderId="18" xfId="0" applyNumberFormat="1" applyFont="1" applyFill="1" applyBorder="1" applyAlignment="1" applyProtection="1">
      <alignment horizontal="center" vertical="center" wrapText="1"/>
    </xf>
    <xf numFmtId="0" fontId="12" fillId="0" borderId="20" xfId="0" applyNumberFormat="1" applyFont="1" applyFill="1" applyBorder="1" applyAlignment="1" applyProtection="1">
      <alignment horizontal="center" vertical="center" wrapText="1"/>
    </xf>
    <xf numFmtId="0" fontId="10" fillId="0" borderId="4" xfId="0" applyNumberFormat="1" applyFont="1" applyFill="1" applyBorder="1" applyAlignment="1" applyProtection="1">
      <alignment horizontal="center" vertical="center" wrapText="1"/>
    </xf>
    <xf numFmtId="0" fontId="10" fillId="0" borderId="4" xfId="0" applyNumberFormat="1" applyFont="1" applyFill="1" applyBorder="1" applyAlignment="1" applyProtection="1">
      <alignment horizontal="center" vertical="center"/>
    </xf>
    <xf numFmtId="0" fontId="10" fillId="0" borderId="15" xfId="0" applyNumberFormat="1" applyFont="1" applyFill="1" applyBorder="1" applyAlignment="1" applyProtection="1">
      <alignment horizontal="center" vertical="center"/>
    </xf>
    <xf numFmtId="0" fontId="10" fillId="0" borderId="21" xfId="0" applyNumberFormat="1" applyFont="1" applyFill="1" applyBorder="1" applyAlignment="1" applyProtection="1">
      <alignment horizontal="center" vertical="center"/>
    </xf>
    <xf numFmtId="0" fontId="10" fillId="0" borderId="22" xfId="0" applyNumberFormat="1" applyFont="1" applyFill="1" applyBorder="1" applyAlignment="1" applyProtection="1">
      <alignment horizontal="center" vertical="center"/>
    </xf>
    <xf numFmtId="49" fontId="10" fillId="0" borderId="4" xfId="0" applyNumberFormat="1" applyFont="1" applyFill="1" applyBorder="1" applyAlignment="1" applyProtection="1">
      <alignment horizontal="left" vertical="center" wrapText="1"/>
    </xf>
    <xf numFmtId="0" fontId="33" fillId="0" borderId="16" xfId="0" applyNumberFormat="1" applyFont="1" applyFill="1" applyBorder="1" applyAlignment="1" applyProtection="1">
      <alignment horizontal="center" vertical="center" wrapText="1"/>
    </xf>
    <xf numFmtId="0" fontId="33" fillId="0" borderId="18" xfId="0" applyNumberFormat="1" applyFont="1" applyFill="1" applyBorder="1" applyAlignment="1" applyProtection="1">
      <alignment horizontal="center" vertical="center" wrapText="1"/>
    </xf>
    <xf numFmtId="0" fontId="11" fillId="0" borderId="16" xfId="0" applyNumberFormat="1" applyFont="1" applyFill="1" applyBorder="1" applyAlignment="1" applyProtection="1">
      <alignment horizontal="center" vertical="center" wrapText="1"/>
    </xf>
    <xf numFmtId="0" fontId="11" fillId="0" borderId="20" xfId="0" applyNumberFormat="1" applyFont="1" applyFill="1" applyBorder="1" applyAlignment="1" applyProtection="1">
      <alignment horizontal="center" vertical="center" wrapText="1"/>
    </xf>
    <xf numFmtId="0" fontId="11" fillId="0" borderId="18" xfId="0" applyNumberFormat="1" applyFont="1" applyFill="1" applyBorder="1" applyAlignment="1" applyProtection="1">
      <alignment horizontal="center" vertical="center" wrapText="1"/>
    </xf>
    <xf numFmtId="0" fontId="33" fillId="0" borderId="20" xfId="0" applyNumberFormat="1" applyFont="1" applyFill="1" applyBorder="1" applyAlignment="1" applyProtection="1">
      <alignment horizontal="center" vertical="center" wrapText="1"/>
    </xf>
    <xf numFmtId="0" fontId="34" fillId="0" borderId="16" xfId="0" applyNumberFormat="1" applyFont="1" applyFill="1" applyBorder="1" applyAlignment="1" applyProtection="1">
      <alignment horizontal="center" vertical="center" wrapText="1"/>
    </xf>
    <xf numFmtId="0" fontId="34" fillId="0" borderId="20" xfId="0" applyNumberFormat="1" applyFont="1" applyFill="1" applyBorder="1" applyAlignment="1" applyProtection="1">
      <alignment horizontal="center" vertical="center" wrapText="1"/>
    </xf>
    <xf numFmtId="0" fontId="34" fillId="0" borderId="18" xfId="0" applyNumberFormat="1" applyFont="1" applyFill="1" applyBorder="1" applyAlignment="1" applyProtection="1">
      <alignment horizontal="center" vertical="center" wrapText="1"/>
    </xf>
    <xf numFmtId="0" fontId="10" fillId="0" borderId="4" xfId="0" applyNumberFormat="1" applyFont="1" applyFill="1" applyBorder="1" applyAlignment="1" applyProtection="1">
      <alignment horizontal="left" vertical="center"/>
    </xf>
    <xf numFmtId="3" fontId="10" fillId="0" borderId="4" xfId="0" applyNumberFormat="1" applyFont="1" applyFill="1" applyBorder="1" applyAlignment="1" applyProtection="1">
      <alignment horizontal="left" vertical="center"/>
    </xf>
    <xf numFmtId="0" fontId="8" fillId="0" borderId="5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49" fontId="10" fillId="0" borderId="16" xfId="0" applyNumberFormat="1" applyFont="1" applyFill="1" applyBorder="1" applyAlignment="1" applyProtection="1">
      <alignment horizontal="center" vertical="center"/>
    </xf>
    <xf numFmtId="49" fontId="10" fillId="0" borderId="20" xfId="0" applyNumberFormat="1" applyFont="1" applyFill="1" applyBorder="1" applyAlignment="1" applyProtection="1">
      <alignment horizontal="center" vertical="center"/>
    </xf>
    <xf numFmtId="49" fontId="10" fillId="0" borderId="18" xfId="0" applyNumberFormat="1" applyFont="1" applyFill="1" applyBorder="1" applyAlignment="1" applyProtection="1">
      <alignment horizontal="center" vertical="center"/>
    </xf>
    <xf numFmtId="49" fontId="10" fillId="0" borderId="4" xfId="0" applyNumberFormat="1" applyFont="1" applyFill="1" applyBorder="1" applyAlignment="1" applyProtection="1">
      <alignment horizontal="center" vertical="center"/>
    </xf>
    <xf numFmtId="0" fontId="12" fillId="0" borderId="4" xfId="0" applyNumberFormat="1" applyFont="1" applyFill="1" applyBorder="1" applyAlignment="1" applyProtection="1">
      <alignment horizontal="center" vertical="center" wrapText="1"/>
    </xf>
    <xf numFmtId="0" fontId="11" fillId="0" borderId="4" xfId="0" applyNumberFormat="1" applyFont="1" applyFill="1" applyBorder="1" applyAlignment="1" applyProtection="1">
      <alignment horizontal="center" vertical="center" wrapText="1"/>
    </xf>
    <xf numFmtId="0" fontId="33" fillId="0" borderId="4" xfId="0" applyNumberFormat="1" applyFont="1" applyFill="1" applyBorder="1" applyAlignment="1" applyProtection="1">
      <alignment horizontal="center" vertical="center" wrapText="1"/>
    </xf>
    <xf numFmtId="0" fontId="34" fillId="0" borderId="4" xfId="0" applyNumberFormat="1" applyFont="1" applyFill="1" applyBorder="1" applyAlignment="1" applyProtection="1">
      <alignment horizontal="center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22" fillId="0" borderId="4" xfId="0" applyFont="1" applyBorder="1" applyAlignment="1">
      <alignment horizontal="left" vertical="center" wrapText="1"/>
    </xf>
    <xf numFmtId="0" fontId="22" fillId="0" borderId="4" xfId="0" applyFont="1" applyBorder="1" applyAlignment="1">
      <alignment horizontal="center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22" fillId="0" borderId="2" xfId="0" applyFont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</cellXfs>
  <cellStyles count="2">
    <cellStyle name="常规" xfId="0" builtinId="0"/>
    <cellStyle name="常规 2" xfId="1" xr:uid="{00000000-0005-0000-0000-00003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3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7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2.xml"/><Relationship Id="rId29" Type="http://schemas.openxmlformats.org/officeDocument/2006/relationships/externalLink" Target="externalLinks/externalLink1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6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5.xml"/><Relationship Id="rId28" Type="http://schemas.openxmlformats.org/officeDocument/2006/relationships/externalLink" Target="externalLinks/externalLink10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31" Type="http://schemas.openxmlformats.org/officeDocument/2006/relationships/externalLink" Target="externalLinks/externalLink1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4.xml"/><Relationship Id="rId27" Type="http://schemas.openxmlformats.org/officeDocument/2006/relationships/externalLink" Target="externalLinks/externalLink9.xml"/><Relationship Id="rId30" Type="http://schemas.openxmlformats.org/officeDocument/2006/relationships/externalLink" Target="externalLinks/externalLink12.xml"/><Relationship Id="rId35" Type="http://schemas.openxmlformats.org/officeDocument/2006/relationships/calcChain" Target="calcChain.xml"/><Relationship Id="rId8" Type="http://schemas.openxmlformats.org/officeDocument/2006/relationships/worksheet" Target="worksheets/sheet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&#27827;&#23736;&#21457;&#36865;/2016&#24180;1-10&#26376;&#35843;&#25972;&#39044;&#31639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8.&#36164;&#20135;&#22788;/20210112-/2022&#24180;&#39044;&#31639;1.12/&#39044;&#23457;&#34920;&#26684;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microsoft.com/office/2019/04/relationships/externalLinkLong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?FFCC7729" TargetMode="External"/><Relationship Id="rId1" Type="http://schemas.openxmlformats.org/officeDocument/2006/relationships/externalLinkPath" Target="file:///\\FFCC7729\2000&#24180;&#36130;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01&#26446;&#23398;&#38182;/01&#32508;&#21512;&#31185;/01&#39044;&#20915;&#31639;&#32534;&#21046;/01&#20195;&#32534;&#39044;&#31639;/02&#35843;&#25972;&#39044;&#31639;/2020&#24180;/2020&#24180;1&#33267;10&#26376;&#35843;&#25972;&#39044;&#31639;/&#26368;&#32456;&#23450;&#31295;/word&#21450;excel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&#26446;&#23398;&#38182;/01&#32508;&#21512;&#31185;/01&#39044;&#20915;&#31639;&#32534;&#21046;/02&#20915;&#31639;&#32534;&#21046;/2017&#24180;/&#19978;&#20250;/04%202017&#24180;&#20915;&#31639;&#65288;&#19978;&#20250;&#65289;/&#23450;&#31295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aacde/WINDOWS/!gzq/2001/08&#20915;&#31639;&#36164;&#26009;&#21367;/2001&#24180;&#39044;&#31639;&#22806;&#20915;&#31639;/2001&#24180;&#30465;&#26412;&#32423;&#39044;&#31639;&#22806;&#20915;&#31639;&#65288;&#24635;&#34920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3"/>
  <sheetViews>
    <sheetView workbookViewId="0">
      <selection activeCell="A4" sqref="A4"/>
    </sheetView>
  </sheetViews>
  <sheetFormatPr defaultColWidth="9" defaultRowHeight="15"/>
  <cols>
    <col min="1" max="1" width="123.08984375" style="99" customWidth="1"/>
    <col min="2" max="16384" width="9" style="99"/>
  </cols>
  <sheetData>
    <row r="1" spans="1:1" ht="137" customHeight="1">
      <c r="A1" s="100" t="s">
        <v>267</v>
      </c>
    </row>
    <row r="2" spans="1:1" ht="96" customHeight="1">
      <c r="A2" s="100" t="s">
        <v>1</v>
      </c>
    </row>
    <row r="3" spans="1:1" ht="60" customHeight="1">
      <c r="A3" s="101">
        <v>45723</v>
      </c>
    </row>
  </sheetData>
  <phoneticPr fontId="32" type="noConversion"/>
  <printOptions horizontalCentered="1"/>
  <pageMargins left="0.59027777777777801" right="0.59027777777777801" top="3.5430555555555601" bottom="0.78680555555555598" header="0.5" footer="0.5"/>
  <pageSetup paperSize="9" scale="74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J17"/>
  <sheetViews>
    <sheetView workbookViewId="0">
      <pane ySplit="6" topLeftCell="A7" activePane="bottomLeft" state="frozen"/>
      <selection pane="bottomLeft" activeCell="E13" sqref="E13"/>
    </sheetView>
  </sheetViews>
  <sheetFormatPr defaultColWidth="10" defaultRowHeight="14"/>
  <cols>
    <col min="1" max="1" width="1.54296875" customWidth="1"/>
    <col min="2" max="2" width="11.90625" customWidth="1"/>
    <col min="3" max="3" width="28.90625" customWidth="1"/>
    <col min="4" max="9" width="14.7265625" customWidth="1"/>
    <col min="10" max="10" width="1.54296875" customWidth="1"/>
    <col min="11" max="11" width="9.7265625" customWidth="1"/>
  </cols>
  <sheetData>
    <row r="1" spans="1:10" ht="25" customHeight="1">
      <c r="A1" s="19"/>
      <c r="B1" s="2"/>
      <c r="C1" s="20"/>
      <c r="D1" s="21"/>
      <c r="E1" s="21"/>
      <c r="F1" s="21"/>
      <c r="G1" s="21"/>
      <c r="H1" s="21"/>
      <c r="I1" s="35" t="s">
        <v>146</v>
      </c>
      <c r="J1" s="23"/>
    </row>
    <row r="2" spans="1:10" ht="22.75" customHeight="1">
      <c r="A2" s="19"/>
      <c r="B2" s="176" t="s">
        <v>147</v>
      </c>
      <c r="C2" s="176"/>
      <c r="D2" s="176"/>
      <c r="E2" s="176"/>
      <c r="F2" s="176"/>
      <c r="G2" s="176"/>
      <c r="H2" s="176"/>
      <c r="I2" s="176"/>
      <c r="J2" s="23" t="s">
        <v>3</v>
      </c>
    </row>
    <row r="3" spans="1:10" ht="19.5" customHeight="1">
      <c r="A3" s="22"/>
      <c r="B3" s="177" t="s">
        <v>268</v>
      </c>
      <c r="C3" s="177"/>
      <c r="D3" s="36"/>
      <c r="E3" s="36"/>
      <c r="F3" s="36"/>
      <c r="G3" s="36"/>
      <c r="H3" s="36"/>
      <c r="I3" s="36" t="s">
        <v>5</v>
      </c>
      <c r="J3" s="37"/>
    </row>
    <row r="4" spans="1:10" ht="24.4" customHeight="1">
      <c r="A4" s="23"/>
      <c r="B4" s="190" t="s">
        <v>72</v>
      </c>
      <c r="C4" s="190" t="s">
        <v>70</v>
      </c>
      <c r="D4" s="190" t="s">
        <v>148</v>
      </c>
      <c r="E4" s="190"/>
      <c r="F4" s="190"/>
      <c r="G4" s="190"/>
      <c r="H4" s="190"/>
      <c r="I4" s="190"/>
      <c r="J4" s="38"/>
    </row>
    <row r="5" spans="1:10" ht="24.4" customHeight="1">
      <c r="A5" s="25"/>
      <c r="B5" s="190"/>
      <c r="C5" s="190"/>
      <c r="D5" s="190" t="s">
        <v>58</v>
      </c>
      <c r="E5" s="174" t="s">
        <v>149</v>
      </c>
      <c r="F5" s="190" t="s">
        <v>150</v>
      </c>
      <c r="G5" s="190"/>
      <c r="H5" s="190"/>
      <c r="I5" s="190" t="s">
        <v>151</v>
      </c>
      <c r="J5" s="38"/>
    </row>
    <row r="6" spans="1:10" ht="24.4" customHeight="1">
      <c r="A6" s="25"/>
      <c r="B6" s="190"/>
      <c r="C6" s="190"/>
      <c r="D6" s="190"/>
      <c r="E6" s="174"/>
      <c r="F6" s="24" t="s">
        <v>133</v>
      </c>
      <c r="G6" s="24" t="s">
        <v>152</v>
      </c>
      <c r="H6" s="24" t="s">
        <v>153</v>
      </c>
      <c r="I6" s="190"/>
      <c r="J6" s="39"/>
    </row>
    <row r="7" spans="1:10" ht="22.75" customHeight="1">
      <c r="A7" s="26"/>
      <c r="B7" s="24"/>
      <c r="C7" s="24" t="s">
        <v>71</v>
      </c>
      <c r="D7" s="27">
        <f>SUM(D8)</f>
        <v>25000</v>
      </c>
      <c r="E7" s="27">
        <f t="shared" ref="E7:I7" si="0">SUM(E8)</f>
        <v>0</v>
      </c>
      <c r="F7" s="27">
        <f t="shared" si="0"/>
        <v>25000</v>
      </c>
      <c r="G7" s="27">
        <f t="shared" si="0"/>
        <v>0</v>
      </c>
      <c r="H7" s="27">
        <f t="shared" si="0"/>
        <v>25000</v>
      </c>
      <c r="I7" s="27">
        <f t="shared" si="0"/>
        <v>0</v>
      </c>
      <c r="J7" s="40"/>
    </row>
    <row r="8" spans="1:10" s="18" customFormat="1" ht="22.75" customHeight="1">
      <c r="A8" s="43"/>
      <c r="B8" s="29">
        <v>149001</v>
      </c>
      <c r="C8" s="44" t="s">
        <v>267</v>
      </c>
      <c r="D8" s="45">
        <f>E8+F8+I8</f>
        <v>25000</v>
      </c>
      <c r="E8" s="45"/>
      <c r="F8" s="45">
        <f>G8+H8</f>
        <v>25000</v>
      </c>
      <c r="G8" s="45"/>
      <c r="H8" s="45">
        <v>25000</v>
      </c>
      <c r="I8" s="45"/>
      <c r="J8" s="46"/>
    </row>
    <row r="9" spans="1:10" ht="22.75" customHeight="1">
      <c r="A9" s="26"/>
      <c r="B9" s="24"/>
      <c r="C9" s="24"/>
      <c r="D9" s="27"/>
      <c r="E9" s="27"/>
      <c r="F9" s="27"/>
      <c r="G9" s="27"/>
      <c r="H9" s="27" t="s">
        <v>284</v>
      </c>
      <c r="I9" s="27"/>
      <c r="J9" s="40"/>
    </row>
    <row r="10" spans="1:10" ht="22.75" customHeight="1">
      <c r="A10" s="26"/>
      <c r="B10" s="24"/>
      <c r="C10" s="24"/>
      <c r="D10" s="27"/>
      <c r="E10" s="27"/>
      <c r="F10" s="27"/>
      <c r="G10" s="27"/>
      <c r="H10" s="27"/>
      <c r="I10" s="27"/>
      <c r="J10" s="40"/>
    </row>
    <row r="11" spans="1:10" ht="22.75" customHeight="1">
      <c r="A11" s="26"/>
      <c r="B11" s="24"/>
      <c r="C11" s="24"/>
      <c r="D11" s="27"/>
      <c r="E11" s="27"/>
      <c r="F11" s="27"/>
      <c r="G11" s="27"/>
      <c r="H11" s="27"/>
      <c r="I11" s="27"/>
      <c r="J11" s="40"/>
    </row>
    <row r="12" spans="1:10" ht="22.75" customHeight="1">
      <c r="A12" s="26"/>
      <c r="B12" s="24"/>
      <c r="C12" s="24"/>
      <c r="D12" s="27"/>
      <c r="E12" s="27"/>
      <c r="F12" s="27"/>
      <c r="G12" s="27"/>
      <c r="H12" s="27"/>
      <c r="I12" s="27"/>
      <c r="J12" s="40"/>
    </row>
    <row r="13" spans="1:10" ht="22.75" customHeight="1">
      <c r="A13" s="26"/>
      <c r="B13" s="24"/>
      <c r="C13" s="24"/>
      <c r="D13" s="27"/>
      <c r="E13" s="27"/>
      <c r="F13" s="27"/>
      <c r="G13" s="27"/>
      <c r="H13" s="27"/>
      <c r="I13" s="27"/>
      <c r="J13" s="40"/>
    </row>
    <row r="14" spans="1:10" ht="22.75" customHeight="1">
      <c r="A14" s="26"/>
      <c r="B14" s="24"/>
      <c r="C14" s="24"/>
      <c r="D14" s="27"/>
      <c r="E14" s="27"/>
      <c r="F14" s="27"/>
      <c r="G14" s="27"/>
      <c r="H14" s="27"/>
      <c r="I14" s="27"/>
      <c r="J14" s="40"/>
    </row>
    <row r="15" spans="1:10" ht="22.75" customHeight="1">
      <c r="A15" s="26"/>
      <c r="B15" s="24"/>
      <c r="C15" s="24"/>
      <c r="D15" s="27"/>
      <c r="E15" s="27"/>
      <c r="F15" s="27"/>
      <c r="G15" s="27"/>
      <c r="H15" s="27"/>
      <c r="I15" s="27"/>
      <c r="J15" s="40"/>
    </row>
    <row r="16" spans="1:10" ht="22.75" customHeight="1">
      <c r="A16" s="26"/>
      <c r="B16" s="24"/>
      <c r="C16" s="24"/>
      <c r="D16" s="27"/>
      <c r="E16" s="27"/>
      <c r="F16" s="27"/>
      <c r="G16" s="27"/>
      <c r="H16" s="27"/>
      <c r="I16" s="27"/>
      <c r="J16" s="40"/>
    </row>
    <row r="17" spans="2:9">
      <c r="B17" s="191"/>
      <c r="C17" s="191"/>
      <c r="D17" s="191"/>
      <c r="E17" s="191"/>
      <c r="F17" s="191"/>
      <c r="G17" s="191"/>
      <c r="H17" s="191"/>
      <c r="I17" s="191"/>
    </row>
  </sheetData>
  <mergeCells count="10">
    <mergeCell ref="B17:I17"/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honeticPr fontId="32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J19"/>
  <sheetViews>
    <sheetView workbookViewId="0">
      <pane ySplit="6" topLeftCell="A7" activePane="bottomLeft" state="frozen"/>
      <selection pane="bottomLeft" activeCell="G7" sqref="G7"/>
    </sheetView>
  </sheetViews>
  <sheetFormatPr defaultColWidth="10" defaultRowHeight="14"/>
  <cols>
    <col min="1" max="1" width="1.54296875" customWidth="1"/>
    <col min="2" max="4" width="6.1796875" customWidth="1"/>
    <col min="5" max="5" width="17" customWidth="1"/>
    <col min="6" max="6" width="40.6328125" customWidth="1"/>
    <col min="7" max="9" width="17" customWidth="1"/>
    <col min="10" max="10" width="1.54296875" customWidth="1"/>
    <col min="11" max="12" width="9.7265625" customWidth="1"/>
  </cols>
  <sheetData>
    <row r="1" spans="1:10" ht="25" customHeight="1">
      <c r="A1" s="19"/>
      <c r="B1" s="2"/>
      <c r="C1" s="2"/>
      <c r="D1" s="2"/>
      <c r="E1" s="20"/>
      <c r="F1" s="20"/>
      <c r="G1" s="21"/>
      <c r="H1" s="21"/>
      <c r="I1" s="35" t="s">
        <v>154</v>
      </c>
      <c r="J1" s="23"/>
    </row>
    <row r="2" spans="1:10" ht="22.75" customHeight="1">
      <c r="A2" s="19"/>
      <c r="B2" s="176" t="s">
        <v>155</v>
      </c>
      <c r="C2" s="176"/>
      <c r="D2" s="176"/>
      <c r="E2" s="176"/>
      <c r="F2" s="176"/>
      <c r="G2" s="176"/>
      <c r="H2" s="176"/>
      <c r="I2" s="176"/>
      <c r="J2" s="23"/>
    </row>
    <row r="3" spans="1:10" ht="19.5" customHeight="1">
      <c r="A3" s="22"/>
      <c r="B3" s="177" t="s">
        <v>268</v>
      </c>
      <c r="C3" s="177"/>
      <c r="D3" s="177"/>
      <c r="E3" s="177"/>
      <c r="F3" s="177"/>
      <c r="G3" s="22"/>
      <c r="H3" s="22"/>
      <c r="I3" s="36" t="s">
        <v>5</v>
      </c>
      <c r="J3" s="37"/>
    </row>
    <row r="4" spans="1:10" ht="24.4" customHeight="1">
      <c r="A4" s="23"/>
      <c r="B4" s="190" t="s">
        <v>8</v>
      </c>
      <c r="C4" s="190"/>
      <c r="D4" s="190"/>
      <c r="E4" s="190"/>
      <c r="F4" s="190"/>
      <c r="G4" s="190" t="s">
        <v>156</v>
      </c>
      <c r="H4" s="190"/>
      <c r="I4" s="190"/>
      <c r="J4" s="38"/>
    </row>
    <row r="5" spans="1:10" ht="24.4" customHeight="1">
      <c r="A5" s="25"/>
      <c r="B5" s="190" t="s">
        <v>79</v>
      </c>
      <c r="C5" s="190"/>
      <c r="D5" s="190"/>
      <c r="E5" s="190" t="s">
        <v>69</v>
      </c>
      <c r="F5" s="190" t="s">
        <v>70</v>
      </c>
      <c r="G5" s="190" t="s">
        <v>58</v>
      </c>
      <c r="H5" s="190" t="s">
        <v>75</v>
      </c>
      <c r="I5" s="190" t="s">
        <v>76</v>
      </c>
      <c r="J5" s="38"/>
    </row>
    <row r="6" spans="1:10" ht="24.4" customHeight="1">
      <c r="A6" s="25"/>
      <c r="B6" s="24" t="s">
        <v>80</v>
      </c>
      <c r="C6" s="24" t="s">
        <v>81</v>
      </c>
      <c r="D6" s="24" t="s">
        <v>82</v>
      </c>
      <c r="E6" s="190"/>
      <c r="F6" s="190"/>
      <c r="G6" s="190"/>
      <c r="H6" s="190"/>
      <c r="I6" s="190"/>
      <c r="J6" s="39"/>
    </row>
    <row r="7" spans="1:10" ht="22.75" customHeight="1">
      <c r="A7" s="26"/>
      <c r="B7" s="24"/>
      <c r="C7" s="24"/>
      <c r="D7" s="24"/>
      <c r="E7" s="24">
        <v>149001</v>
      </c>
      <c r="F7" s="24" t="s">
        <v>71</v>
      </c>
      <c r="G7" s="27">
        <v>100000</v>
      </c>
      <c r="H7" s="27"/>
      <c r="I7" s="27">
        <v>100000</v>
      </c>
      <c r="J7" s="40"/>
    </row>
    <row r="8" spans="1:10" ht="22.75" customHeight="1">
      <c r="A8" s="26"/>
      <c r="B8" s="109">
        <v>212</v>
      </c>
      <c r="C8" s="112"/>
      <c r="D8" s="109"/>
      <c r="E8" s="109"/>
      <c r="F8" s="109" t="s">
        <v>277</v>
      </c>
      <c r="G8" s="27">
        <v>100000</v>
      </c>
      <c r="H8" s="27"/>
      <c r="I8" s="27">
        <v>100000</v>
      </c>
      <c r="J8" s="40"/>
    </row>
    <row r="9" spans="1:10" ht="22.75" customHeight="1">
      <c r="A9" s="26"/>
      <c r="B9" s="109">
        <v>212</v>
      </c>
      <c r="C9" s="112" t="s">
        <v>231</v>
      </c>
      <c r="D9" s="109"/>
      <c r="E9" s="109"/>
      <c r="F9" s="109" t="s">
        <v>278</v>
      </c>
      <c r="G9" s="27">
        <v>100000</v>
      </c>
      <c r="H9" s="27"/>
      <c r="I9" s="27">
        <v>100000</v>
      </c>
      <c r="J9" s="40"/>
    </row>
    <row r="10" spans="1:10" ht="22.75" customHeight="1">
      <c r="A10" s="26"/>
      <c r="B10" s="109">
        <v>212</v>
      </c>
      <c r="C10" s="112" t="s">
        <v>231</v>
      </c>
      <c r="D10" s="112" t="s">
        <v>217</v>
      </c>
      <c r="E10" s="109"/>
      <c r="F10" s="109" t="s">
        <v>279</v>
      </c>
      <c r="G10" s="27">
        <f t="shared" ref="G10" si="0">SUM(H10:I10)</f>
        <v>100000</v>
      </c>
      <c r="H10" s="27"/>
      <c r="I10" s="27">
        <v>100000</v>
      </c>
      <c r="J10" s="40"/>
    </row>
    <row r="11" spans="1:10" ht="22.75" customHeight="1">
      <c r="A11" s="26"/>
      <c r="B11" s="24"/>
      <c r="C11" s="24"/>
      <c r="D11" s="24"/>
      <c r="E11" s="24"/>
      <c r="F11" s="24"/>
      <c r="G11" s="27"/>
      <c r="H11" s="27"/>
      <c r="I11" s="27"/>
      <c r="J11" s="40"/>
    </row>
    <row r="12" spans="1:10" ht="22.75" customHeight="1">
      <c r="A12" s="26"/>
      <c r="B12" s="24"/>
      <c r="C12" s="24"/>
      <c r="D12" s="24"/>
      <c r="E12" s="24"/>
      <c r="F12" s="24"/>
      <c r="G12" s="27"/>
      <c r="H12" s="27"/>
      <c r="I12" s="27"/>
      <c r="J12" s="40"/>
    </row>
    <row r="13" spans="1:10" ht="22.75" customHeight="1">
      <c r="A13" s="26"/>
      <c r="B13" s="24"/>
      <c r="C13" s="24"/>
      <c r="D13" s="24"/>
      <c r="E13" s="24"/>
      <c r="F13" s="24"/>
      <c r="G13" s="27"/>
      <c r="H13" s="27"/>
      <c r="I13" s="27"/>
      <c r="J13" s="40"/>
    </row>
    <row r="14" spans="1:10" ht="22.75" customHeight="1">
      <c r="A14" s="26"/>
      <c r="B14" s="24"/>
      <c r="C14" s="24"/>
      <c r="D14" s="24"/>
      <c r="E14" s="24"/>
      <c r="F14" s="24"/>
      <c r="G14" s="27"/>
      <c r="H14" s="27"/>
      <c r="I14" s="27"/>
      <c r="J14" s="40"/>
    </row>
    <row r="15" spans="1:10" ht="22.75" customHeight="1">
      <c r="A15" s="26"/>
      <c r="B15" s="24"/>
      <c r="C15" s="24"/>
      <c r="D15" s="24"/>
      <c r="E15" s="24"/>
      <c r="F15" s="24"/>
      <c r="G15" s="27"/>
      <c r="H15" s="27"/>
      <c r="I15" s="27"/>
      <c r="J15" s="40"/>
    </row>
    <row r="16" spans="1:10" ht="22.75" customHeight="1">
      <c r="A16" s="25"/>
      <c r="B16" s="31"/>
      <c r="C16" s="31"/>
      <c r="D16" s="31"/>
      <c r="E16" s="31"/>
      <c r="F16" s="31" t="s">
        <v>22</v>
      </c>
      <c r="G16" s="32"/>
      <c r="H16" s="32"/>
      <c r="I16" s="32"/>
      <c r="J16" s="38"/>
    </row>
    <row r="17" spans="1:10" ht="22.75" customHeight="1">
      <c r="A17" s="25"/>
      <c r="B17" s="31"/>
      <c r="C17" s="31"/>
      <c r="D17" s="31"/>
      <c r="E17" s="31"/>
      <c r="F17" s="31" t="s">
        <v>22</v>
      </c>
      <c r="G17" s="32"/>
      <c r="H17" s="32"/>
      <c r="I17" s="32"/>
      <c r="J17" s="38"/>
    </row>
    <row r="19" spans="1:10">
      <c r="B19" s="189"/>
      <c r="C19" s="189"/>
      <c r="D19" s="189"/>
      <c r="E19" s="189"/>
      <c r="F19" s="189"/>
      <c r="G19" s="189"/>
      <c r="H19" s="189"/>
      <c r="I19" s="189"/>
    </row>
  </sheetData>
  <mergeCells count="11">
    <mergeCell ref="B19:I19"/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honeticPr fontId="32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J19"/>
  <sheetViews>
    <sheetView workbookViewId="0">
      <pane ySplit="6" topLeftCell="A7" activePane="bottomLeft" state="frozen"/>
      <selection pane="bottomLeft" activeCell="B8" sqref="B8"/>
    </sheetView>
  </sheetViews>
  <sheetFormatPr defaultColWidth="10" defaultRowHeight="14"/>
  <cols>
    <col min="1" max="1" width="1.54296875" customWidth="1"/>
    <col min="2" max="2" width="12.26953125" customWidth="1"/>
    <col min="3" max="3" width="29.7265625" customWidth="1"/>
    <col min="4" max="9" width="14.453125" customWidth="1"/>
    <col min="10" max="10" width="1.54296875" customWidth="1"/>
    <col min="11" max="11" width="9.7265625" customWidth="1"/>
  </cols>
  <sheetData>
    <row r="1" spans="1:10" ht="25" customHeight="1">
      <c r="A1" s="19"/>
      <c r="B1" s="2"/>
      <c r="C1" s="20"/>
      <c r="D1" s="21"/>
      <c r="E1" s="21"/>
      <c r="F1" s="21"/>
      <c r="G1" s="21"/>
      <c r="H1" s="21"/>
      <c r="I1" s="35" t="s">
        <v>158</v>
      </c>
      <c r="J1" s="23"/>
    </row>
    <row r="2" spans="1:10" ht="22.75" customHeight="1">
      <c r="A2" s="19"/>
      <c r="B2" s="176" t="s">
        <v>159</v>
      </c>
      <c r="C2" s="176"/>
      <c r="D2" s="176"/>
      <c r="E2" s="176"/>
      <c r="F2" s="176"/>
      <c r="G2" s="176"/>
      <c r="H2" s="176"/>
      <c r="I2" s="176"/>
      <c r="J2" s="23" t="s">
        <v>3</v>
      </c>
    </row>
    <row r="3" spans="1:10" ht="19.5" customHeight="1">
      <c r="A3" s="22"/>
      <c r="B3" s="177" t="s">
        <v>268</v>
      </c>
      <c r="C3" s="177"/>
      <c r="D3" s="36"/>
      <c r="E3" s="36"/>
      <c r="F3" s="36"/>
      <c r="G3" s="36"/>
      <c r="H3" s="36"/>
      <c r="I3" s="36" t="s">
        <v>5</v>
      </c>
      <c r="J3" s="37"/>
    </row>
    <row r="4" spans="1:10" ht="24.4" customHeight="1">
      <c r="A4" s="23"/>
      <c r="B4" s="190" t="s">
        <v>72</v>
      </c>
      <c r="C4" s="190" t="s">
        <v>70</v>
      </c>
      <c r="D4" s="190" t="s">
        <v>148</v>
      </c>
      <c r="E4" s="190"/>
      <c r="F4" s="190"/>
      <c r="G4" s="190"/>
      <c r="H4" s="190"/>
      <c r="I4" s="190"/>
      <c r="J4" s="38"/>
    </row>
    <row r="5" spans="1:10" ht="24.4" customHeight="1">
      <c r="A5" s="25"/>
      <c r="B5" s="190"/>
      <c r="C5" s="190"/>
      <c r="D5" s="190" t="s">
        <v>58</v>
      </c>
      <c r="E5" s="174" t="s">
        <v>149</v>
      </c>
      <c r="F5" s="190" t="s">
        <v>150</v>
      </c>
      <c r="G5" s="190"/>
      <c r="H5" s="190"/>
      <c r="I5" s="190" t="s">
        <v>151</v>
      </c>
      <c r="J5" s="38"/>
    </row>
    <row r="6" spans="1:10" ht="24.4" customHeight="1">
      <c r="A6" s="25"/>
      <c r="B6" s="190"/>
      <c r="C6" s="190"/>
      <c r="D6" s="190"/>
      <c r="E6" s="174"/>
      <c r="F6" s="24" t="s">
        <v>133</v>
      </c>
      <c r="G6" s="24" t="s">
        <v>152</v>
      </c>
      <c r="H6" s="24" t="s">
        <v>153</v>
      </c>
      <c r="I6" s="190"/>
      <c r="J6" s="39"/>
    </row>
    <row r="7" spans="1:10" ht="22.75" customHeight="1">
      <c r="A7" s="26"/>
      <c r="B7" s="24"/>
      <c r="C7" s="24" t="s">
        <v>71</v>
      </c>
      <c r="D7" s="27"/>
      <c r="E7" s="27"/>
      <c r="F7" s="27"/>
      <c r="G7" s="27"/>
      <c r="H7" s="27"/>
      <c r="I7" s="27"/>
      <c r="J7" s="40"/>
    </row>
    <row r="8" spans="1:10" ht="22.75" customHeight="1">
      <c r="A8" s="26"/>
      <c r="B8" s="29">
        <v>149001</v>
      </c>
      <c r="C8" s="29" t="s">
        <v>267</v>
      </c>
      <c r="D8" s="27"/>
      <c r="E8" s="27"/>
      <c r="F8" s="27"/>
      <c r="G8" s="27"/>
      <c r="H8" s="27"/>
      <c r="I8" s="27"/>
      <c r="J8" s="40"/>
    </row>
    <row r="9" spans="1:10" ht="22.75" customHeight="1">
      <c r="A9" s="26"/>
      <c r="B9" s="24"/>
      <c r="C9" s="24"/>
      <c r="D9" s="27"/>
      <c r="E9" s="27"/>
      <c r="F9" s="27"/>
      <c r="G9" s="27"/>
      <c r="H9" s="27"/>
      <c r="I9" s="27"/>
      <c r="J9" s="40"/>
    </row>
    <row r="10" spans="1:10" ht="22.75" customHeight="1">
      <c r="A10" s="26"/>
      <c r="B10" s="24"/>
      <c r="C10" s="24"/>
      <c r="D10" s="27"/>
      <c r="E10" s="27"/>
      <c r="F10" s="27"/>
      <c r="G10" s="27"/>
      <c r="H10" s="27"/>
      <c r="I10" s="27"/>
      <c r="J10" s="40"/>
    </row>
    <row r="11" spans="1:10" ht="22.75" customHeight="1">
      <c r="A11" s="26"/>
      <c r="B11" s="24"/>
      <c r="C11" s="24"/>
      <c r="D11" s="27"/>
      <c r="E11" s="27"/>
      <c r="F11" s="27"/>
      <c r="G11" s="27"/>
      <c r="H11" s="27"/>
      <c r="I11" s="27"/>
      <c r="J11" s="40"/>
    </row>
    <row r="12" spans="1:10" ht="22.75" customHeight="1">
      <c r="A12" s="26"/>
      <c r="B12" s="29"/>
      <c r="C12" s="29"/>
      <c r="D12" s="27"/>
      <c r="E12" s="27"/>
      <c r="F12" s="27"/>
      <c r="G12" s="27"/>
      <c r="H12" s="27"/>
      <c r="I12" s="27"/>
      <c r="J12" s="40"/>
    </row>
    <row r="13" spans="1:10" ht="22.75" customHeight="1">
      <c r="A13" s="26"/>
      <c r="B13" s="24"/>
      <c r="C13" s="24"/>
      <c r="D13" s="27"/>
      <c r="E13" s="27"/>
      <c r="F13" s="27"/>
      <c r="G13" s="27"/>
      <c r="H13" s="27"/>
      <c r="I13" s="27"/>
      <c r="J13" s="40"/>
    </row>
    <row r="14" spans="1:10" ht="22.75" customHeight="1">
      <c r="A14" s="26"/>
      <c r="B14" s="24"/>
      <c r="C14" s="24"/>
      <c r="D14" s="27"/>
      <c r="E14" s="27"/>
      <c r="F14" s="27"/>
      <c r="G14" s="27"/>
      <c r="H14" s="27"/>
      <c r="I14" s="27"/>
      <c r="J14" s="40"/>
    </row>
    <row r="15" spans="1:10" ht="22.75" customHeight="1">
      <c r="A15" s="26"/>
      <c r="B15" s="24"/>
      <c r="C15" s="24"/>
      <c r="D15" s="27"/>
      <c r="E15" s="27"/>
      <c r="F15" s="27"/>
      <c r="G15" s="27"/>
      <c r="H15" s="27"/>
      <c r="I15" s="27"/>
      <c r="J15" s="40"/>
    </row>
    <row r="16" spans="1:10" ht="22.75" customHeight="1">
      <c r="A16" s="26"/>
      <c r="B16" s="24"/>
      <c r="C16" s="24"/>
      <c r="D16" s="27"/>
      <c r="E16" s="27"/>
      <c r="F16" s="27"/>
      <c r="G16" s="27"/>
      <c r="H16" s="27"/>
      <c r="I16" s="27"/>
      <c r="J16" s="40"/>
    </row>
    <row r="17" spans="1:10" ht="22.75" customHeight="1">
      <c r="A17" s="26"/>
      <c r="B17" s="24"/>
      <c r="C17" s="24"/>
      <c r="D17" s="27"/>
      <c r="E17" s="27"/>
      <c r="F17" s="27"/>
      <c r="G17" s="27"/>
      <c r="H17" s="27"/>
      <c r="I17" s="27"/>
      <c r="J17" s="40"/>
    </row>
    <row r="19" spans="1:10">
      <c r="B19" s="189" t="s">
        <v>202</v>
      </c>
      <c r="C19" s="189"/>
      <c r="D19" s="189"/>
      <c r="E19" s="189"/>
      <c r="F19" s="189"/>
      <c r="G19" s="189"/>
      <c r="H19" s="189"/>
      <c r="I19" s="189"/>
    </row>
  </sheetData>
  <mergeCells count="10">
    <mergeCell ref="B19:I19"/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honeticPr fontId="32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J19"/>
  <sheetViews>
    <sheetView workbookViewId="0">
      <pane ySplit="6" topLeftCell="A7" activePane="bottomLeft" state="frozen"/>
      <selection pane="bottomLeft" activeCell="E8" sqref="E8"/>
    </sheetView>
  </sheetViews>
  <sheetFormatPr defaultColWidth="10" defaultRowHeight="14"/>
  <cols>
    <col min="1" max="1" width="1.54296875" customWidth="1"/>
    <col min="2" max="4" width="6.6328125" customWidth="1"/>
    <col min="5" max="5" width="13.36328125" customWidth="1"/>
    <col min="6" max="6" width="41" customWidth="1"/>
    <col min="7" max="9" width="17.6328125" customWidth="1"/>
    <col min="10" max="10" width="1.54296875" customWidth="1"/>
    <col min="11" max="12" width="9.7265625" customWidth="1"/>
  </cols>
  <sheetData>
    <row r="1" spans="1:10" ht="25" customHeight="1">
      <c r="A1" s="19"/>
      <c r="B1" s="2"/>
      <c r="C1" s="2"/>
      <c r="D1" s="2"/>
      <c r="E1" s="20"/>
      <c r="F1" s="20"/>
      <c r="G1" s="21"/>
      <c r="H1" s="21"/>
      <c r="I1" s="35" t="s">
        <v>160</v>
      </c>
      <c r="J1" s="23"/>
    </row>
    <row r="2" spans="1:10" ht="22.75" customHeight="1">
      <c r="A2" s="19"/>
      <c r="B2" s="176" t="s">
        <v>161</v>
      </c>
      <c r="C2" s="176"/>
      <c r="D2" s="176"/>
      <c r="E2" s="176"/>
      <c r="F2" s="176"/>
      <c r="G2" s="176"/>
      <c r="H2" s="176"/>
      <c r="I2" s="176"/>
      <c r="J2" s="23" t="s">
        <v>3</v>
      </c>
    </row>
    <row r="3" spans="1:10" ht="19.5" customHeight="1">
      <c r="A3" s="22"/>
      <c r="B3" s="177" t="s">
        <v>268</v>
      </c>
      <c r="C3" s="177"/>
      <c r="D3" s="177"/>
      <c r="E3" s="177"/>
      <c r="F3" s="177"/>
      <c r="G3" s="22"/>
      <c r="H3" s="22"/>
      <c r="I3" s="36" t="s">
        <v>5</v>
      </c>
      <c r="J3" s="37"/>
    </row>
    <row r="4" spans="1:10" ht="24.4" customHeight="1">
      <c r="A4" s="23"/>
      <c r="B4" s="190" t="s">
        <v>8</v>
      </c>
      <c r="C4" s="190"/>
      <c r="D4" s="190"/>
      <c r="E4" s="190"/>
      <c r="F4" s="190"/>
      <c r="G4" s="190" t="s">
        <v>162</v>
      </c>
      <c r="H4" s="190"/>
      <c r="I4" s="190"/>
      <c r="J4" s="38"/>
    </row>
    <row r="5" spans="1:10" ht="24.4" customHeight="1">
      <c r="A5" s="25"/>
      <c r="B5" s="190" t="s">
        <v>79</v>
      </c>
      <c r="C5" s="190"/>
      <c r="D5" s="190"/>
      <c r="E5" s="190" t="s">
        <v>69</v>
      </c>
      <c r="F5" s="190" t="s">
        <v>70</v>
      </c>
      <c r="G5" s="190" t="s">
        <v>58</v>
      </c>
      <c r="H5" s="190" t="s">
        <v>75</v>
      </c>
      <c r="I5" s="190" t="s">
        <v>76</v>
      </c>
      <c r="J5" s="38"/>
    </row>
    <row r="6" spans="1:10" ht="24.4" customHeight="1">
      <c r="A6" s="25"/>
      <c r="B6" s="24" t="s">
        <v>80</v>
      </c>
      <c r="C6" s="24" t="s">
        <v>81</v>
      </c>
      <c r="D6" s="24" t="s">
        <v>82</v>
      </c>
      <c r="E6" s="190"/>
      <c r="F6" s="190"/>
      <c r="G6" s="190"/>
      <c r="H6" s="190"/>
      <c r="I6" s="190"/>
      <c r="J6" s="39"/>
    </row>
    <row r="7" spans="1:10" ht="22.75" customHeight="1">
      <c r="A7" s="26"/>
      <c r="B7" s="24"/>
      <c r="C7" s="24"/>
      <c r="D7" s="24"/>
      <c r="E7" s="24"/>
      <c r="F7" s="24" t="s">
        <v>71</v>
      </c>
      <c r="G7" s="27"/>
      <c r="H7" s="27"/>
      <c r="I7" s="27"/>
      <c r="J7" s="40"/>
    </row>
    <row r="8" spans="1:10" s="18" customFormat="1" ht="22.75" customHeight="1">
      <c r="A8" s="28"/>
      <c r="B8" s="29"/>
      <c r="C8" s="29"/>
      <c r="D8" s="29"/>
      <c r="E8" s="29">
        <v>149001</v>
      </c>
      <c r="F8" s="29" t="s">
        <v>157</v>
      </c>
      <c r="G8" s="30"/>
      <c r="H8" s="30"/>
      <c r="I8" s="30"/>
      <c r="J8" s="41"/>
    </row>
    <row r="9" spans="1:10" ht="22.75" customHeight="1">
      <c r="A9" s="25"/>
      <c r="B9" s="31"/>
      <c r="C9" s="31"/>
      <c r="D9" s="31"/>
      <c r="E9" s="31"/>
      <c r="F9" s="31"/>
      <c r="G9" s="32"/>
      <c r="H9" s="32"/>
      <c r="I9" s="32"/>
      <c r="J9" s="38"/>
    </row>
    <row r="10" spans="1:10" ht="22.75" customHeight="1">
      <c r="A10" s="25"/>
      <c r="B10" s="31"/>
      <c r="C10" s="31"/>
      <c r="D10" s="31"/>
      <c r="E10" s="31"/>
      <c r="F10" s="31"/>
      <c r="G10" s="32"/>
      <c r="H10" s="32"/>
      <c r="I10" s="32"/>
      <c r="J10" s="38"/>
    </row>
    <row r="11" spans="1:10" ht="22.75" customHeight="1">
      <c r="A11" s="25"/>
      <c r="B11" s="31"/>
      <c r="C11" s="31"/>
      <c r="D11" s="31"/>
      <c r="E11" s="31"/>
      <c r="F11" s="31"/>
      <c r="G11" s="32"/>
      <c r="H11" s="32"/>
      <c r="I11" s="32"/>
      <c r="J11" s="38"/>
    </row>
    <row r="12" spans="1:10" ht="22.75" customHeight="1">
      <c r="A12" s="25"/>
      <c r="B12" s="31"/>
      <c r="C12" s="31"/>
      <c r="D12" s="31"/>
      <c r="E12" s="31"/>
      <c r="F12" s="31"/>
      <c r="G12" s="32"/>
      <c r="H12" s="32"/>
      <c r="I12" s="32"/>
      <c r="J12" s="38"/>
    </row>
    <row r="13" spans="1:10" ht="22.75" customHeight="1">
      <c r="A13" s="25"/>
      <c r="B13" s="31"/>
      <c r="C13" s="31"/>
      <c r="D13" s="31"/>
      <c r="E13" s="31"/>
      <c r="F13" s="31"/>
      <c r="G13" s="32"/>
      <c r="H13" s="32"/>
      <c r="I13" s="32"/>
      <c r="J13" s="38"/>
    </row>
    <row r="14" spans="1:10" ht="22.75" customHeight="1">
      <c r="A14" s="25"/>
      <c r="B14" s="31"/>
      <c r="C14" s="31"/>
      <c r="D14" s="31"/>
      <c r="E14" s="31"/>
      <c r="F14" s="31"/>
      <c r="G14" s="32"/>
      <c r="H14" s="32"/>
      <c r="I14" s="32"/>
      <c r="J14" s="38"/>
    </row>
    <row r="15" spans="1:10" ht="22.75" customHeight="1">
      <c r="A15" s="25"/>
      <c r="B15" s="31"/>
      <c r="C15" s="31"/>
      <c r="D15" s="31"/>
      <c r="E15" s="31"/>
      <c r="F15" s="31"/>
      <c r="G15" s="32"/>
      <c r="H15" s="32"/>
      <c r="I15" s="32"/>
      <c r="J15" s="38"/>
    </row>
    <row r="16" spans="1:10" ht="22.75" customHeight="1">
      <c r="A16" s="25"/>
      <c r="B16" s="31"/>
      <c r="C16" s="31"/>
      <c r="D16" s="31"/>
      <c r="E16" s="31"/>
      <c r="F16" s="31" t="s">
        <v>22</v>
      </c>
      <c r="G16" s="32"/>
      <c r="H16" s="32"/>
      <c r="I16" s="32"/>
      <c r="J16" s="38"/>
    </row>
    <row r="17" spans="1:10" ht="22.75" customHeight="1">
      <c r="A17" s="25"/>
      <c r="B17" s="31"/>
      <c r="C17" s="31"/>
      <c r="D17" s="31"/>
      <c r="E17" s="31"/>
      <c r="F17" s="31" t="s">
        <v>163</v>
      </c>
      <c r="G17" s="32"/>
      <c r="H17" s="32"/>
      <c r="I17" s="32"/>
      <c r="J17" s="39"/>
    </row>
    <row r="18" spans="1:10" ht="9.75" customHeight="1">
      <c r="A18" s="33"/>
      <c r="B18" s="34"/>
      <c r="C18" s="34"/>
      <c r="D18" s="34"/>
      <c r="E18" s="34"/>
      <c r="F18" s="33"/>
      <c r="G18" s="33"/>
      <c r="H18" s="33"/>
      <c r="I18" s="33"/>
      <c r="J18" s="42"/>
    </row>
    <row r="19" spans="1:10">
      <c r="B19" s="189" t="s">
        <v>202</v>
      </c>
      <c r="C19" s="189"/>
      <c r="D19" s="189"/>
      <c r="E19" s="189"/>
      <c r="F19" s="189"/>
      <c r="G19" s="189"/>
      <c r="H19" s="189"/>
      <c r="I19" s="189"/>
    </row>
  </sheetData>
  <mergeCells count="11">
    <mergeCell ref="B19:I19"/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honeticPr fontId="32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1:M20"/>
  <sheetViews>
    <sheetView tabSelected="1" workbookViewId="0">
      <selection activeCell="F8" sqref="F8:J8"/>
    </sheetView>
  </sheetViews>
  <sheetFormatPr defaultColWidth="9" defaultRowHeight="14"/>
  <cols>
    <col min="1" max="1" width="9" style="1"/>
    <col min="2" max="2" width="12.54296875" style="1" customWidth="1"/>
    <col min="3" max="3" width="9" style="10"/>
    <col min="4" max="4" width="9" style="1"/>
    <col min="5" max="5" width="10.26953125" style="1" customWidth="1"/>
    <col min="6" max="6" width="12.6328125" style="1" customWidth="1"/>
    <col min="7" max="7" width="17.453125" style="1" customWidth="1"/>
    <col min="8" max="8" width="10.26953125" style="1" customWidth="1"/>
    <col min="9" max="9" width="10.453125" style="1" customWidth="1"/>
    <col min="10" max="10" width="9.90625" style="1" customWidth="1"/>
    <col min="11" max="11" width="9.6328125" style="1" customWidth="1"/>
    <col min="12" max="12" width="9.453125" style="1" customWidth="1"/>
    <col min="13" max="13" width="9.7265625" style="1" customWidth="1"/>
    <col min="14" max="16384" width="9" style="1"/>
  </cols>
  <sheetData>
    <row r="1" spans="2:13" ht="19" customHeight="1">
      <c r="B1" s="2"/>
      <c r="J1" s="1" t="s">
        <v>164</v>
      </c>
    </row>
    <row r="2" spans="2:13" ht="24" customHeight="1">
      <c r="B2" s="215" t="s">
        <v>165</v>
      </c>
      <c r="C2" s="216"/>
      <c r="D2" s="216"/>
      <c r="E2" s="216"/>
      <c r="F2" s="216"/>
      <c r="G2" s="216"/>
      <c r="H2" s="216"/>
      <c r="I2" s="216"/>
      <c r="J2" s="217"/>
      <c r="K2" s="14"/>
      <c r="L2" s="14"/>
      <c r="M2" s="14"/>
    </row>
    <row r="3" spans="2:13" ht="25" customHeight="1">
      <c r="B3" s="218" t="s">
        <v>166</v>
      </c>
      <c r="C3" s="218"/>
      <c r="D3" s="218"/>
      <c r="E3" s="218"/>
      <c r="F3" s="218"/>
      <c r="G3" s="218"/>
      <c r="H3" s="218"/>
      <c r="I3" s="218"/>
      <c r="J3" s="218"/>
      <c r="K3" s="15"/>
      <c r="L3" s="15"/>
      <c r="M3" s="15"/>
    </row>
    <row r="4" spans="2:13" ht="25" customHeight="1">
      <c r="B4" s="11" t="s">
        <v>167</v>
      </c>
      <c r="C4" s="219" t="s">
        <v>285</v>
      </c>
      <c r="D4" s="220"/>
      <c r="E4" s="220"/>
      <c r="F4" s="220"/>
      <c r="G4" s="220"/>
      <c r="H4" s="220"/>
      <c r="I4" s="220"/>
      <c r="J4" s="221"/>
      <c r="K4" s="16"/>
      <c r="L4" s="16"/>
      <c r="M4" s="16"/>
    </row>
    <row r="5" spans="2:13" ht="25" customHeight="1">
      <c r="B5" s="11" t="s">
        <v>168</v>
      </c>
      <c r="C5" s="222" t="s">
        <v>267</v>
      </c>
      <c r="D5" s="222"/>
      <c r="E5" s="222"/>
      <c r="F5" s="222"/>
      <c r="G5" s="222"/>
      <c r="H5" s="222"/>
      <c r="I5" s="222"/>
      <c r="J5" s="222"/>
      <c r="K5" s="16"/>
      <c r="L5" s="16"/>
      <c r="M5" s="16"/>
    </row>
    <row r="6" spans="2:13" ht="25" customHeight="1">
      <c r="B6" s="198" t="s">
        <v>266</v>
      </c>
      <c r="C6" s="213" t="s">
        <v>169</v>
      </c>
      <c r="D6" s="213"/>
      <c r="E6" s="213"/>
      <c r="F6" s="214">
        <v>20000</v>
      </c>
      <c r="G6" s="214"/>
      <c r="H6" s="214"/>
      <c r="I6" s="214"/>
      <c r="J6" s="214"/>
      <c r="K6" s="16"/>
      <c r="L6" s="16"/>
      <c r="M6" s="16"/>
    </row>
    <row r="7" spans="2:13" ht="25" customHeight="1">
      <c r="B7" s="199"/>
      <c r="C7" s="213" t="s">
        <v>170</v>
      </c>
      <c r="D7" s="213"/>
      <c r="E7" s="213"/>
      <c r="F7" s="214">
        <v>20000</v>
      </c>
      <c r="G7" s="214"/>
      <c r="H7" s="214"/>
      <c r="I7" s="214"/>
      <c r="J7" s="214"/>
      <c r="K7" s="16"/>
      <c r="L7" s="16"/>
      <c r="M7" s="16"/>
    </row>
    <row r="8" spans="2:13" ht="25" customHeight="1">
      <c r="B8" s="199"/>
      <c r="C8" s="213" t="s">
        <v>171</v>
      </c>
      <c r="D8" s="213"/>
      <c r="E8" s="213"/>
      <c r="F8" s="214"/>
      <c r="G8" s="214"/>
      <c r="H8" s="214"/>
      <c r="I8" s="214"/>
      <c r="J8" s="214"/>
      <c r="K8" s="16"/>
      <c r="L8" s="16"/>
      <c r="M8" s="16"/>
    </row>
    <row r="9" spans="2:13" ht="25" customHeight="1">
      <c r="B9" s="198" t="s">
        <v>172</v>
      </c>
      <c r="C9" s="203" t="s">
        <v>286</v>
      </c>
      <c r="D9" s="203"/>
      <c r="E9" s="203"/>
      <c r="F9" s="203"/>
      <c r="G9" s="203"/>
      <c r="H9" s="203"/>
      <c r="I9" s="203"/>
      <c r="J9" s="203"/>
      <c r="K9" s="16"/>
      <c r="L9" s="16"/>
      <c r="M9" s="16"/>
    </row>
    <row r="10" spans="2:13" ht="25" customHeight="1">
      <c r="B10" s="198"/>
      <c r="C10" s="203"/>
      <c r="D10" s="203"/>
      <c r="E10" s="203"/>
      <c r="F10" s="203"/>
      <c r="G10" s="203"/>
      <c r="H10" s="203"/>
      <c r="I10" s="203"/>
      <c r="J10" s="203"/>
      <c r="K10" s="16"/>
      <c r="L10" s="16"/>
      <c r="M10" s="16"/>
    </row>
    <row r="11" spans="2:13" ht="25" customHeight="1">
      <c r="B11" s="200" t="s">
        <v>173</v>
      </c>
      <c r="C11" s="11" t="s">
        <v>174</v>
      </c>
      <c r="D11" s="11" t="s">
        <v>175</v>
      </c>
      <c r="E11" s="192" t="s">
        <v>176</v>
      </c>
      <c r="F11" s="194"/>
      <c r="G11" s="192" t="s">
        <v>177</v>
      </c>
      <c r="H11" s="193"/>
      <c r="I11" s="193"/>
      <c r="J11" s="194"/>
      <c r="K11" s="16"/>
      <c r="L11" s="16"/>
      <c r="M11" s="16"/>
    </row>
    <row r="12" spans="2:13" ht="25" customHeight="1">
      <c r="B12" s="201"/>
      <c r="C12" s="200" t="s">
        <v>178</v>
      </c>
      <c r="D12" s="200" t="s">
        <v>179</v>
      </c>
      <c r="E12" s="204" t="s">
        <v>287</v>
      </c>
      <c r="F12" s="205"/>
      <c r="G12" s="206" t="s">
        <v>288</v>
      </c>
      <c r="H12" s="207"/>
      <c r="I12" s="207"/>
      <c r="J12" s="208"/>
      <c r="K12" s="16"/>
      <c r="L12" s="16"/>
      <c r="M12" s="16"/>
    </row>
    <row r="13" spans="2:13" ht="38" customHeight="1">
      <c r="B13" s="201"/>
      <c r="C13" s="201"/>
      <c r="D13" s="201"/>
      <c r="E13" s="204" t="s">
        <v>289</v>
      </c>
      <c r="F13" s="205"/>
      <c r="G13" s="204" t="s">
        <v>291</v>
      </c>
      <c r="H13" s="209"/>
      <c r="I13" s="209"/>
      <c r="J13" s="205"/>
      <c r="K13" s="17"/>
      <c r="L13" s="17"/>
      <c r="M13" s="17"/>
    </row>
    <row r="14" spans="2:13" ht="39.5" customHeight="1">
      <c r="B14" s="201"/>
      <c r="C14" s="201"/>
      <c r="D14" s="202"/>
      <c r="E14" s="204" t="s">
        <v>290</v>
      </c>
      <c r="F14" s="205"/>
      <c r="G14" s="210" t="s">
        <v>292</v>
      </c>
      <c r="H14" s="211"/>
      <c r="I14" s="211"/>
      <c r="J14" s="212"/>
    </row>
    <row r="15" spans="2:13" ht="24" customHeight="1">
      <c r="B15" s="201"/>
      <c r="C15" s="201"/>
      <c r="D15" s="13" t="s">
        <v>180</v>
      </c>
      <c r="E15" s="204" t="s">
        <v>293</v>
      </c>
      <c r="F15" s="205"/>
      <c r="G15" s="195" t="s">
        <v>294</v>
      </c>
      <c r="H15" s="197"/>
      <c r="I15" s="197"/>
      <c r="J15" s="196"/>
    </row>
    <row r="16" spans="2:13" ht="34" customHeight="1">
      <c r="B16" s="201"/>
      <c r="C16" s="201"/>
      <c r="D16" s="13" t="s">
        <v>181</v>
      </c>
      <c r="E16" s="204" t="s">
        <v>295</v>
      </c>
      <c r="F16" s="205"/>
      <c r="G16" s="206" t="s">
        <v>296</v>
      </c>
      <c r="H16" s="207"/>
      <c r="I16" s="207"/>
      <c r="J16" s="208"/>
    </row>
    <row r="17" spans="2:10" ht="24" customHeight="1">
      <c r="B17" s="201"/>
      <c r="C17" s="202"/>
      <c r="D17" s="13" t="s">
        <v>182</v>
      </c>
      <c r="E17" s="204" t="s">
        <v>297</v>
      </c>
      <c r="F17" s="205"/>
      <c r="G17" s="195" t="s">
        <v>298</v>
      </c>
      <c r="H17" s="197"/>
      <c r="I17" s="197"/>
      <c r="J17" s="196"/>
    </row>
    <row r="18" spans="2:10" ht="26">
      <c r="B18" s="201"/>
      <c r="C18" s="200" t="s">
        <v>183</v>
      </c>
      <c r="D18" s="102" t="s">
        <v>185</v>
      </c>
      <c r="E18" s="195" t="s">
        <v>299</v>
      </c>
      <c r="F18" s="196"/>
      <c r="G18" s="195" t="s">
        <v>299</v>
      </c>
      <c r="H18" s="197"/>
      <c r="I18" s="197"/>
      <c r="J18" s="196"/>
    </row>
    <row r="19" spans="2:10" ht="26">
      <c r="B19" s="201"/>
      <c r="C19" s="201"/>
      <c r="D19" s="12" t="s">
        <v>300</v>
      </c>
      <c r="E19" s="195" t="s">
        <v>301</v>
      </c>
      <c r="F19" s="196"/>
      <c r="G19" s="195" t="s">
        <v>302</v>
      </c>
      <c r="H19" s="197"/>
      <c r="I19" s="197"/>
      <c r="J19" s="196"/>
    </row>
    <row r="20" spans="2:10" ht="49" customHeight="1">
      <c r="B20" s="202"/>
      <c r="C20" s="13" t="s">
        <v>186</v>
      </c>
      <c r="D20" s="12" t="s">
        <v>187</v>
      </c>
      <c r="E20" s="195" t="s">
        <v>303</v>
      </c>
      <c r="F20" s="196"/>
      <c r="G20" s="195" t="s">
        <v>304</v>
      </c>
      <c r="H20" s="197"/>
      <c r="I20" s="197"/>
      <c r="J20" s="196"/>
    </row>
  </sheetData>
  <mergeCells count="37">
    <mergeCell ref="C7:E7"/>
    <mergeCell ref="F7:J7"/>
    <mergeCell ref="C8:E8"/>
    <mergeCell ref="F8:J8"/>
    <mergeCell ref="B2:J2"/>
    <mergeCell ref="B3:J3"/>
    <mergeCell ref="C4:J4"/>
    <mergeCell ref="C5:J5"/>
    <mergeCell ref="C6:E6"/>
    <mergeCell ref="F6:J6"/>
    <mergeCell ref="E12:F12"/>
    <mergeCell ref="G12:J12"/>
    <mergeCell ref="E13:F13"/>
    <mergeCell ref="G13:J13"/>
    <mergeCell ref="E14:F14"/>
    <mergeCell ref="G14:J14"/>
    <mergeCell ref="G15:J15"/>
    <mergeCell ref="E16:F16"/>
    <mergeCell ref="G16:J16"/>
    <mergeCell ref="E17:F17"/>
    <mergeCell ref="G17:J17"/>
    <mergeCell ref="G11:J11"/>
    <mergeCell ref="E11:F11"/>
    <mergeCell ref="E20:F20"/>
    <mergeCell ref="G20:J20"/>
    <mergeCell ref="B6:B8"/>
    <mergeCell ref="B9:B10"/>
    <mergeCell ref="B11:B20"/>
    <mergeCell ref="C12:C17"/>
    <mergeCell ref="C18:C19"/>
    <mergeCell ref="D12:D14"/>
    <mergeCell ref="C9:J10"/>
    <mergeCell ref="E18:F18"/>
    <mergeCell ref="G18:J18"/>
    <mergeCell ref="E19:F19"/>
    <mergeCell ref="G19:J19"/>
    <mergeCell ref="E15:F15"/>
  </mergeCells>
  <phoneticPr fontId="32" type="noConversion"/>
  <dataValidations count="1">
    <dataValidation type="list" allowBlank="1" showInputMessage="1" showErrorMessage="1" sqref="M4" xr:uid="{00000000-0002-0000-0D00-000000000000}">
      <formula1>"正向指标,反向指标"</formula1>
    </dataValidation>
  </dataValidations>
  <printOptions horizontalCentered="1"/>
  <pageMargins left="0.59027777777777801" right="0.59027777777777801" top="1.37777777777778" bottom="0.98402777777777795" header="0.5" footer="0.5"/>
  <pageSetup paperSize="9" orientation="landscape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M21"/>
  <sheetViews>
    <sheetView workbookViewId="0">
      <selection activeCell="F8" sqref="F8:J8"/>
    </sheetView>
  </sheetViews>
  <sheetFormatPr defaultColWidth="9" defaultRowHeight="14"/>
  <cols>
    <col min="1" max="1" width="3.7265625" customWidth="1"/>
    <col min="2" max="2" width="13.1796875" style="1" customWidth="1"/>
    <col min="3" max="3" width="9" style="10"/>
    <col min="4" max="4" width="9" style="1"/>
    <col min="5" max="5" width="9.6328125" style="1" customWidth="1"/>
    <col min="6" max="6" width="12.6328125" style="1" customWidth="1"/>
    <col min="7" max="7" width="17.453125" style="1" customWidth="1"/>
    <col min="8" max="8" width="10.26953125" style="1" customWidth="1"/>
    <col min="9" max="9" width="10.453125" style="1" customWidth="1"/>
    <col min="10" max="10" width="9.90625" style="1" customWidth="1"/>
    <col min="11" max="11" width="9.6328125" style="1" customWidth="1"/>
    <col min="12" max="12" width="9.453125" style="1" customWidth="1"/>
    <col min="13" max="13" width="9.7265625" style="1" customWidth="1"/>
    <col min="14" max="16384" width="9" style="1"/>
  </cols>
  <sheetData>
    <row r="1" spans="1:13" ht="19" customHeight="1">
      <c r="A1" s="1"/>
      <c r="B1" s="2"/>
      <c r="J1" s="1" t="s">
        <v>188</v>
      </c>
    </row>
    <row r="2" spans="1:13" ht="24" customHeight="1">
      <c r="A2" s="1"/>
      <c r="B2" s="215" t="s">
        <v>165</v>
      </c>
      <c r="C2" s="216"/>
      <c r="D2" s="216"/>
      <c r="E2" s="216"/>
      <c r="F2" s="216"/>
      <c r="G2" s="216"/>
      <c r="H2" s="216"/>
      <c r="I2" s="216"/>
      <c r="J2" s="217"/>
      <c r="K2" s="14"/>
      <c r="L2" s="14"/>
      <c r="M2" s="14"/>
    </row>
    <row r="3" spans="1:13" ht="25" customHeight="1">
      <c r="A3" s="1"/>
      <c r="B3" s="218" t="s">
        <v>166</v>
      </c>
      <c r="C3" s="218"/>
      <c r="D3" s="218"/>
      <c r="E3" s="218"/>
      <c r="F3" s="218"/>
      <c r="G3" s="218"/>
      <c r="H3" s="218"/>
      <c r="I3" s="218"/>
      <c r="J3" s="218"/>
      <c r="K3" s="15"/>
      <c r="L3" s="15"/>
      <c r="M3" s="15"/>
    </row>
    <row r="4" spans="1:13" ht="25" customHeight="1">
      <c r="A4" s="1"/>
      <c r="B4" s="11" t="s">
        <v>167</v>
      </c>
      <c r="C4" s="222" t="s">
        <v>305</v>
      </c>
      <c r="D4" s="222"/>
      <c r="E4" s="222"/>
      <c r="F4" s="222"/>
      <c r="G4" s="222"/>
      <c r="H4" s="222"/>
      <c r="I4" s="222"/>
      <c r="J4" s="222"/>
      <c r="K4" s="16"/>
      <c r="L4" s="16"/>
      <c r="M4" s="16"/>
    </row>
    <row r="5" spans="1:13" ht="25" customHeight="1">
      <c r="A5" s="1"/>
      <c r="B5" s="11" t="s">
        <v>168</v>
      </c>
      <c r="C5" s="222" t="s">
        <v>267</v>
      </c>
      <c r="D5" s="222"/>
      <c r="E5" s="222"/>
      <c r="F5" s="222"/>
      <c r="G5" s="222"/>
      <c r="H5" s="222"/>
      <c r="I5" s="222"/>
      <c r="J5" s="222"/>
      <c r="K5" s="16"/>
      <c r="L5" s="16"/>
      <c r="M5" s="16"/>
    </row>
    <row r="6" spans="1:13" ht="25" customHeight="1">
      <c r="A6" s="1"/>
      <c r="B6" s="198" t="s">
        <v>266</v>
      </c>
      <c r="C6" s="213" t="s">
        <v>169</v>
      </c>
      <c r="D6" s="213"/>
      <c r="E6" s="213"/>
      <c r="F6" s="214">
        <v>100000</v>
      </c>
      <c r="G6" s="214"/>
      <c r="H6" s="214"/>
      <c r="I6" s="214"/>
      <c r="J6" s="214"/>
      <c r="K6" s="16"/>
      <c r="L6" s="16"/>
      <c r="M6" s="16"/>
    </row>
    <row r="7" spans="1:13" ht="25" customHeight="1">
      <c r="A7" s="1"/>
      <c r="B7" s="199"/>
      <c r="C7" s="213" t="s">
        <v>170</v>
      </c>
      <c r="D7" s="213"/>
      <c r="E7" s="213"/>
      <c r="F7" s="214">
        <v>100000</v>
      </c>
      <c r="G7" s="214"/>
      <c r="H7" s="214"/>
      <c r="I7" s="214"/>
      <c r="J7" s="214"/>
      <c r="K7" s="16"/>
      <c r="L7" s="16"/>
      <c r="M7" s="16"/>
    </row>
    <row r="8" spans="1:13" ht="25" customHeight="1">
      <c r="A8" s="1"/>
      <c r="B8" s="199"/>
      <c r="C8" s="213" t="s">
        <v>171</v>
      </c>
      <c r="D8" s="213"/>
      <c r="E8" s="213"/>
      <c r="F8" s="214"/>
      <c r="G8" s="214"/>
      <c r="H8" s="214"/>
      <c r="I8" s="214"/>
      <c r="J8" s="214"/>
      <c r="K8" s="16"/>
      <c r="L8" s="16"/>
      <c r="M8" s="16"/>
    </row>
    <row r="9" spans="1:13" ht="25" customHeight="1">
      <c r="A9" s="1"/>
      <c r="B9" s="198" t="s">
        <v>172</v>
      </c>
      <c r="C9" s="203" t="s">
        <v>306</v>
      </c>
      <c r="D9" s="203"/>
      <c r="E9" s="203"/>
      <c r="F9" s="203"/>
      <c r="G9" s="203"/>
      <c r="H9" s="203"/>
      <c r="I9" s="203"/>
      <c r="J9" s="203"/>
      <c r="K9" s="16"/>
      <c r="L9" s="16"/>
      <c r="M9" s="16"/>
    </row>
    <row r="10" spans="1:13" ht="25" customHeight="1">
      <c r="A10" s="1"/>
      <c r="B10" s="198"/>
      <c r="C10" s="203"/>
      <c r="D10" s="203"/>
      <c r="E10" s="203"/>
      <c r="F10" s="203"/>
      <c r="G10" s="203"/>
      <c r="H10" s="203"/>
      <c r="I10" s="203"/>
      <c r="J10" s="203"/>
      <c r="K10" s="16"/>
      <c r="L10" s="16"/>
      <c r="M10" s="16"/>
    </row>
    <row r="11" spans="1:13" ht="25" customHeight="1">
      <c r="A11" s="1"/>
      <c r="B11" s="199" t="s">
        <v>173</v>
      </c>
      <c r="C11" s="11" t="s">
        <v>174</v>
      </c>
      <c r="D11" s="11" t="s">
        <v>175</v>
      </c>
      <c r="E11" s="213" t="s">
        <v>176</v>
      </c>
      <c r="F11" s="213"/>
      <c r="G11" s="213" t="s">
        <v>177</v>
      </c>
      <c r="H11" s="213"/>
      <c r="I11" s="213"/>
      <c r="J11" s="213"/>
      <c r="K11" s="16"/>
      <c r="L11" s="16"/>
      <c r="M11" s="16"/>
    </row>
    <row r="12" spans="1:13" ht="25" customHeight="1">
      <c r="A12" s="1"/>
      <c r="B12" s="199"/>
      <c r="C12" s="199" t="s">
        <v>178</v>
      </c>
      <c r="D12" s="199" t="s">
        <v>179</v>
      </c>
      <c r="E12" s="225" t="s">
        <v>307</v>
      </c>
      <c r="F12" s="224"/>
      <c r="G12" s="226" t="s">
        <v>308</v>
      </c>
      <c r="H12" s="224"/>
      <c r="I12" s="224"/>
      <c r="J12" s="224"/>
      <c r="K12" s="16"/>
      <c r="L12" s="16"/>
      <c r="M12" s="16"/>
    </row>
    <row r="13" spans="1:13" ht="38" customHeight="1">
      <c r="A13" s="1"/>
      <c r="B13" s="199"/>
      <c r="C13" s="199"/>
      <c r="D13" s="199"/>
      <c r="E13" s="225" t="s">
        <v>309</v>
      </c>
      <c r="F13" s="224"/>
      <c r="G13" s="226" t="s">
        <v>310</v>
      </c>
      <c r="H13" s="224"/>
      <c r="I13" s="224"/>
      <c r="J13" s="224"/>
      <c r="K13" s="17"/>
      <c r="L13" s="17"/>
      <c r="M13" s="17"/>
    </row>
    <row r="14" spans="1:13" ht="38" customHeight="1">
      <c r="A14" s="1"/>
      <c r="B14" s="199"/>
      <c r="C14" s="199"/>
      <c r="D14" s="199"/>
      <c r="E14" s="225" t="s">
        <v>311</v>
      </c>
      <c r="F14" s="224"/>
      <c r="G14" s="210" t="s">
        <v>312</v>
      </c>
      <c r="H14" s="211"/>
      <c r="I14" s="211"/>
      <c r="J14" s="212"/>
      <c r="K14" s="17"/>
      <c r="L14" s="17"/>
      <c r="M14" s="17"/>
    </row>
    <row r="15" spans="1:13" ht="24" customHeight="1">
      <c r="A15" s="1"/>
      <c r="B15" s="199"/>
      <c r="C15" s="199"/>
      <c r="D15" s="199"/>
      <c r="E15" s="225" t="s">
        <v>313</v>
      </c>
      <c r="F15" s="224"/>
      <c r="G15" s="226" t="s">
        <v>314</v>
      </c>
      <c r="H15" s="224"/>
      <c r="I15" s="224"/>
      <c r="J15" s="224"/>
    </row>
    <row r="16" spans="1:13" ht="24" customHeight="1">
      <c r="A16" s="1"/>
      <c r="B16" s="199"/>
      <c r="C16" s="199"/>
      <c r="D16" s="13" t="s">
        <v>180</v>
      </c>
      <c r="E16" s="225" t="s">
        <v>315</v>
      </c>
      <c r="F16" s="224"/>
      <c r="G16" s="223" t="s">
        <v>316</v>
      </c>
      <c r="H16" s="224"/>
      <c r="I16" s="224"/>
      <c r="J16" s="224"/>
    </row>
    <row r="17" spans="1:10" ht="24" customHeight="1">
      <c r="A17" s="1"/>
      <c r="B17" s="199"/>
      <c r="C17" s="199"/>
      <c r="D17" s="13" t="s">
        <v>181</v>
      </c>
      <c r="E17" s="225" t="s">
        <v>295</v>
      </c>
      <c r="F17" s="224"/>
      <c r="G17" s="224" t="s">
        <v>296</v>
      </c>
      <c r="H17" s="224"/>
      <c r="I17" s="224"/>
      <c r="J17" s="224"/>
    </row>
    <row r="18" spans="1:10" ht="24" customHeight="1">
      <c r="A18" s="1"/>
      <c r="B18" s="199"/>
      <c r="C18" s="199"/>
      <c r="D18" s="13" t="s">
        <v>182</v>
      </c>
      <c r="E18" s="225" t="s">
        <v>297</v>
      </c>
      <c r="F18" s="224"/>
      <c r="G18" s="223" t="s">
        <v>317</v>
      </c>
      <c r="H18" s="224"/>
      <c r="I18" s="224"/>
      <c r="J18" s="224"/>
    </row>
    <row r="19" spans="1:10" ht="42" customHeight="1">
      <c r="A19" s="1"/>
      <c r="B19" s="199"/>
      <c r="C19" s="199" t="s">
        <v>183</v>
      </c>
      <c r="D19" s="102" t="s">
        <v>185</v>
      </c>
      <c r="E19" s="223" t="s">
        <v>318</v>
      </c>
      <c r="F19" s="224"/>
      <c r="G19" s="223" t="s">
        <v>319</v>
      </c>
      <c r="H19" s="224"/>
      <c r="I19" s="224"/>
      <c r="J19" s="224"/>
    </row>
    <row r="20" spans="1:10" ht="26">
      <c r="A20" s="1"/>
      <c r="B20" s="199"/>
      <c r="C20" s="199"/>
      <c r="D20" s="12" t="s">
        <v>300</v>
      </c>
      <c r="E20" s="223" t="s">
        <v>320</v>
      </c>
      <c r="F20" s="224"/>
      <c r="G20" s="223" t="s">
        <v>321</v>
      </c>
      <c r="H20" s="224"/>
      <c r="I20" s="224"/>
      <c r="J20" s="224"/>
    </row>
    <row r="21" spans="1:10" ht="33" customHeight="1">
      <c r="A21" s="1"/>
      <c r="B21" s="199"/>
      <c r="C21" s="13" t="s">
        <v>186</v>
      </c>
      <c r="D21" s="12" t="s">
        <v>187</v>
      </c>
      <c r="E21" s="223" t="s">
        <v>303</v>
      </c>
      <c r="F21" s="224"/>
      <c r="G21" s="223" t="s">
        <v>304</v>
      </c>
      <c r="H21" s="224"/>
      <c r="I21" s="224"/>
      <c r="J21" s="224"/>
    </row>
  </sheetData>
  <mergeCells count="39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G17:J17"/>
    <mergeCell ref="E18:F18"/>
    <mergeCell ref="G18:J18"/>
    <mergeCell ref="E12:F12"/>
    <mergeCell ref="G12:J12"/>
    <mergeCell ref="E13:F13"/>
    <mergeCell ref="G13:J13"/>
    <mergeCell ref="E15:F15"/>
    <mergeCell ref="G15:J15"/>
    <mergeCell ref="E14:F14"/>
    <mergeCell ref="G14:J14"/>
    <mergeCell ref="E21:F21"/>
    <mergeCell ref="G21:J21"/>
    <mergeCell ref="B6:B8"/>
    <mergeCell ref="B9:B10"/>
    <mergeCell ref="B11:B21"/>
    <mergeCell ref="C12:C18"/>
    <mergeCell ref="C19:C20"/>
    <mergeCell ref="D12:D15"/>
    <mergeCell ref="C9:J10"/>
    <mergeCell ref="E19:F19"/>
    <mergeCell ref="G19:J19"/>
    <mergeCell ref="E20:F20"/>
    <mergeCell ref="G20:J20"/>
    <mergeCell ref="E16:F16"/>
    <mergeCell ref="G16:J16"/>
    <mergeCell ref="E17:F17"/>
  </mergeCells>
  <phoneticPr fontId="32" type="noConversion"/>
  <dataValidations count="1">
    <dataValidation type="list" allowBlank="1" showInputMessage="1" showErrorMessage="1" sqref="M4" xr:uid="{00000000-0002-0000-0E00-000000000000}">
      <formula1>"正向指标,反向指标"</formula1>
    </dataValidation>
  </dataValidations>
  <pageMargins left="0.75" right="0.75" top="1" bottom="1" header="0.51180555555555596" footer="0.51180555555555596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761251-4A9B-41B8-A40A-23DAD376A4C9}">
  <dimension ref="A1:M18"/>
  <sheetViews>
    <sheetView workbookViewId="0">
      <selection activeCell="F8" sqref="F8:J8"/>
    </sheetView>
  </sheetViews>
  <sheetFormatPr defaultColWidth="9" defaultRowHeight="14"/>
  <cols>
    <col min="1" max="1" width="3.7265625" customWidth="1"/>
    <col min="2" max="2" width="13.1796875" style="1" customWidth="1"/>
    <col min="3" max="3" width="9" style="10"/>
    <col min="4" max="4" width="9" style="1"/>
    <col min="5" max="5" width="9.6328125" style="1" customWidth="1"/>
    <col min="6" max="6" width="12.6328125" style="1" customWidth="1"/>
    <col min="7" max="7" width="17.453125" style="1" customWidth="1"/>
    <col min="8" max="8" width="10.26953125" style="1" customWidth="1"/>
    <col min="9" max="9" width="10.453125" style="1" customWidth="1"/>
    <col min="10" max="10" width="9.90625" style="1" customWidth="1"/>
    <col min="11" max="11" width="9.6328125" style="1" customWidth="1"/>
    <col min="12" max="12" width="9.453125" style="1" customWidth="1"/>
    <col min="13" max="13" width="9.7265625" style="1" customWidth="1"/>
    <col min="14" max="16384" width="9" style="1"/>
  </cols>
  <sheetData>
    <row r="1" spans="1:13" ht="19" customHeight="1">
      <c r="A1" s="1"/>
      <c r="B1" s="2"/>
      <c r="J1" s="1" t="s">
        <v>322</v>
      </c>
    </row>
    <row r="2" spans="1:13" ht="24" customHeight="1">
      <c r="A2" s="1"/>
      <c r="B2" s="215" t="s">
        <v>165</v>
      </c>
      <c r="C2" s="216"/>
      <c r="D2" s="216"/>
      <c r="E2" s="216"/>
      <c r="F2" s="216"/>
      <c r="G2" s="216"/>
      <c r="H2" s="216"/>
      <c r="I2" s="216"/>
      <c r="J2" s="217"/>
      <c r="K2" s="14"/>
      <c r="L2" s="14"/>
      <c r="M2" s="14"/>
    </row>
    <row r="3" spans="1:13" ht="25" customHeight="1">
      <c r="A3" s="1"/>
      <c r="B3" s="218" t="s">
        <v>166</v>
      </c>
      <c r="C3" s="218"/>
      <c r="D3" s="218"/>
      <c r="E3" s="218"/>
      <c r="F3" s="218"/>
      <c r="G3" s="218"/>
      <c r="H3" s="218"/>
      <c r="I3" s="218"/>
      <c r="J3" s="218"/>
      <c r="K3" s="15"/>
      <c r="L3" s="15"/>
      <c r="M3" s="15"/>
    </row>
    <row r="4" spans="1:13" ht="25" customHeight="1">
      <c r="A4" s="1"/>
      <c r="B4" s="11" t="s">
        <v>167</v>
      </c>
      <c r="C4" s="222" t="s">
        <v>324</v>
      </c>
      <c r="D4" s="222"/>
      <c r="E4" s="222"/>
      <c r="F4" s="222"/>
      <c r="G4" s="222"/>
      <c r="H4" s="222"/>
      <c r="I4" s="222"/>
      <c r="J4" s="222"/>
      <c r="K4" s="16"/>
      <c r="L4" s="16"/>
      <c r="M4" s="16"/>
    </row>
    <row r="5" spans="1:13" ht="25" customHeight="1">
      <c r="A5" s="1"/>
      <c r="B5" s="11" t="s">
        <v>168</v>
      </c>
      <c r="C5" s="222" t="s">
        <v>267</v>
      </c>
      <c r="D5" s="222"/>
      <c r="E5" s="222"/>
      <c r="F5" s="222"/>
      <c r="G5" s="222"/>
      <c r="H5" s="222"/>
      <c r="I5" s="222"/>
      <c r="J5" s="222"/>
      <c r="K5" s="16"/>
      <c r="L5" s="16"/>
      <c r="M5" s="16"/>
    </row>
    <row r="6" spans="1:13" ht="25" customHeight="1">
      <c r="A6" s="1"/>
      <c r="B6" s="198" t="s">
        <v>266</v>
      </c>
      <c r="C6" s="213" t="s">
        <v>169</v>
      </c>
      <c r="D6" s="213"/>
      <c r="E6" s="213"/>
      <c r="F6" s="214">
        <v>40000</v>
      </c>
      <c r="G6" s="214"/>
      <c r="H6" s="214"/>
      <c r="I6" s="214"/>
      <c r="J6" s="214"/>
      <c r="K6" s="16"/>
      <c r="L6" s="16"/>
      <c r="M6" s="16"/>
    </row>
    <row r="7" spans="1:13" ht="25" customHeight="1">
      <c r="A7" s="1"/>
      <c r="B7" s="199"/>
      <c r="C7" s="213" t="s">
        <v>170</v>
      </c>
      <c r="D7" s="213"/>
      <c r="E7" s="213"/>
      <c r="F7" s="214">
        <v>40000</v>
      </c>
      <c r="G7" s="214"/>
      <c r="H7" s="214"/>
      <c r="I7" s="214"/>
      <c r="J7" s="214"/>
      <c r="K7" s="16"/>
      <c r="L7" s="16"/>
      <c r="M7" s="16"/>
    </row>
    <row r="8" spans="1:13" ht="25" customHeight="1">
      <c r="A8" s="1"/>
      <c r="B8" s="199"/>
      <c r="C8" s="213" t="s">
        <v>171</v>
      </c>
      <c r="D8" s="213"/>
      <c r="E8" s="213"/>
      <c r="F8" s="214"/>
      <c r="G8" s="214"/>
      <c r="H8" s="214"/>
      <c r="I8" s="214"/>
      <c r="J8" s="214"/>
      <c r="K8" s="16"/>
      <c r="L8" s="16"/>
      <c r="M8" s="16"/>
    </row>
    <row r="9" spans="1:13" ht="25" customHeight="1">
      <c r="A9" s="1"/>
      <c r="B9" s="198" t="s">
        <v>172</v>
      </c>
      <c r="C9" s="203" t="s">
        <v>325</v>
      </c>
      <c r="D9" s="203"/>
      <c r="E9" s="203"/>
      <c r="F9" s="203"/>
      <c r="G9" s="203"/>
      <c r="H9" s="203"/>
      <c r="I9" s="203"/>
      <c r="J9" s="203"/>
      <c r="K9" s="16"/>
      <c r="L9" s="16"/>
      <c r="M9" s="16"/>
    </row>
    <row r="10" spans="1:13" ht="25" customHeight="1">
      <c r="A10" s="1"/>
      <c r="B10" s="198"/>
      <c r="C10" s="203"/>
      <c r="D10" s="203"/>
      <c r="E10" s="203"/>
      <c r="F10" s="203"/>
      <c r="G10" s="203"/>
      <c r="H10" s="203"/>
      <c r="I10" s="203"/>
      <c r="J10" s="203"/>
      <c r="K10" s="16"/>
      <c r="L10" s="16"/>
      <c r="M10" s="16"/>
    </row>
    <row r="11" spans="1:13" ht="25" customHeight="1">
      <c r="A11" s="1"/>
      <c r="B11" s="199" t="s">
        <v>173</v>
      </c>
      <c r="C11" s="11" t="s">
        <v>174</v>
      </c>
      <c r="D11" s="11" t="s">
        <v>175</v>
      </c>
      <c r="E11" s="213" t="s">
        <v>176</v>
      </c>
      <c r="F11" s="213"/>
      <c r="G11" s="213" t="s">
        <v>177</v>
      </c>
      <c r="H11" s="213"/>
      <c r="I11" s="213"/>
      <c r="J11" s="213"/>
      <c r="K11" s="16"/>
      <c r="L11" s="16"/>
      <c r="M11" s="16"/>
    </row>
    <row r="12" spans="1:13" ht="25" customHeight="1">
      <c r="A12" s="1"/>
      <c r="B12" s="199"/>
      <c r="C12" s="199" t="s">
        <v>178</v>
      </c>
      <c r="D12" s="103" t="s">
        <v>179</v>
      </c>
      <c r="E12" s="225" t="s">
        <v>326</v>
      </c>
      <c r="F12" s="224"/>
      <c r="G12" s="226" t="s">
        <v>327</v>
      </c>
      <c r="H12" s="224"/>
      <c r="I12" s="224"/>
      <c r="J12" s="224"/>
      <c r="K12" s="16"/>
      <c r="L12" s="16"/>
      <c r="M12" s="16"/>
    </row>
    <row r="13" spans="1:13" ht="37.5" customHeight="1">
      <c r="A13" s="1"/>
      <c r="B13" s="199"/>
      <c r="C13" s="199"/>
      <c r="D13" s="103" t="s">
        <v>180</v>
      </c>
      <c r="E13" s="225" t="s">
        <v>328</v>
      </c>
      <c r="F13" s="224"/>
      <c r="G13" s="223" t="s">
        <v>329</v>
      </c>
      <c r="H13" s="224"/>
      <c r="I13" s="224"/>
      <c r="J13" s="224"/>
    </row>
    <row r="14" spans="1:13" ht="24" customHeight="1">
      <c r="A14" s="1"/>
      <c r="B14" s="199"/>
      <c r="C14" s="199"/>
      <c r="D14" s="103" t="s">
        <v>181</v>
      </c>
      <c r="E14" s="225" t="s">
        <v>295</v>
      </c>
      <c r="F14" s="224"/>
      <c r="G14" s="224" t="s">
        <v>296</v>
      </c>
      <c r="H14" s="224"/>
      <c r="I14" s="224"/>
      <c r="J14" s="224"/>
    </row>
    <row r="15" spans="1:13" ht="24" customHeight="1">
      <c r="A15" s="1"/>
      <c r="B15" s="199"/>
      <c r="C15" s="199"/>
      <c r="D15" s="103" t="s">
        <v>182</v>
      </c>
      <c r="E15" s="225" t="s">
        <v>297</v>
      </c>
      <c r="F15" s="224"/>
      <c r="G15" s="223" t="s">
        <v>335</v>
      </c>
      <c r="H15" s="224"/>
      <c r="I15" s="224"/>
      <c r="J15" s="224"/>
    </row>
    <row r="16" spans="1:13" ht="42" customHeight="1">
      <c r="A16" s="1"/>
      <c r="B16" s="199"/>
      <c r="C16" s="199" t="s">
        <v>183</v>
      </c>
      <c r="D16" s="102" t="s">
        <v>300</v>
      </c>
      <c r="E16" s="223" t="s">
        <v>330</v>
      </c>
      <c r="F16" s="224"/>
      <c r="G16" s="223" t="s">
        <v>331</v>
      </c>
      <c r="H16" s="224"/>
      <c r="I16" s="224"/>
      <c r="J16" s="224"/>
    </row>
    <row r="17" spans="1:10" ht="33" customHeight="1">
      <c r="A17" s="1"/>
      <c r="B17" s="199"/>
      <c r="C17" s="199"/>
      <c r="D17" s="102" t="s">
        <v>332</v>
      </c>
      <c r="E17" s="223" t="s">
        <v>333</v>
      </c>
      <c r="F17" s="224"/>
      <c r="G17" s="223" t="s">
        <v>334</v>
      </c>
      <c r="H17" s="224"/>
      <c r="I17" s="224"/>
      <c r="J17" s="224"/>
    </row>
    <row r="18" spans="1:10" ht="41.5" customHeight="1">
      <c r="A18" s="1"/>
      <c r="B18" s="199"/>
      <c r="C18" s="103" t="s">
        <v>186</v>
      </c>
      <c r="D18" s="102" t="s">
        <v>187</v>
      </c>
      <c r="E18" s="223" t="s">
        <v>303</v>
      </c>
      <c r="F18" s="224"/>
      <c r="G18" s="223" t="s">
        <v>304</v>
      </c>
      <c r="H18" s="224"/>
      <c r="I18" s="224"/>
      <c r="J18" s="224"/>
    </row>
  </sheetData>
  <mergeCells count="32">
    <mergeCell ref="B2:J2"/>
    <mergeCell ref="B3:J3"/>
    <mergeCell ref="C4:J4"/>
    <mergeCell ref="C5:J5"/>
    <mergeCell ref="B6:B8"/>
    <mergeCell ref="C6:E6"/>
    <mergeCell ref="F6:J6"/>
    <mergeCell ref="C7:E7"/>
    <mergeCell ref="F7:J7"/>
    <mergeCell ref="C8:E8"/>
    <mergeCell ref="F8:J8"/>
    <mergeCell ref="B9:B10"/>
    <mergeCell ref="C9:J10"/>
    <mergeCell ref="B11:B18"/>
    <mergeCell ref="E11:F11"/>
    <mergeCell ref="G11:J11"/>
    <mergeCell ref="C12:C15"/>
    <mergeCell ref="E12:F12"/>
    <mergeCell ref="G12:J12"/>
    <mergeCell ref="E18:F18"/>
    <mergeCell ref="G18:J18"/>
    <mergeCell ref="E13:F13"/>
    <mergeCell ref="G13:J13"/>
    <mergeCell ref="E14:F14"/>
    <mergeCell ref="G14:J14"/>
    <mergeCell ref="E15:F15"/>
    <mergeCell ref="G15:J15"/>
    <mergeCell ref="C16:C17"/>
    <mergeCell ref="E16:F16"/>
    <mergeCell ref="G16:J16"/>
    <mergeCell ref="E17:F17"/>
    <mergeCell ref="G17:J17"/>
  </mergeCells>
  <phoneticPr fontId="32" type="noConversion"/>
  <dataValidations count="1">
    <dataValidation type="list" allowBlank="1" showInputMessage="1" showErrorMessage="1" sqref="M4" xr:uid="{7DA4C615-E8A9-476E-A608-3DAB043DF306}">
      <formula1>"正向指标,反向指标"</formula1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C11A65-210E-48EF-9AEF-38B2E07943CA}">
  <dimension ref="A1:M17"/>
  <sheetViews>
    <sheetView workbookViewId="0">
      <selection activeCell="F8" sqref="F8:J8"/>
    </sheetView>
  </sheetViews>
  <sheetFormatPr defaultColWidth="9" defaultRowHeight="14"/>
  <cols>
    <col min="1" max="1" width="3.7265625" customWidth="1"/>
    <col min="2" max="2" width="13.1796875" style="1" customWidth="1"/>
    <col min="3" max="3" width="9" style="10"/>
    <col min="4" max="4" width="9" style="1"/>
    <col min="5" max="5" width="9.6328125" style="1" customWidth="1"/>
    <col min="6" max="6" width="12.6328125" style="1" customWidth="1"/>
    <col min="7" max="7" width="17.453125" style="1" customWidth="1"/>
    <col min="8" max="8" width="10.26953125" style="1" customWidth="1"/>
    <col min="9" max="9" width="10.453125" style="1" customWidth="1"/>
    <col min="10" max="10" width="9.90625" style="1" customWidth="1"/>
    <col min="11" max="11" width="9.6328125" style="1" customWidth="1"/>
    <col min="12" max="12" width="9.453125" style="1" customWidth="1"/>
    <col min="13" max="13" width="9.7265625" style="1" customWidth="1"/>
    <col min="14" max="16384" width="9" style="1"/>
  </cols>
  <sheetData>
    <row r="1" spans="1:13" ht="19" customHeight="1">
      <c r="A1" s="1"/>
      <c r="B1" s="2"/>
      <c r="J1" s="1" t="s">
        <v>323</v>
      </c>
    </row>
    <row r="2" spans="1:13" ht="24" customHeight="1">
      <c r="A2" s="1"/>
      <c r="B2" s="215" t="s">
        <v>165</v>
      </c>
      <c r="C2" s="216"/>
      <c r="D2" s="216"/>
      <c r="E2" s="216"/>
      <c r="F2" s="216"/>
      <c r="G2" s="216"/>
      <c r="H2" s="216"/>
      <c r="I2" s="216"/>
      <c r="J2" s="217"/>
      <c r="K2" s="14"/>
      <c r="L2" s="14"/>
      <c r="M2" s="14"/>
    </row>
    <row r="3" spans="1:13" ht="25" customHeight="1">
      <c r="A3" s="1"/>
      <c r="B3" s="218" t="s">
        <v>166</v>
      </c>
      <c r="C3" s="218"/>
      <c r="D3" s="218"/>
      <c r="E3" s="218"/>
      <c r="F3" s="218"/>
      <c r="G3" s="218"/>
      <c r="H3" s="218"/>
      <c r="I3" s="218"/>
      <c r="J3" s="218"/>
      <c r="K3" s="15"/>
      <c r="L3" s="15"/>
      <c r="M3" s="15"/>
    </row>
    <row r="4" spans="1:13" ht="25" customHeight="1">
      <c r="A4" s="1"/>
      <c r="B4" s="11" t="s">
        <v>167</v>
      </c>
      <c r="C4" s="222" t="s">
        <v>336</v>
      </c>
      <c r="D4" s="222"/>
      <c r="E4" s="222"/>
      <c r="F4" s="222"/>
      <c r="G4" s="222"/>
      <c r="H4" s="222"/>
      <c r="I4" s="222"/>
      <c r="J4" s="222"/>
      <c r="K4" s="16"/>
      <c r="L4" s="16"/>
      <c r="M4" s="16"/>
    </row>
    <row r="5" spans="1:13" ht="25" customHeight="1">
      <c r="A5" s="1"/>
      <c r="B5" s="11" t="s">
        <v>168</v>
      </c>
      <c r="C5" s="222" t="s">
        <v>267</v>
      </c>
      <c r="D5" s="222"/>
      <c r="E5" s="222"/>
      <c r="F5" s="222"/>
      <c r="G5" s="222"/>
      <c r="H5" s="222"/>
      <c r="I5" s="222"/>
      <c r="J5" s="222"/>
      <c r="K5" s="16"/>
      <c r="L5" s="16"/>
      <c r="M5" s="16"/>
    </row>
    <row r="6" spans="1:13" ht="25" customHeight="1">
      <c r="A6" s="1"/>
      <c r="B6" s="198" t="s">
        <v>266</v>
      </c>
      <c r="C6" s="213" t="s">
        <v>169</v>
      </c>
      <c r="D6" s="213"/>
      <c r="E6" s="213"/>
      <c r="F6" s="214">
        <v>100000</v>
      </c>
      <c r="G6" s="214"/>
      <c r="H6" s="214"/>
      <c r="I6" s="214"/>
      <c r="J6" s="214"/>
      <c r="K6" s="16"/>
      <c r="L6" s="16"/>
      <c r="M6" s="16"/>
    </row>
    <row r="7" spans="1:13" ht="25" customHeight="1">
      <c r="A7" s="1"/>
      <c r="B7" s="199"/>
      <c r="C7" s="213" t="s">
        <v>170</v>
      </c>
      <c r="D7" s="213"/>
      <c r="E7" s="213"/>
      <c r="F7" s="214">
        <v>100000</v>
      </c>
      <c r="G7" s="214"/>
      <c r="H7" s="214"/>
      <c r="I7" s="214"/>
      <c r="J7" s="214"/>
      <c r="K7" s="16"/>
      <c r="L7" s="16"/>
      <c r="M7" s="16"/>
    </row>
    <row r="8" spans="1:13" ht="25" customHeight="1">
      <c r="A8" s="1"/>
      <c r="B8" s="199"/>
      <c r="C8" s="213" t="s">
        <v>171</v>
      </c>
      <c r="D8" s="213"/>
      <c r="E8" s="213"/>
      <c r="F8" s="214"/>
      <c r="G8" s="214"/>
      <c r="H8" s="214"/>
      <c r="I8" s="214"/>
      <c r="J8" s="214"/>
      <c r="K8" s="16"/>
      <c r="L8" s="16"/>
      <c r="M8" s="16"/>
    </row>
    <row r="9" spans="1:13" ht="25" customHeight="1">
      <c r="A9" s="1"/>
      <c r="B9" s="198" t="s">
        <v>172</v>
      </c>
      <c r="C9" s="203" t="s">
        <v>337</v>
      </c>
      <c r="D9" s="203"/>
      <c r="E9" s="203"/>
      <c r="F9" s="203"/>
      <c r="G9" s="203"/>
      <c r="H9" s="203"/>
      <c r="I9" s="203"/>
      <c r="J9" s="203"/>
      <c r="K9" s="16"/>
      <c r="L9" s="16"/>
      <c r="M9" s="16"/>
    </row>
    <row r="10" spans="1:13" ht="25" customHeight="1">
      <c r="A10" s="1"/>
      <c r="B10" s="198"/>
      <c r="C10" s="203"/>
      <c r="D10" s="203"/>
      <c r="E10" s="203"/>
      <c r="F10" s="203"/>
      <c r="G10" s="203"/>
      <c r="H10" s="203"/>
      <c r="I10" s="203"/>
      <c r="J10" s="203"/>
      <c r="K10" s="16"/>
      <c r="L10" s="16"/>
      <c r="M10" s="16"/>
    </row>
    <row r="11" spans="1:13" ht="25" customHeight="1">
      <c r="A11" s="1"/>
      <c r="B11" s="199" t="s">
        <v>173</v>
      </c>
      <c r="C11" s="11" t="s">
        <v>174</v>
      </c>
      <c r="D11" s="11" t="s">
        <v>175</v>
      </c>
      <c r="E11" s="213" t="s">
        <v>176</v>
      </c>
      <c r="F11" s="213"/>
      <c r="G11" s="213" t="s">
        <v>177</v>
      </c>
      <c r="H11" s="213"/>
      <c r="I11" s="213"/>
      <c r="J11" s="213"/>
      <c r="K11" s="16"/>
      <c r="L11" s="16"/>
      <c r="M11" s="16"/>
    </row>
    <row r="12" spans="1:13" ht="25" customHeight="1">
      <c r="A12" s="1"/>
      <c r="B12" s="199"/>
      <c r="C12" s="199" t="s">
        <v>178</v>
      </c>
      <c r="D12" s="103" t="s">
        <v>179</v>
      </c>
      <c r="E12" s="225" t="s">
        <v>338</v>
      </c>
      <c r="F12" s="224"/>
      <c r="G12" s="226" t="s">
        <v>339</v>
      </c>
      <c r="H12" s="224"/>
      <c r="I12" s="224"/>
      <c r="J12" s="224"/>
      <c r="K12" s="16"/>
      <c r="L12" s="16"/>
      <c r="M12" s="16"/>
    </row>
    <row r="13" spans="1:13" ht="24" customHeight="1">
      <c r="A13" s="1"/>
      <c r="B13" s="199"/>
      <c r="C13" s="199"/>
      <c r="D13" s="103" t="s">
        <v>180</v>
      </c>
      <c r="E13" s="225" t="s">
        <v>340</v>
      </c>
      <c r="F13" s="224"/>
      <c r="G13" s="223" t="s">
        <v>341</v>
      </c>
      <c r="H13" s="224"/>
      <c r="I13" s="224"/>
      <c r="J13" s="224"/>
    </row>
    <row r="14" spans="1:13" ht="24" customHeight="1">
      <c r="A14" s="1"/>
      <c r="B14" s="199"/>
      <c r="C14" s="199"/>
      <c r="D14" s="103" t="s">
        <v>181</v>
      </c>
      <c r="E14" s="225" t="s">
        <v>295</v>
      </c>
      <c r="F14" s="224"/>
      <c r="G14" s="224" t="s">
        <v>296</v>
      </c>
      <c r="H14" s="224"/>
      <c r="I14" s="224"/>
      <c r="J14" s="224"/>
    </row>
    <row r="15" spans="1:13" ht="24" customHeight="1">
      <c r="A15" s="1"/>
      <c r="B15" s="199"/>
      <c r="C15" s="199"/>
      <c r="D15" s="103" t="s">
        <v>182</v>
      </c>
      <c r="E15" s="225" t="s">
        <v>297</v>
      </c>
      <c r="F15" s="224"/>
      <c r="G15" s="223" t="s">
        <v>317</v>
      </c>
      <c r="H15" s="224"/>
      <c r="I15" s="224"/>
      <c r="J15" s="224"/>
    </row>
    <row r="16" spans="1:13" ht="42" customHeight="1">
      <c r="A16" s="1"/>
      <c r="B16" s="199"/>
      <c r="C16" s="103" t="s">
        <v>183</v>
      </c>
      <c r="D16" s="102" t="s">
        <v>185</v>
      </c>
      <c r="E16" s="223" t="s">
        <v>342</v>
      </c>
      <c r="F16" s="224"/>
      <c r="G16" s="223" t="s">
        <v>299</v>
      </c>
      <c r="H16" s="224"/>
      <c r="I16" s="224"/>
      <c r="J16" s="224"/>
    </row>
    <row r="17" spans="1:10" ht="33" customHeight="1">
      <c r="A17" s="1"/>
      <c r="B17" s="199"/>
      <c r="C17" s="103" t="s">
        <v>186</v>
      </c>
      <c r="D17" s="102" t="s">
        <v>187</v>
      </c>
      <c r="E17" s="223" t="s">
        <v>343</v>
      </c>
      <c r="F17" s="224"/>
      <c r="G17" s="223" t="s">
        <v>304</v>
      </c>
      <c r="H17" s="224"/>
      <c r="I17" s="224"/>
      <c r="J17" s="224"/>
    </row>
  </sheetData>
  <mergeCells count="29">
    <mergeCell ref="E14:F14"/>
    <mergeCell ref="G14:J14"/>
    <mergeCell ref="B2:J2"/>
    <mergeCell ref="B3:J3"/>
    <mergeCell ref="C4:J4"/>
    <mergeCell ref="C5:J5"/>
    <mergeCell ref="B6:B8"/>
    <mergeCell ref="C6:E6"/>
    <mergeCell ref="F6:J6"/>
    <mergeCell ref="C7:E7"/>
    <mergeCell ref="F7:J7"/>
    <mergeCell ref="C8:E8"/>
    <mergeCell ref="F8:J8"/>
    <mergeCell ref="E15:F15"/>
    <mergeCell ref="G15:J15"/>
    <mergeCell ref="B9:B10"/>
    <mergeCell ref="C9:J10"/>
    <mergeCell ref="B11:B17"/>
    <mergeCell ref="E11:F11"/>
    <mergeCell ref="G11:J11"/>
    <mergeCell ref="C12:C15"/>
    <mergeCell ref="E12:F12"/>
    <mergeCell ref="G12:J12"/>
    <mergeCell ref="E16:F16"/>
    <mergeCell ref="G16:J16"/>
    <mergeCell ref="E17:F17"/>
    <mergeCell ref="G17:J17"/>
    <mergeCell ref="E13:F13"/>
    <mergeCell ref="G13:J13"/>
  </mergeCells>
  <phoneticPr fontId="32" type="noConversion"/>
  <dataValidations count="1">
    <dataValidation type="list" allowBlank="1" showInputMessage="1" showErrorMessage="1" sqref="M4" xr:uid="{2910D2C6-25D1-4EFC-A932-31E04AEC817F}">
      <formula1>"正向指标,反向指标"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B1:XFC30"/>
  <sheetViews>
    <sheetView workbookViewId="0">
      <selection activeCell="H20" sqref="H20:I20"/>
    </sheetView>
  </sheetViews>
  <sheetFormatPr defaultColWidth="10" defaultRowHeight="14"/>
  <cols>
    <col min="1" max="1" width="2.6328125" customWidth="1"/>
    <col min="2" max="2" width="5.7265625" style="1" customWidth="1"/>
    <col min="3" max="3" width="10.6328125" style="1" customWidth="1"/>
    <col min="4" max="4" width="10.26953125" style="1" customWidth="1"/>
    <col min="5" max="5" width="11.6328125" style="1" customWidth="1"/>
    <col min="6" max="8" width="9.6328125" style="1" customWidth="1"/>
    <col min="9" max="9" width="14.26953125" style="1" customWidth="1"/>
    <col min="10" max="10" width="9.7265625" style="1" customWidth="1"/>
    <col min="11" max="16383" width="10" style="1"/>
  </cols>
  <sheetData>
    <row r="1" spans="2:9" ht="25" customHeight="1">
      <c r="B1" s="2"/>
      <c r="I1" s="1" t="s">
        <v>189</v>
      </c>
    </row>
    <row r="2" spans="2:9" ht="27" customHeight="1">
      <c r="B2" s="176" t="s">
        <v>190</v>
      </c>
      <c r="C2" s="176"/>
      <c r="D2" s="176"/>
      <c r="E2" s="176"/>
      <c r="F2" s="176"/>
      <c r="G2" s="176"/>
      <c r="H2" s="176"/>
      <c r="I2" s="176"/>
    </row>
    <row r="3" spans="2:9" ht="26.5" customHeight="1">
      <c r="B3" s="235" t="s">
        <v>191</v>
      </c>
      <c r="C3" s="236"/>
      <c r="D3" s="236"/>
      <c r="E3" s="236"/>
      <c r="F3" s="236"/>
      <c r="G3" s="236"/>
      <c r="H3" s="236"/>
      <c r="I3" s="236"/>
    </row>
    <row r="4" spans="2:9" ht="26.5" customHeight="1">
      <c r="B4" s="228" t="s">
        <v>0</v>
      </c>
      <c r="C4" s="228"/>
      <c r="D4" s="228"/>
      <c r="E4" s="228" t="s">
        <v>267</v>
      </c>
      <c r="F4" s="228"/>
      <c r="G4" s="228"/>
      <c r="H4" s="228"/>
      <c r="I4" s="228"/>
    </row>
    <row r="5" spans="2:9" ht="26.5" customHeight="1">
      <c r="B5" s="228" t="s">
        <v>192</v>
      </c>
      <c r="C5" s="228" t="s">
        <v>193</v>
      </c>
      <c r="D5" s="228"/>
      <c r="E5" s="228" t="s">
        <v>194</v>
      </c>
      <c r="F5" s="228"/>
      <c r="G5" s="228"/>
      <c r="H5" s="228"/>
      <c r="I5" s="228"/>
    </row>
    <row r="6" spans="2:9" ht="26.5" customHeight="1">
      <c r="B6" s="228"/>
      <c r="C6" s="234" t="s">
        <v>75</v>
      </c>
      <c r="D6" s="234"/>
      <c r="E6" s="234" t="s">
        <v>344</v>
      </c>
      <c r="F6" s="234"/>
      <c r="G6" s="234"/>
      <c r="H6" s="234"/>
      <c r="I6" s="234"/>
    </row>
    <row r="7" spans="2:9" ht="59.5" customHeight="1">
      <c r="B7" s="228"/>
      <c r="C7" s="234" t="s">
        <v>76</v>
      </c>
      <c r="D7" s="234"/>
      <c r="E7" s="234" t="s">
        <v>345</v>
      </c>
      <c r="F7" s="234"/>
      <c r="G7" s="234"/>
      <c r="H7" s="234"/>
      <c r="I7" s="234"/>
    </row>
    <row r="8" spans="2:9" ht="26.5" customHeight="1">
      <c r="B8" s="228"/>
      <c r="C8" s="228" t="s">
        <v>195</v>
      </c>
      <c r="D8" s="228"/>
      <c r="E8" s="228"/>
      <c r="F8" s="228"/>
      <c r="G8" s="3" t="s">
        <v>196</v>
      </c>
      <c r="H8" s="3" t="s">
        <v>170</v>
      </c>
      <c r="I8" s="3" t="s">
        <v>171</v>
      </c>
    </row>
    <row r="9" spans="2:9" ht="26.5" customHeight="1">
      <c r="B9" s="228"/>
      <c r="C9" s="228"/>
      <c r="D9" s="228"/>
      <c r="E9" s="228"/>
      <c r="F9" s="228"/>
      <c r="G9" s="4">
        <v>590.09</v>
      </c>
      <c r="H9" s="4">
        <v>590.09</v>
      </c>
      <c r="I9" s="4"/>
    </row>
    <row r="10" spans="2:9" ht="43.5" customHeight="1">
      <c r="B10" s="5" t="s">
        <v>197</v>
      </c>
      <c r="C10" s="233" t="s">
        <v>346</v>
      </c>
      <c r="D10" s="233"/>
      <c r="E10" s="233"/>
      <c r="F10" s="233"/>
      <c r="G10" s="233"/>
      <c r="H10" s="233"/>
      <c r="I10" s="233"/>
    </row>
    <row r="11" spans="2:9" ht="26.5" customHeight="1">
      <c r="B11" s="229" t="s">
        <v>198</v>
      </c>
      <c r="C11" s="6" t="s">
        <v>174</v>
      </c>
      <c r="D11" s="229" t="s">
        <v>175</v>
      </c>
      <c r="E11" s="229"/>
      <c r="F11" s="229" t="s">
        <v>176</v>
      </c>
      <c r="G11" s="229"/>
      <c r="H11" s="229" t="s">
        <v>199</v>
      </c>
      <c r="I11" s="229"/>
    </row>
    <row r="12" spans="2:9" ht="73" customHeight="1">
      <c r="B12" s="229"/>
      <c r="C12" s="230" t="s">
        <v>200</v>
      </c>
      <c r="D12" s="230" t="s">
        <v>179</v>
      </c>
      <c r="E12" s="230"/>
      <c r="F12" s="231" t="s">
        <v>75</v>
      </c>
      <c r="G12" s="231"/>
      <c r="H12" s="231" t="s">
        <v>347</v>
      </c>
      <c r="I12" s="231"/>
    </row>
    <row r="13" spans="2:9" ht="26.5" customHeight="1">
      <c r="B13" s="229"/>
      <c r="C13" s="230"/>
      <c r="D13" s="230"/>
      <c r="E13" s="230"/>
      <c r="F13" s="231" t="s">
        <v>76</v>
      </c>
      <c r="G13" s="231"/>
      <c r="H13" s="231" t="s">
        <v>348</v>
      </c>
      <c r="I13" s="231"/>
    </row>
    <row r="14" spans="2:9" ht="26.5" customHeight="1">
      <c r="B14" s="229"/>
      <c r="C14" s="230"/>
      <c r="D14" s="230" t="s">
        <v>180</v>
      </c>
      <c r="E14" s="230"/>
      <c r="F14" s="231" t="s">
        <v>75</v>
      </c>
      <c r="G14" s="231"/>
      <c r="H14" s="232" t="s">
        <v>349</v>
      </c>
      <c r="I14" s="232"/>
    </row>
    <row r="15" spans="2:9" ht="26.5" customHeight="1">
      <c r="B15" s="229"/>
      <c r="C15" s="230"/>
      <c r="D15" s="230"/>
      <c r="E15" s="230"/>
      <c r="F15" s="231" t="s">
        <v>76</v>
      </c>
      <c r="G15" s="231"/>
      <c r="H15" s="231" t="s">
        <v>350</v>
      </c>
      <c r="I15" s="231"/>
    </row>
    <row r="16" spans="2:9" ht="26.5" customHeight="1">
      <c r="B16" s="229"/>
      <c r="C16" s="230"/>
      <c r="D16" s="230" t="s">
        <v>181</v>
      </c>
      <c r="E16" s="230"/>
      <c r="F16" s="231" t="s">
        <v>75</v>
      </c>
      <c r="G16" s="231"/>
      <c r="H16" s="232" t="s">
        <v>351</v>
      </c>
      <c r="I16" s="232"/>
    </row>
    <row r="17" spans="2:16" ht="26.5" customHeight="1">
      <c r="B17" s="229"/>
      <c r="C17" s="230"/>
      <c r="D17" s="230"/>
      <c r="E17" s="230"/>
      <c r="F17" s="231" t="s">
        <v>76</v>
      </c>
      <c r="G17" s="231"/>
      <c r="H17" s="232" t="s">
        <v>351</v>
      </c>
      <c r="I17" s="232"/>
    </row>
    <row r="18" spans="2:16" ht="26.5" customHeight="1">
      <c r="B18" s="229"/>
      <c r="C18" s="230"/>
      <c r="D18" s="230" t="s">
        <v>182</v>
      </c>
      <c r="E18" s="230"/>
      <c r="F18" s="231" t="s">
        <v>75</v>
      </c>
      <c r="G18" s="231"/>
      <c r="H18" s="232" t="s">
        <v>357</v>
      </c>
      <c r="I18" s="232"/>
    </row>
    <row r="19" spans="2:16" ht="26.5" customHeight="1">
      <c r="B19" s="229"/>
      <c r="C19" s="230"/>
      <c r="D19" s="230"/>
      <c r="E19" s="230"/>
      <c r="F19" s="231" t="s">
        <v>76</v>
      </c>
      <c r="G19" s="231"/>
      <c r="H19" s="231" t="s">
        <v>352</v>
      </c>
      <c r="I19" s="231"/>
    </row>
    <row r="20" spans="2:16" ht="99" customHeight="1">
      <c r="B20" s="229"/>
      <c r="C20" s="104" t="s">
        <v>201</v>
      </c>
      <c r="D20" s="230" t="s">
        <v>184</v>
      </c>
      <c r="E20" s="230"/>
      <c r="F20" s="231" t="s">
        <v>353</v>
      </c>
      <c r="G20" s="231"/>
      <c r="H20" s="231" t="s">
        <v>356</v>
      </c>
      <c r="I20" s="231"/>
    </row>
    <row r="21" spans="2:16" ht="26.5" customHeight="1">
      <c r="B21" s="229"/>
      <c r="C21" s="7" t="s">
        <v>186</v>
      </c>
      <c r="D21" s="230" t="s">
        <v>187</v>
      </c>
      <c r="E21" s="230"/>
      <c r="F21" s="231" t="s">
        <v>354</v>
      </c>
      <c r="G21" s="231"/>
      <c r="H21" s="231" t="s">
        <v>355</v>
      </c>
      <c r="I21" s="231"/>
    </row>
    <row r="22" spans="2:16" ht="45" customHeight="1">
      <c r="B22" s="227"/>
      <c r="C22" s="227"/>
      <c r="D22" s="227"/>
      <c r="E22" s="227"/>
      <c r="F22" s="227"/>
      <c r="G22" s="227"/>
      <c r="H22" s="227"/>
      <c r="I22" s="227"/>
    </row>
    <row r="23" spans="2:16" ht="16.399999999999999" customHeight="1">
      <c r="B23" s="8"/>
      <c r="C23" s="8"/>
    </row>
    <row r="24" spans="2:16" ht="16.399999999999999" customHeight="1">
      <c r="B24" s="8"/>
    </row>
    <row r="25" spans="2:16" ht="16.399999999999999" customHeight="1">
      <c r="B25" s="8"/>
      <c r="P25" s="9"/>
    </row>
    <row r="26" spans="2:16" ht="16.399999999999999" customHeight="1">
      <c r="B26" s="8"/>
    </row>
    <row r="27" spans="2:16" ht="16.399999999999999" customHeight="1">
      <c r="B27" s="8"/>
      <c r="C27" s="8"/>
      <c r="D27" s="8"/>
      <c r="E27" s="8"/>
      <c r="F27" s="8"/>
      <c r="G27" s="8"/>
      <c r="H27" s="8"/>
      <c r="I27" s="8"/>
    </row>
    <row r="28" spans="2:16" ht="16.399999999999999" customHeight="1">
      <c r="B28" s="8"/>
      <c r="C28" s="8"/>
      <c r="D28" s="8"/>
      <c r="E28" s="8"/>
      <c r="F28" s="8"/>
      <c r="G28" s="8"/>
      <c r="H28" s="8"/>
      <c r="I28" s="8"/>
    </row>
    <row r="29" spans="2:16" ht="16.399999999999999" customHeight="1">
      <c r="B29" s="8"/>
      <c r="C29" s="8"/>
      <c r="D29" s="8"/>
      <c r="E29" s="8"/>
      <c r="F29" s="8"/>
      <c r="G29" s="8"/>
      <c r="H29" s="8"/>
      <c r="I29" s="8"/>
    </row>
    <row r="30" spans="2:16" ht="16.399999999999999" customHeight="1">
      <c r="B30" s="8"/>
      <c r="C30" s="8"/>
      <c r="D30" s="8"/>
      <c r="E30" s="8"/>
      <c r="F30" s="8"/>
      <c r="G30" s="8"/>
      <c r="H30" s="8"/>
      <c r="I30" s="8"/>
    </row>
  </sheetData>
  <mergeCells count="45">
    <mergeCell ref="B2:I2"/>
    <mergeCell ref="B3:I3"/>
    <mergeCell ref="B4:D4"/>
    <mergeCell ref="E4:I4"/>
    <mergeCell ref="C5:D5"/>
    <mergeCell ref="E5:I5"/>
    <mergeCell ref="C10:I10"/>
    <mergeCell ref="D11:E11"/>
    <mergeCell ref="F11:G11"/>
    <mergeCell ref="H11:I11"/>
    <mergeCell ref="C6:D6"/>
    <mergeCell ref="E6:I6"/>
    <mergeCell ref="C7:D7"/>
    <mergeCell ref="E7:I7"/>
    <mergeCell ref="F12:G12"/>
    <mergeCell ref="H12:I12"/>
    <mergeCell ref="F13:G13"/>
    <mergeCell ref="H13:I13"/>
    <mergeCell ref="F14:G14"/>
    <mergeCell ref="H14:I14"/>
    <mergeCell ref="D20:E20"/>
    <mergeCell ref="F20:G20"/>
    <mergeCell ref="H20:I20"/>
    <mergeCell ref="F15:G15"/>
    <mergeCell ref="H15:I15"/>
    <mergeCell ref="F16:G16"/>
    <mergeCell ref="H16:I16"/>
    <mergeCell ref="F17:G17"/>
    <mergeCell ref="H17:I17"/>
    <mergeCell ref="B22:I22"/>
    <mergeCell ref="B5:B9"/>
    <mergeCell ref="B11:B21"/>
    <mergeCell ref="C12:C19"/>
    <mergeCell ref="C8:F9"/>
    <mergeCell ref="D12:E13"/>
    <mergeCell ref="D14:E15"/>
    <mergeCell ref="D16:E17"/>
    <mergeCell ref="D18:E19"/>
    <mergeCell ref="D21:E21"/>
    <mergeCell ref="F21:G21"/>
    <mergeCell ref="H21:I21"/>
    <mergeCell ref="F18:G18"/>
    <mergeCell ref="H18:I18"/>
    <mergeCell ref="F19:G19"/>
    <mergeCell ref="H19:I19"/>
  </mergeCells>
  <phoneticPr fontId="32" type="noConversion"/>
  <printOptions horizontalCentered="1"/>
  <pageMargins left="1.37777777777778" right="0.98402777777777795" top="0.59027777777777801" bottom="0.59027777777777801" header="0" footer="0"/>
  <pageSetup paperSize="9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41"/>
  <sheetViews>
    <sheetView topLeftCell="A9" workbookViewId="0">
      <selection activeCell="C6" sqref="C6:C7"/>
    </sheetView>
  </sheetViews>
  <sheetFormatPr defaultColWidth="10" defaultRowHeight="14"/>
  <cols>
    <col min="1" max="1" width="1.54296875" style="63" customWidth="1"/>
    <col min="2" max="2" width="41" style="63" customWidth="1"/>
    <col min="3" max="3" width="16.36328125" style="63" customWidth="1"/>
    <col min="4" max="4" width="41" style="63" customWidth="1"/>
    <col min="5" max="5" width="16.36328125" style="63" customWidth="1"/>
    <col min="6" max="6" width="1.54296875" style="63" customWidth="1"/>
    <col min="7" max="10" width="9.7265625" style="63" customWidth="1"/>
    <col min="11" max="16384" width="10" style="63"/>
  </cols>
  <sheetData>
    <row r="1" spans="1:6" ht="14.25" customHeight="1">
      <c r="A1" s="82"/>
      <c r="B1" s="64"/>
      <c r="C1" s="65"/>
      <c r="D1" s="83"/>
      <c r="E1" s="64" t="s">
        <v>2</v>
      </c>
      <c r="F1" s="89" t="s">
        <v>3</v>
      </c>
    </row>
    <row r="2" spans="1:6" ht="19.899999999999999" customHeight="1">
      <c r="A2" s="83"/>
      <c r="B2" s="169" t="s">
        <v>4</v>
      </c>
      <c r="C2" s="169"/>
      <c r="D2" s="169"/>
      <c r="E2" s="169"/>
      <c r="F2" s="89"/>
    </row>
    <row r="3" spans="1:6" ht="17" customHeight="1">
      <c r="A3" s="85"/>
      <c r="B3" s="66" t="s">
        <v>268</v>
      </c>
      <c r="C3" s="76"/>
      <c r="D3" s="76"/>
      <c r="E3" s="86" t="s">
        <v>5</v>
      </c>
      <c r="F3" s="90"/>
    </row>
    <row r="4" spans="1:6" ht="21.4" customHeight="1">
      <c r="A4" s="87"/>
      <c r="B4" s="170" t="s">
        <v>6</v>
      </c>
      <c r="C4" s="170"/>
      <c r="D4" s="170" t="s">
        <v>7</v>
      </c>
      <c r="E4" s="170"/>
      <c r="F4" s="74"/>
    </row>
    <row r="5" spans="1:6" ht="21.4" customHeight="1">
      <c r="A5" s="87"/>
      <c r="B5" s="68" t="s">
        <v>8</v>
      </c>
      <c r="C5" s="68" t="s">
        <v>9</v>
      </c>
      <c r="D5" s="68" t="s">
        <v>8</v>
      </c>
      <c r="E5" s="68" t="s">
        <v>9</v>
      </c>
      <c r="F5" s="74"/>
    </row>
    <row r="6" spans="1:6" ht="19.899999999999999" customHeight="1">
      <c r="A6" s="171"/>
      <c r="B6" s="73" t="s">
        <v>10</v>
      </c>
      <c r="C6" s="72">
        <v>5800912.3499999996</v>
      </c>
      <c r="D6" s="73" t="s">
        <v>11</v>
      </c>
      <c r="E6" s="72">
        <v>100000</v>
      </c>
      <c r="F6" s="79"/>
    </row>
    <row r="7" spans="1:6" ht="19.899999999999999" customHeight="1">
      <c r="A7" s="171"/>
      <c r="B7" s="73" t="s">
        <v>12</v>
      </c>
      <c r="C7" s="72">
        <v>100000</v>
      </c>
      <c r="D7" s="73" t="s">
        <v>13</v>
      </c>
      <c r="E7" s="72"/>
      <c r="F7" s="79"/>
    </row>
    <row r="8" spans="1:6" ht="19.899999999999999" customHeight="1">
      <c r="A8" s="171"/>
      <c r="B8" s="73" t="s">
        <v>14</v>
      </c>
      <c r="C8" s="72"/>
      <c r="D8" s="73" t="s">
        <v>15</v>
      </c>
      <c r="E8" s="72"/>
      <c r="F8" s="79"/>
    </row>
    <row r="9" spans="1:6" ht="19.899999999999999" customHeight="1">
      <c r="A9" s="171"/>
      <c r="B9" s="73" t="s">
        <v>16</v>
      </c>
      <c r="C9" s="72"/>
      <c r="D9" s="73" t="s">
        <v>17</v>
      </c>
      <c r="E9" s="72"/>
      <c r="F9" s="79"/>
    </row>
    <row r="10" spans="1:6" ht="19.899999999999999" customHeight="1">
      <c r="A10" s="171"/>
      <c r="B10" s="73" t="s">
        <v>18</v>
      </c>
      <c r="C10" s="72"/>
      <c r="D10" s="73" t="s">
        <v>19</v>
      </c>
      <c r="E10" s="72"/>
      <c r="F10" s="79"/>
    </row>
    <row r="11" spans="1:6" ht="19.899999999999999" customHeight="1">
      <c r="A11" s="171"/>
      <c r="B11" s="73" t="s">
        <v>20</v>
      </c>
      <c r="C11" s="72"/>
      <c r="D11" s="73" t="s">
        <v>21</v>
      </c>
      <c r="E11" s="72"/>
      <c r="F11" s="79"/>
    </row>
    <row r="12" spans="1:6" ht="19.899999999999999" customHeight="1">
      <c r="A12" s="171"/>
      <c r="B12" s="73" t="s">
        <v>22</v>
      </c>
      <c r="C12" s="72"/>
      <c r="D12" s="73" t="s">
        <v>23</v>
      </c>
      <c r="E12" s="72"/>
      <c r="F12" s="79"/>
    </row>
    <row r="13" spans="1:6" ht="19.899999999999999" customHeight="1">
      <c r="A13" s="171"/>
      <c r="B13" s="73" t="s">
        <v>22</v>
      </c>
      <c r="C13" s="72"/>
      <c r="D13" s="73" t="s">
        <v>24</v>
      </c>
      <c r="E13" s="72">
        <v>645643.76</v>
      </c>
      <c r="F13" s="79"/>
    </row>
    <row r="14" spans="1:6" ht="19.899999999999999" customHeight="1">
      <c r="A14" s="171"/>
      <c r="B14" s="73" t="s">
        <v>22</v>
      </c>
      <c r="C14" s="72"/>
      <c r="D14" s="73" t="s">
        <v>25</v>
      </c>
      <c r="E14" s="72"/>
      <c r="F14" s="79"/>
    </row>
    <row r="15" spans="1:6" ht="19.899999999999999" customHeight="1">
      <c r="A15" s="171"/>
      <c r="B15" s="73" t="s">
        <v>22</v>
      </c>
      <c r="C15" s="72"/>
      <c r="D15" s="73" t="s">
        <v>26</v>
      </c>
      <c r="E15" s="72">
        <v>307903.61</v>
      </c>
      <c r="F15" s="79"/>
    </row>
    <row r="16" spans="1:6" ht="19.899999999999999" customHeight="1">
      <c r="A16" s="171"/>
      <c r="B16" s="73" t="s">
        <v>22</v>
      </c>
      <c r="C16" s="72"/>
      <c r="D16" s="73" t="s">
        <v>27</v>
      </c>
      <c r="E16" s="72"/>
      <c r="F16" s="79"/>
    </row>
    <row r="17" spans="1:6" ht="19.899999999999999" customHeight="1">
      <c r="A17" s="171"/>
      <c r="B17" s="73" t="s">
        <v>22</v>
      </c>
      <c r="C17" s="72"/>
      <c r="D17" s="73" t="s">
        <v>28</v>
      </c>
      <c r="E17" s="72">
        <v>100000</v>
      </c>
      <c r="F17" s="79"/>
    </row>
    <row r="18" spans="1:6" ht="19.899999999999999" customHeight="1">
      <c r="A18" s="171"/>
      <c r="B18" s="73" t="s">
        <v>22</v>
      </c>
      <c r="C18" s="72"/>
      <c r="D18" s="73" t="s">
        <v>29</v>
      </c>
      <c r="E18" s="72"/>
      <c r="F18" s="79"/>
    </row>
    <row r="19" spans="1:6" ht="19.899999999999999" customHeight="1">
      <c r="A19" s="171"/>
      <c r="B19" s="73" t="s">
        <v>22</v>
      </c>
      <c r="C19" s="72"/>
      <c r="D19" s="73" t="s">
        <v>30</v>
      </c>
      <c r="E19" s="72"/>
      <c r="F19" s="79"/>
    </row>
    <row r="20" spans="1:6" ht="19.899999999999999" customHeight="1">
      <c r="A20" s="171"/>
      <c r="B20" s="73" t="s">
        <v>22</v>
      </c>
      <c r="C20" s="72"/>
      <c r="D20" s="73" t="s">
        <v>31</v>
      </c>
      <c r="E20" s="72">
        <v>4344191.9800000004</v>
      </c>
      <c r="F20" s="79"/>
    </row>
    <row r="21" spans="1:6" ht="19.899999999999999" customHeight="1">
      <c r="A21" s="171"/>
      <c r="B21" s="73" t="s">
        <v>22</v>
      </c>
      <c r="C21" s="72"/>
      <c r="D21" s="73" t="s">
        <v>32</v>
      </c>
      <c r="E21" s="72"/>
      <c r="F21" s="79"/>
    </row>
    <row r="22" spans="1:6" ht="19.899999999999999" customHeight="1">
      <c r="A22" s="171"/>
      <c r="B22" s="73" t="s">
        <v>22</v>
      </c>
      <c r="C22" s="72"/>
      <c r="D22" s="73" t="s">
        <v>33</v>
      </c>
      <c r="E22" s="72"/>
      <c r="F22" s="79"/>
    </row>
    <row r="23" spans="1:6" ht="19.899999999999999" customHeight="1">
      <c r="A23" s="171"/>
      <c r="B23" s="73" t="s">
        <v>22</v>
      </c>
      <c r="C23" s="72"/>
      <c r="D23" s="73" t="s">
        <v>34</v>
      </c>
      <c r="E23" s="72"/>
      <c r="F23" s="79"/>
    </row>
    <row r="24" spans="1:6" ht="19.899999999999999" customHeight="1">
      <c r="A24" s="171"/>
      <c r="B24" s="73" t="s">
        <v>22</v>
      </c>
      <c r="C24" s="72"/>
      <c r="D24" s="73" t="s">
        <v>35</v>
      </c>
      <c r="E24" s="72"/>
      <c r="F24" s="79"/>
    </row>
    <row r="25" spans="1:6" ht="19.899999999999999" customHeight="1">
      <c r="A25" s="171"/>
      <c r="B25" s="73" t="s">
        <v>22</v>
      </c>
      <c r="C25" s="72"/>
      <c r="D25" s="73" t="s">
        <v>36</v>
      </c>
      <c r="E25" s="72">
        <v>403173</v>
      </c>
      <c r="F25" s="79"/>
    </row>
    <row r="26" spans="1:6" ht="19.899999999999999" customHeight="1">
      <c r="A26" s="171"/>
      <c r="B26" s="73" t="s">
        <v>22</v>
      </c>
      <c r="C26" s="72"/>
      <c r="D26" s="73" t="s">
        <v>37</v>
      </c>
      <c r="E26" s="72"/>
      <c r="F26" s="79"/>
    </row>
    <row r="27" spans="1:6" ht="19.899999999999999" customHeight="1">
      <c r="A27" s="171"/>
      <c r="B27" s="73" t="s">
        <v>22</v>
      </c>
      <c r="C27" s="72"/>
      <c r="D27" s="73" t="s">
        <v>38</v>
      </c>
      <c r="E27" s="72"/>
      <c r="F27" s="79"/>
    </row>
    <row r="28" spans="1:6" ht="19.899999999999999" customHeight="1">
      <c r="A28" s="171"/>
      <c r="B28" s="73" t="s">
        <v>22</v>
      </c>
      <c r="C28" s="72"/>
      <c r="D28" s="73" t="s">
        <v>39</v>
      </c>
      <c r="E28" s="72"/>
      <c r="F28" s="79"/>
    </row>
    <row r="29" spans="1:6" ht="19.899999999999999" customHeight="1">
      <c r="A29" s="171"/>
      <c r="B29" s="73" t="s">
        <v>22</v>
      </c>
      <c r="C29" s="72"/>
      <c r="D29" s="73" t="s">
        <v>40</v>
      </c>
      <c r="E29" s="72"/>
      <c r="F29" s="79"/>
    </row>
    <row r="30" spans="1:6" ht="19.899999999999999" customHeight="1">
      <c r="A30" s="171"/>
      <c r="B30" s="73" t="s">
        <v>22</v>
      </c>
      <c r="C30" s="72"/>
      <c r="D30" s="73" t="s">
        <v>41</v>
      </c>
      <c r="E30" s="72"/>
      <c r="F30" s="79"/>
    </row>
    <row r="31" spans="1:6" ht="19.899999999999999" customHeight="1">
      <c r="A31" s="171"/>
      <c r="B31" s="73" t="s">
        <v>22</v>
      </c>
      <c r="C31" s="72"/>
      <c r="D31" s="73" t="s">
        <v>42</v>
      </c>
      <c r="E31" s="72"/>
      <c r="F31" s="79"/>
    </row>
    <row r="32" spans="1:6" ht="19.899999999999999" customHeight="1">
      <c r="A32" s="171"/>
      <c r="B32" s="73" t="s">
        <v>22</v>
      </c>
      <c r="C32" s="72"/>
      <c r="D32" s="73" t="s">
        <v>43</v>
      </c>
      <c r="E32" s="72"/>
      <c r="F32" s="79"/>
    </row>
    <row r="33" spans="1:6" ht="19.899999999999999" customHeight="1">
      <c r="A33" s="171"/>
      <c r="B33" s="73" t="s">
        <v>22</v>
      </c>
      <c r="C33" s="72"/>
      <c r="D33" s="73" t="s">
        <v>44</v>
      </c>
      <c r="E33" s="72"/>
      <c r="F33" s="79"/>
    </row>
    <row r="34" spans="1:6" ht="19.899999999999999" customHeight="1">
      <c r="A34" s="171"/>
      <c r="B34" s="73" t="s">
        <v>22</v>
      </c>
      <c r="C34" s="72"/>
      <c r="D34" s="73" t="s">
        <v>45</v>
      </c>
      <c r="E34" s="72"/>
      <c r="F34" s="79"/>
    </row>
    <row r="35" spans="1:6" ht="19.899999999999999" customHeight="1">
      <c r="A35" s="171"/>
      <c r="B35" s="73" t="s">
        <v>22</v>
      </c>
      <c r="C35" s="72"/>
      <c r="D35" s="73" t="s">
        <v>46</v>
      </c>
      <c r="E35" s="72"/>
      <c r="F35" s="79"/>
    </row>
    <row r="36" spans="1:6" ht="19.899999999999999" customHeight="1">
      <c r="A36" s="78"/>
      <c r="B36" s="77" t="s">
        <v>47</v>
      </c>
      <c r="C36" s="70">
        <f>SUM(C6:C8)</f>
        <v>5900912.3499999996</v>
      </c>
      <c r="D36" s="77" t="s">
        <v>48</v>
      </c>
      <c r="E36" s="70">
        <f>SUM(E6:E35)</f>
        <v>5900912.3500000006</v>
      </c>
      <c r="F36" s="80"/>
    </row>
    <row r="37" spans="1:6" ht="19.899999999999999" customHeight="1">
      <c r="A37" s="67"/>
      <c r="B37" s="71" t="s">
        <v>49</v>
      </c>
      <c r="C37" s="72"/>
      <c r="D37" s="71" t="s">
        <v>50</v>
      </c>
      <c r="E37" s="72"/>
      <c r="F37" s="92"/>
    </row>
    <row r="38" spans="1:6" ht="19.899999999999999" customHeight="1">
      <c r="A38" s="93"/>
      <c r="B38" s="71" t="s">
        <v>51</v>
      </c>
      <c r="C38" s="72"/>
      <c r="D38" s="71" t="s">
        <v>52</v>
      </c>
      <c r="E38" s="72"/>
      <c r="F38" s="92"/>
    </row>
    <row r="39" spans="1:6" ht="19.899999999999999" customHeight="1">
      <c r="A39" s="93"/>
      <c r="B39" s="94"/>
      <c r="C39" s="94"/>
      <c r="D39" s="71" t="s">
        <v>53</v>
      </c>
      <c r="E39" s="72"/>
      <c r="F39" s="92"/>
    </row>
    <row r="40" spans="1:6" ht="19.899999999999999" customHeight="1">
      <c r="A40" s="95"/>
      <c r="B40" s="68" t="s">
        <v>54</v>
      </c>
      <c r="C40" s="70">
        <f>C36</f>
        <v>5900912.3499999996</v>
      </c>
      <c r="D40" s="68" t="s">
        <v>55</v>
      </c>
      <c r="E40" s="70">
        <f>E36</f>
        <v>5900912.3500000006</v>
      </c>
      <c r="F40" s="96"/>
    </row>
    <row r="41" spans="1:6" ht="8.5" customHeight="1">
      <c r="A41" s="88"/>
      <c r="B41" s="88"/>
      <c r="C41" s="97"/>
      <c r="D41" s="97"/>
      <c r="E41" s="88"/>
      <c r="F41" s="98"/>
    </row>
  </sheetData>
  <mergeCells count="4">
    <mergeCell ref="B2:E2"/>
    <mergeCell ref="B4:C4"/>
    <mergeCell ref="D4:E4"/>
    <mergeCell ref="A6:A35"/>
  </mergeCells>
  <phoneticPr fontId="32" type="noConversion"/>
  <printOptions horizontalCentered="1"/>
  <pageMargins left="1.37777777777778" right="0.98402777777777795" top="0.98402777777777795" bottom="0.98402777777777795" header="0" footer="0"/>
  <pageSetup paperSize="9" scale="64"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25"/>
  <sheetViews>
    <sheetView workbookViewId="0">
      <pane ySplit="6" topLeftCell="A7" activePane="bottomLeft" state="frozen"/>
      <selection pane="bottomLeft" activeCell="J8" sqref="J8"/>
    </sheetView>
  </sheetViews>
  <sheetFormatPr defaultColWidth="10" defaultRowHeight="14"/>
  <cols>
    <col min="1" max="1" width="1.54296875" style="47" customWidth="1"/>
    <col min="2" max="2" width="16.81640625" style="47" customWidth="1"/>
    <col min="3" max="3" width="31.81640625" style="47" customWidth="1"/>
    <col min="4" max="4" width="14.81640625" style="47" customWidth="1"/>
    <col min="5" max="5" width="13" style="47" customWidth="1"/>
    <col min="6" max="6" width="14.453125" style="47" customWidth="1"/>
    <col min="7" max="14" width="13" style="47" customWidth="1"/>
    <col min="15" max="15" width="1.54296875" style="47" customWidth="1"/>
    <col min="16" max="16" width="9.7265625" style="47" customWidth="1"/>
    <col min="17" max="16384" width="10" style="47"/>
  </cols>
  <sheetData>
    <row r="1" spans="1:15" ht="25" customHeight="1">
      <c r="A1" s="48"/>
      <c r="B1" s="2"/>
      <c r="C1" s="49"/>
      <c r="D1" s="91"/>
      <c r="E1" s="91"/>
      <c r="F1" s="91"/>
      <c r="G1" s="49"/>
      <c r="H1" s="49"/>
      <c r="I1" s="49"/>
      <c r="L1" s="49"/>
      <c r="M1" s="49"/>
      <c r="N1" s="50" t="s">
        <v>56</v>
      </c>
      <c r="O1" s="51"/>
    </row>
    <row r="2" spans="1:15" ht="22.75" customHeight="1">
      <c r="A2" s="48"/>
      <c r="B2" s="172" t="s">
        <v>57</v>
      </c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51" t="s">
        <v>3</v>
      </c>
    </row>
    <row r="3" spans="1:15" ht="19.5" customHeight="1">
      <c r="A3" s="52"/>
      <c r="B3" s="173" t="s">
        <v>268</v>
      </c>
      <c r="C3" s="173"/>
      <c r="D3" s="52"/>
      <c r="E3" s="52"/>
      <c r="F3" s="81"/>
      <c r="G3" s="52"/>
      <c r="H3" s="81"/>
      <c r="I3" s="81"/>
      <c r="J3" s="81"/>
      <c r="K3" s="81"/>
      <c r="L3" s="81"/>
      <c r="M3" s="81"/>
      <c r="N3" s="53" t="s">
        <v>5</v>
      </c>
      <c r="O3" s="54"/>
    </row>
    <row r="4" spans="1:15" ht="24.4" customHeight="1">
      <c r="A4" s="55"/>
      <c r="B4" s="174" t="s">
        <v>8</v>
      </c>
      <c r="C4" s="174"/>
      <c r="D4" s="174" t="s">
        <v>58</v>
      </c>
      <c r="E4" s="174" t="s">
        <v>59</v>
      </c>
      <c r="F4" s="174" t="s">
        <v>60</v>
      </c>
      <c r="G4" s="174" t="s">
        <v>61</v>
      </c>
      <c r="H4" s="174" t="s">
        <v>62</v>
      </c>
      <c r="I4" s="174" t="s">
        <v>63</v>
      </c>
      <c r="J4" s="174" t="s">
        <v>64</v>
      </c>
      <c r="K4" s="174" t="s">
        <v>65</v>
      </c>
      <c r="L4" s="174" t="s">
        <v>66</v>
      </c>
      <c r="M4" s="174" t="s">
        <v>67</v>
      </c>
      <c r="N4" s="174" t="s">
        <v>68</v>
      </c>
      <c r="O4" s="57"/>
    </row>
    <row r="5" spans="1:15" ht="24.4" customHeight="1">
      <c r="A5" s="55"/>
      <c r="B5" s="174" t="s">
        <v>69</v>
      </c>
      <c r="C5" s="175" t="s">
        <v>70</v>
      </c>
      <c r="D5" s="174"/>
      <c r="E5" s="174"/>
      <c r="F5" s="174"/>
      <c r="G5" s="174"/>
      <c r="H5" s="174"/>
      <c r="I5" s="174"/>
      <c r="J5" s="174"/>
      <c r="K5" s="174"/>
      <c r="L5" s="174"/>
      <c r="M5" s="174"/>
      <c r="N5" s="174"/>
      <c r="O5" s="57"/>
    </row>
    <row r="6" spans="1:15" ht="24.4" customHeight="1">
      <c r="A6" s="55"/>
      <c r="B6" s="174"/>
      <c r="C6" s="175"/>
      <c r="D6" s="174"/>
      <c r="E6" s="174"/>
      <c r="F6" s="174"/>
      <c r="G6" s="174"/>
      <c r="H6" s="174"/>
      <c r="I6" s="174"/>
      <c r="J6" s="174"/>
      <c r="K6" s="174"/>
      <c r="L6" s="174"/>
      <c r="M6" s="174"/>
      <c r="N6" s="174"/>
      <c r="O6" s="57"/>
    </row>
    <row r="7" spans="1:15" ht="27" customHeight="1">
      <c r="A7" s="58"/>
      <c r="B7" s="24"/>
      <c r="C7" s="24" t="s">
        <v>71</v>
      </c>
      <c r="D7" s="27">
        <f>SUM(D8)</f>
        <v>5900912.3500000006</v>
      </c>
      <c r="E7" s="27"/>
      <c r="F7" s="27">
        <f t="shared" ref="F7:G7" si="0">SUM(F8)</f>
        <v>5800912.3500000006</v>
      </c>
      <c r="G7" s="27">
        <f t="shared" si="0"/>
        <v>100000</v>
      </c>
      <c r="H7" s="27"/>
      <c r="I7" s="27"/>
      <c r="J7" s="27"/>
      <c r="K7" s="27"/>
      <c r="L7" s="27"/>
      <c r="M7" s="27"/>
      <c r="N7" s="27"/>
      <c r="O7" s="59"/>
    </row>
    <row r="8" spans="1:15" ht="27" customHeight="1">
      <c r="A8" s="58"/>
      <c r="B8" s="29">
        <v>149001</v>
      </c>
      <c r="C8" s="29" t="s">
        <v>267</v>
      </c>
      <c r="D8" s="27">
        <f>SUM(E8:G8)</f>
        <v>5900912.3500000006</v>
      </c>
      <c r="E8" s="27"/>
      <c r="F8" s="27">
        <v>5800912.3500000006</v>
      </c>
      <c r="G8" s="27">
        <v>100000</v>
      </c>
      <c r="H8" s="27"/>
      <c r="I8" s="27"/>
      <c r="J8" s="27"/>
      <c r="K8" s="27"/>
      <c r="L8" s="27"/>
      <c r="M8" s="27"/>
      <c r="N8" s="27"/>
      <c r="O8" s="59"/>
    </row>
    <row r="9" spans="1:15" ht="29" customHeight="1">
      <c r="A9" s="58"/>
      <c r="B9" s="24"/>
      <c r="C9" s="24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59"/>
    </row>
    <row r="10" spans="1:15" ht="27" customHeight="1">
      <c r="A10" s="58"/>
      <c r="B10" s="24"/>
      <c r="C10" s="24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59"/>
    </row>
    <row r="11" spans="1:15" ht="27" customHeight="1">
      <c r="A11" s="58"/>
      <c r="B11" s="24"/>
      <c r="C11" s="24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59"/>
    </row>
    <row r="12" spans="1:15" ht="27" customHeight="1">
      <c r="A12" s="58"/>
      <c r="B12" s="24"/>
      <c r="C12" s="24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59"/>
    </row>
    <row r="13" spans="1:15" ht="27" customHeight="1">
      <c r="A13" s="58"/>
      <c r="B13" s="24"/>
      <c r="C13" s="24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59"/>
    </row>
    <row r="14" spans="1:15" ht="27" customHeight="1">
      <c r="A14" s="58"/>
      <c r="B14" s="24"/>
      <c r="C14" s="24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59"/>
    </row>
    <row r="15" spans="1:15" ht="27" customHeight="1">
      <c r="A15" s="58"/>
      <c r="B15" s="24"/>
      <c r="C15" s="24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59"/>
    </row>
    <row r="16" spans="1:15" ht="27" customHeight="1">
      <c r="A16" s="58"/>
      <c r="B16" s="24"/>
      <c r="C16" s="24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59"/>
    </row>
    <row r="17" spans="1:15" ht="27" customHeight="1">
      <c r="A17" s="58"/>
      <c r="B17" s="24"/>
      <c r="C17" s="24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59"/>
    </row>
    <row r="18" spans="1:15" ht="27" customHeight="1">
      <c r="A18" s="58"/>
      <c r="B18" s="24"/>
      <c r="C18" s="24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59"/>
    </row>
    <row r="19" spans="1:15" ht="27" customHeight="1">
      <c r="A19" s="58"/>
      <c r="B19" s="24"/>
      <c r="C19" s="24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59"/>
    </row>
    <row r="20" spans="1:15" ht="27" customHeight="1">
      <c r="A20" s="58"/>
      <c r="B20" s="24"/>
      <c r="C20" s="24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59"/>
    </row>
    <row r="21" spans="1:15" ht="27" customHeight="1">
      <c r="A21" s="58"/>
      <c r="B21" s="24"/>
      <c r="C21" s="24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59"/>
    </row>
    <row r="22" spans="1:15" ht="27" customHeight="1">
      <c r="A22" s="58"/>
      <c r="B22" s="24"/>
      <c r="C22" s="24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59"/>
    </row>
    <row r="23" spans="1:15" ht="27" customHeight="1">
      <c r="A23" s="58"/>
      <c r="B23" s="24"/>
      <c r="C23" s="24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59"/>
    </row>
    <row r="24" spans="1:15" ht="27" customHeight="1">
      <c r="A24" s="58"/>
      <c r="B24" s="24"/>
      <c r="C24" s="24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59"/>
    </row>
    <row r="25" spans="1:15" ht="27" customHeight="1">
      <c r="A25" s="58"/>
      <c r="B25" s="24"/>
      <c r="C25" s="24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59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honeticPr fontId="32" type="noConversion"/>
  <printOptions horizontalCentered="1"/>
  <pageMargins left="0.59027777777777801" right="0.59027777777777801" top="1.37777777777778" bottom="0.98402777777777795" header="0" footer="0"/>
  <pageSetup paperSize="9" scale="7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L32"/>
  <sheetViews>
    <sheetView workbookViewId="0">
      <pane ySplit="6" topLeftCell="A7" activePane="bottomLeft" state="frozen"/>
      <selection pane="bottomLeft" activeCell="F29" sqref="F29"/>
    </sheetView>
  </sheetViews>
  <sheetFormatPr defaultColWidth="10" defaultRowHeight="14"/>
  <cols>
    <col min="1" max="1" width="1.54296875" style="107" customWidth="1"/>
    <col min="2" max="4" width="6.1796875" style="107" customWidth="1"/>
    <col min="5" max="5" width="16.81640625" style="107" customWidth="1"/>
    <col min="6" max="6" width="41" style="107" customWidth="1"/>
    <col min="7" max="10" width="16.453125" style="107" customWidth="1"/>
    <col min="11" max="11" width="22.90625" style="107" customWidth="1"/>
    <col min="12" max="12" width="1.54296875" style="107" customWidth="1"/>
    <col min="13" max="14" width="9.7265625" style="107" customWidth="1"/>
    <col min="15" max="16384" width="10" style="107"/>
  </cols>
  <sheetData>
    <row r="1" spans="1:12" ht="25" customHeight="1">
      <c r="A1" s="19"/>
      <c r="B1" s="105"/>
      <c r="C1" s="105"/>
      <c r="D1" s="105"/>
      <c r="E1" s="106"/>
      <c r="F1" s="106"/>
      <c r="G1" s="21"/>
      <c r="H1" s="21"/>
      <c r="I1" s="21"/>
      <c r="J1" s="21"/>
      <c r="K1" s="35" t="s">
        <v>73</v>
      </c>
      <c r="L1" s="23"/>
    </row>
    <row r="2" spans="1:12" ht="22.75" customHeight="1">
      <c r="A2" s="19"/>
      <c r="B2" s="176" t="s">
        <v>74</v>
      </c>
      <c r="C2" s="176"/>
      <c r="D2" s="176"/>
      <c r="E2" s="176"/>
      <c r="F2" s="176"/>
      <c r="G2" s="176"/>
      <c r="H2" s="176"/>
      <c r="I2" s="176"/>
      <c r="J2" s="176"/>
      <c r="K2" s="176"/>
      <c r="L2" s="23" t="s">
        <v>3</v>
      </c>
    </row>
    <row r="3" spans="1:12" ht="19.5" customHeight="1">
      <c r="A3" s="22"/>
      <c r="B3" s="177" t="s">
        <v>268</v>
      </c>
      <c r="C3" s="177"/>
      <c r="D3" s="177"/>
      <c r="E3" s="177"/>
      <c r="F3" s="177"/>
      <c r="G3" s="22"/>
      <c r="H3" s="22"/>
      <c r="I3" s="108"/>
      <c r="J3" s="108"/>
      <c r="K3" s="36" t="s">
        <v>5</v>
      </c>
      <c r="L3" s="37"/>
    </row>
    <row r="4" spans="1:12" ht="24.4" customHeight="1">
      <c r="A4" s="23"/>
      <c r="B4" s="178" t="s">
        <v>8</v>
      </c>
      <c r="C4" s="178"/>
      <c r="D4" s="178"/>
      <c r="E4" s="178"/>
      <c r="F4" s="178"/>
      <c r="G4" s="178" t="s">
        <v>58</v>
      </c>
      <c r="H4" s="178" t="s">
        <v>75</v>
      </c>
      <c r="I4" s="178" t="s">
        <v>76</v>
      </c>
      <c r="J4" s="178" t="s">
        <v>77</v>
      </c>
      <c r="K4" s="178" t="s">
        <v>78</v>
      </c>
      <c r="L4" s="38"/>
    </row>
    <row r="5" spans="1:12" ht="24.4" customHeight="1">
      <c r="A5" s="25"/>
      <c r="B5" s="178" t="s">
        <v>79</v>
      </c>
      <c r="C5" s="178"/>
      <c r="D5" s="178"/>
      <c r="E5" s="178" t="s">
        <v>69</v>
      </c>
      <c r="F5" s="178" t="s">
        <v>70</v>
      </c>
      <c r="G5" s="178"/>
      <c r="H5" s="178"/>
      <c r="I5" s="178"/>
      <c r="J5" s="178"/>
      <c r="K5" s="178"/>
      <c r="L5" s="38"/>
    </row>
    <row r="6" spans="1:12" ht="24.4" customHeight="1">
      <c r="A6" s="25"/>
      <c r="B6" s="109" t="s">
        <v>80</v>
      </c>
      <c r="C6" s="109" t="s">
        <v>81</v>
      </c>
      <c r="D6" s="109" t="s">
        <v>82</v>
      </c>
      <c r="E6" s="178"/>
      <c r="F6" s="178"/>
      <c r="G6" s="178"/>
      <c r="H6" s="178"/>
      <c r="I6" s="178"/>
      <c r="J6" s="178"/>
      <c r="K6" s="178"/>
      <c r="L6" s="39"/>
    </row>
    <row r="7" spans="1:12" ht="27" customHeight="1">
      <c r="A7" s="26"/>
      <c r="B7" s="109"/>
      <c r="C7" s="109"/>
      <c r="D7" s="109"/>
      <c r="E7" s="29">
        <v>149001</v>
      </c>
      <c r="F7" s="109" t="s">
        <v>71</v>
      </c>
      <c r="G7" s="110">
        <f>H7+I7</f>
        <v>5900912.3500000006</v>
      </c>
      <c r="H7" s="110">
        <f>H11+H8+H15+H21+H24+H30</f>
        <v>5640912.3500000006</v>
      </c>
      <c r="I7" s="110">
        <f>I8+I11+I15+I30+I21+I24</f>
        <v>260000</v>
      </c>
      <c r="J7" s="110"/>
      <c r="K7" s="110"/>
      <c r="L7" s="40"/>
    </row>
    <row r="8" spans="1:12" ht="27" customHeight="1">
      <c r="A8" s="26"/>
      <c r="B8" s="109">
        <v>201</v>
      </c>
      <c r="C8" s="109"/>
      <c r="D8" s="109"/>
      <c r="E8" s="111"/>
      <c r="F8" s="109" t="s">
        <v>203</v>
      </c>
      <c r="G8" s="110">
        <f>SUM(H8:I8)</f>
        <v>100000</v>
      </c>
      <c r="H8" s="110"/>
      <c r="I8" s="110">
        <f>I9</f>
        <v>100000</v>
      </c>
      <c r="J8" s="110"/>
      <c r="K8" s="110"/>
      <c r="L8" s="40"/>
    </row>
    <row r="9" spans="1:12" ht="27" customHeight="1">
      <c r="A9" s="26"/>
      <c r="B9" s="109">
        <v>201</v>
      </c>
      <c r="C9" s="109">
        <v>13</v>
      </c>
      <c r="D9" s="109"/>
      <c r="E9" s="109"/>
      <c r="F9" s="109" t="s">
        <v>270</v>
      </c>
      <c r="G9" s="110">
        <f t="shared" ref="G9:G32" si="0">SUM(H9:I9)</f>
        <v>100000</v>
      </c>
      <c r="H9" s="110"/>
      <c r="I9" s="110">
        <f>SUM(I10:I10)</f>
        <v>100000</v>
      </c>
      <c r="J9" s="110"/>
      <c r="K9" s="110"/>
      <c r="L9" s="40"/>
    </row>
    <row r="10" spans="1:12" ht="27" customHeight="1">
      <c r="A10" s="26"/>
      <c r="B10" s="109">
        <v>201</v>
      </c>
      <c r="C10" s="109">
        <v>13</v>
      </c>
      <c r="D10" s="112" t="s">
        <v>231</v>
      </c>
      <c r="E10" s="109"/>
      <c r="F10" s="109" t="s">
        <v>269</v>
      </c>
      <c r="G10" s="110">
        <f t="shared" si="0"/>
        <v>100000</v>
      </c>
      <c r="H10" s="110"/>
      <c r="I10" s="110">
        <v>100000</v>
      </c>
      <c r="J10" s="110"/>
      <c r="K10" s="110"/>
      <c r="L10" s="40"/>
    </row>
    <row r="11" spans="1:12" ht="27" customHeight="1">
      <c r="A11" s="26"/>
      <c r="B11" s="109">
        <v>208</v>
      </c>
      <c r="C11" s="109"/>
      <c r="D11" s="109"/>
      <c r="E11" s="109"/>
      <c r="F11" s="109" t="s">
        <v>208</v>
      </c>
      <c r="G11" s="110">
        <f t="shared" si="0"/>
        <v>645643.76</v>
      </c>
      <c r="H11" s="110">
        <f>H12</f>
        <v>645643.76</v>
      </c>
      <c r="I11" s="110"/>
      <c r="J11" s="110"/>
      <c r="K11" s="110"/>
      <c r="L11" s="40"/>
    </row>
    <row r="12" spans="1:12" ht="27" customHeight="1">
      <c r="A12" s="26"/>
      <c r="B12" s="109">
        <v>208</v>
      </c>
      <c r="C12" s="112" t="s">
        <v>209</v>
      </c>
      <c r="D12" s="109"/>
      <c r="E12" s="109"/>
      <c r="F12" s="109" t="s">
        <v>210</v>
      </c>
      <c r="G12" s="110">
        <f t="shared" si="0"/>
        <v>645643.76</v>
      </c>
      <c r="H12" s="110">
        <f>SUM(H13:H14)</f>
        <v>645643.76</v>
      </c>
      <c r="I12" s="110"/>
      <c r="J12" s="110"/>
      <c r="K12" s="110"/>
      <c r="L12" s="40"/>
    </row>
    <row r="13" spans="1:12" ht="27" customHeight="1">
      <c r="A13" s="26"/>
      <c r="B13" s="109">
        <v>208</v>
      </c>
      <c r="C13" s="112" t="s">
        <v>209</v>
      </c>
      <c r="D13" s="112" t="s">
        <v>204</v>
      </c>
      <c r="E13" s="109"/>
      <c r="F13" s="109" t="s">
        <v>211</v>
      </c>
      <c r="G13" s="110">
        <f t="shared" si="0"/>
        <v>121820.4</v>
      </c>
      <c r="H13" s="110">
        <v>121820.4</v>
      </c>
      <c r="I13" s="110"/>
      <c r="J13" s="110"/>
      <c r="K13" s="110"/>
      <c r="L13" s="40"/>
    </row>
    <row r="14" spans="1:12" ht="27" customHeight="1">
      <c r="A14" s="26"/>
      <c r="B14" s="109">
        <v>208</v>
      </c>
      <c r="C14" s="112" t="s">
        <v>209</v>
      </c>
      <c r="D14" s="112" t="s">
        <v>209</v>
      </c>
      <c r="E14" s="109"/>
      <c r="F14" s="109" t="s">
        <v>212</v>
      </c>
      <c r="G14" s="110">
        <f t="shared" si="0"/>
        <v>523823.35999999999</v>
      </c>
      <c r="H14" s="110">
        <v>523823.35999999999</v>
      </c>
      <c r="I14" s="110"/>
      <c r="J14" s="110"/>
      <c r="K14" s="110"/>
      <c r="L14" s="40"/>
    </row>
    <row r="15" spans="1:12" ht="27" customHeight="1">
      <c r="A15" s="26"/>
      <c r="B15" s="109">
        <v>210</v>
      </c>
      <c r="C15" s="109"/>
      <c r="D15" s="109"/>
      <c r="E15" s="109"/>
      <c r="F15" s="109" t="s">
        <v>213</v>
      </c>
      <c r="G15" s="110">
        <f t="shared" si="0"/>
        <v>307903.61</v>
      </c>
      <c r="H15" s="110">
        <f>H16</f>
        <v>307903.61</v>
      </c>
      <c r="I15" s="110"/>
      <c r="J15" s="110"/>
      <c r="K15" s="110"/>
      <c r="L15" s="40"/>
    </row>
    <row r="16" spans="1:12" ht="27" customHeight="1">
      <c r="A16" s="26"/>
      <c r="B16" s="109">
        <v>210</v>
      </c>
      <c r="C16" s="112" t="s">
        <v>214</v>
      </c>
      <c r="D16" s="112"/>
      <c r="E16" s="109"/>
      <c r="F16" s="109" t="s">
        <v>215</v>
      </c>
      <c r="G16" s="110">
        <f t="shared" si="0"/>
        <v>307903.61</v>
      </c>
      <c r="H16" s="110">
        <f>SUM(H17:H20)</f>
        <v>307903.61</v>
      </c>
      <c r="I16" s="110"/>
      <c r="J16" s="110"/>
      <c r="K16" s="110"/>
      <c r="L16" s="40"/>
    </row>
    <row r="17" spans="1:12" ht="27" customHeight="1">
      <c r="A17" s="26"/>
      <c r="B17" s="109">
        <v>210</v>
      </c>
      <c r="C17" s="112" t="s">
        <v>214</v>
      </c>
      <c r="D17" s="112" t="s">
        <v>204</v>
      </c>
      <c r="E17" s="109"/>
      <c r="F17" s="109" t="s">
        <v>216</v>
      </c>
      <c r="G17" s="110">
        <f t="shared" si="0"/>
        <v>50750.78</v>
      </c>
      <c r="H17" s="110">
        <v>50750.78</v>
      </c>
      <c r="I17" s="110"/>
      <c r="J17" s="110"/>
      <c r="K17" s="110"/>
      <c r="L17" s="40"/>
    </row>
    <row r="18" spans="1:12" ht="27" customHeight="1">
      <c r="A18" s="26"/>
      <c r="B18" s="109">
        <v>210</v>
      </c>
      <c r="C18" s="112" t="s">
        <v>214</v>
      </c>
      <c r="D18" s="112" t="s">
        <v>217</v>
      </c>
      <c r="E18" s="109"/>
      <c r="F18" s="109" t="s">
        <v>218</v>
      </c>
      <c r="G18" s="110">
        <f t="shared" si="0"/>
        <v>207952.83</v>
      </c>
      <c r="H18" s="110">
        <v>207952.83</v>
      </c>
      <c r="I18" s="110"/>
      <c r="J18" s="110"/>
      <c r="K18" s="110"/>
      <c r="L18" s="40"/>
    </row>
    <row r="19" spans="1:12" ht="27" customHeight="1">
      <c r="A19" s="26"/>
      <c r="B19" s="109">
        <v>210</v>
      </c>
      <c r="C19" s="112" t="s">
        <v>214</v>
      </c>
      <c r="D19" s="112" t="s">
        <v>219</v>
      </c>
      <c r="E19" s="109"/>
      <c r="F19" s="109" t="s">
        <v>220</v>
      </c>
      <c r="G19" s="110">
        <f t="shared" si="0"/>
        <v>20400</v>
      </c>
      <c r="H19" s="110">
        <v>20400</v>
      </c>
      <c r="I19" s="110"/>
      <c r="J19" s="110"/>
      <c r="K19" s="110"/>
      <c r="L19" s="40"/>
    </row>
    <row r="20" spans="1:12" ht="27" customHeight="1">
      <c r="A20" s="26"/>
      <c r="B20" s="109">
        <v>210</v>
      </c>
      <c r="C20" s="112" t="s">
        <v>214</v>
      </c>
      <c r="D20" s="109">
        <v>99</v>
      </c>
      <c r="E20" s="109"/>
      <c r="F20" s="109" t="s">
        <v>221</v>
      </c>
      <c r="G20" s="110">
        <f t="shared" si="0"/>
        <v>28800</v>
      </c>
      <c r="H20" s="110">
        <v>28800</v>
      </c>
      <c r="I20" s="110"/>
      <c r="J20" s="110"/>
      <c r="K20" s="110"/>
      <c r="L20" s="40"/>
    </row>
    <row r="21" spans="1:12" ht="27" customHeight="1">
      <c r="A21" s="26"/>
      <c r="B21" s="109">
        <v>212</v>
      </c>
      <c r="C21" s="112"/>
      <c r="D21" s="109"/>
      <c r="E21" s="109"/>
      <c r="F21" s="109" t="s">
        <v>277</v>
      </c>
      <c r="G21" s="110">
        <f>G22</f>
        <v>100000</v>
      </c>
      <c r="H21" s="110"/>
      <c r="I21" s="110">
        <v>100000</v>
      </c>
      <c r="J21" s="110"/>
      <c r="K21" s="110"/>
      <c r="L21" s="40"/>
    </row>
    <row r="22" spans="1:12" ht="27" customHeight="1">
      <c r="A22" s="26"/>
      <c r="B22" s="109">
        <v>212</v>
      </c>
      <c r="C22" s="112" t="s">
        <v>231</v>
      </c>
      <c r="D22" s="109"/>
      <c r="E22" s="109"/>
      <c r="F22" s="109" t="s">
        <v>278</v>
      </c>
      <c r="G22" s="110">
        <f>G23</f>
        <v>100000</v>
      </c>
      <c r="H22" s="110"/>
      <c r="I22" s="110">
        <v>100000</v>
      </c>
      <c r="J22" s="110"/>
      <c r="K22" s="110"/>
      <c r="L22" s="40"/>
    </row>
    <row r="23" spans="1:12" ht="27" customHeight="1">
      <c r="A23" s="26"/>
      <c r="B23" s="109">
        <v>212</v>
      </c>
      <c r="C23" s="112" t="s">
        <v>231</v>
      </c>
      <c r="D23" s="112" t="s">
        <v>217</v>
      </c>
      <c r="E23" s="109"/>
      <c r="F23" s="109" t="s">
        <v>279</v>
      </c>
      <c r="G23" s="110">
        <f>SUM(H23:I23)</f>
        <v>100000</v>
      </c>
      <c r="H23" s="110"/>
      <c r="I23" s="110">
        <v>100000</v>
      </c>
      <c r="J23" s="110"/>
      <c r="K23" s="110"/>
      <c r="L23" s="40"/>
    </row>
    <row r="24" spans="1:12" ht="27" customHeight="1">
      <c r="A24" s="26"/>
      <c r="B24" s="109">
        <v>215</v>
      </c>
      <c r="C24" s="112"/>
      <c r="D24" s="109"/>
      <c r="E24" s="109"/>
      <c r="F24" s="109" t="s">
        <v>271</v>
      </c>
      <c r="G24" s="110">
        <f>G25+G27</f>
        <v>4344191.9800000004</v>
      </c>
      <c r="H24" s="110">
        <f t="shared" ref="H24:I24" si="1">H25+H27</f>
        <v>4284191.9800000004</v>
      </c>
      <c r="I24" s="110">
        <f t="shared" si="1"/>
        <v>60000</v>
      </c>
      <c r="J24" s="110"/>
      <c r="K24" s="110"/>
      <c r="L24" s="40"/>
    </row>
    <row r="25" spans="1:12" ht="27" customHeight="1">
      <c r="A25" s="26"/>
      <c r="B25" s="109">
        <v>215</v>
      </c>
      <c r="C25" s="112" t="s">
        <v>217</v>
      </c>
      <c r="D25" s="109"/>
      <c r="E25" s="109"/>
      <c r="F25" s="109" t="s">
        <v>272</v>
      </c>
      <c r="G25" s="110">
        <f>G26</f>
        <v>60000</v>
      </c>
      <c r="H25" s="110"/>
      <c r="I25" s="110">
        <f t="shared" ref="I25" si="2">I26</f>
        <v>60000</v>
      </c>
      <c r="J25" s="110"/>
      <c r="K25" s="110"/>
      <c r="L25" s="40"/>
    </row>
    <row r="26" spans="1:12" ht="27" customHeight="1">
      <c r="A26" s="26"/>
      <c r="B26" s="109">
        <v>215</v>
      </c>
      <c r="C26" s="112" t="s">
        <v>217</v>
      </c>
      <c r="D26" s="109">
        <v>99</v>
      </c>
      <c r="E26" s="109"/>
      <c r="F26" s="109" t="s">
        <v>273</v>
      </c>
      <c r="G26" s="110">
        <f t="shared" si="0"/>
        <v>60000</v>
      </c>
      <c r="H26" s="110"/>
      <c r="I26" s="110">
        <v>60000</v>
      </c>
      <c r="J26" s="110"/>
      <c r="K26" s="110"/>
      <c r="L26" s="40"/>
    </row>
    <row r="27" spans="1:12" ht="27" customHeight="1">
      <c r="A27" s="26"/>
      <c r="B27" s="109">
        <v>215</v>
      </c>
      <c r="C27" s="112" t="s">
        <v>209</v>
      </c>
      <c r="D27" s="109"/>
      <c r="E27" s="109"/>
      <c r="F27" s="109" t="s">
        <v>274</v>
      </c>
      <c r="G27" s="110">
        <f>SUM(G28:G29)</f>
        <v>4284191.9800000004</v>
      </c>
      <c r="H27" s="110">
        <f>SUM(H28:H29)</f>
        <v>4284191.9800000004</v>
      </c>
      <c r="I27" s="110"/>
      <c r="J27" s="110"/>
      <c r="K27" s="110"/>
      <c r="L27" s="40"/>
    </row>
    <row r="28" spans="1:12" ht="27" customHeight="1">
      <c r="A28" s="26"/>
      <c r="B28" s="109">
        <v>215</v>
      </c>
      <c r="C28" s="112" t="s">
        <v>209</v>
      </c>
      <c r="D28" s="112" t="s">
        <v>204</v>
      </c>
      <c r="E28" s="109"/>
      <c r="F28" s="109" t="s">
        <v>205</v>
      </c>
      <c r="G28" s="110">
        <f t="shared" si="0"/>
        <v>1267761.94</v>
      </c>
      <c r="H28" s="110">
        <v>1267761.94</v>
      </c>
      <c r="I28" s="110"/>
      <c r="J28" s="110"/>
      <c r="K28" s="110"/>
      <c r="L28" s="40"/>
    </row>
    <row r="29" spans="1:12" ht="27" customHeight="1">
      <c r="A29" s="26"/>
      <c r="B29" s="109">
        <v>215</v>
      </c>
      <c r="C29" s="112" t="s">
        <v>209</v>
      </c>
      <c r="D29" s="112" t="s">
        <v>276</v>
      </c>
      <c r="E29" s="109"/>
      <c r="F29" s="109" t="s">
        <v>275</v>
      </c>
      <c r="G29" s="110">
        <f t="shared" si="0"/>
        <v>3016430.04</v>
      </c>
      <c r="H29" s="110">
        <v>3016430.04</v>
      </c>
      <c r="I29" s="110"/>
      <c r="J29" s="110"/>
      <c r="K29" s="110"/>
      <c r="L29" s="40"/>
    </row>
    <row r="30" spans="1:12" ht="27" customHeight="1">
      <c r="A30" s="26"/>
      <c r="B30" s="109">
        <v>221</v>
      </c>
      <c r="C30" s="109"/>
      <c r="D30" s="109"/>
      <c r="E30" s="109"/>
      <c r="F30" s="109" t="s">
        <v>222</v>
      </c>
      <c r="G30" s="110">
        <f t="shared" si="0"/>
        <v>403173</v>
      </c>
      <c r="H30" s="110">
        <f>H31</f>
        <v>403173</v>
      </c>
      <c r="I30" s="110"/>
      <c r="J30" s="110"/>
      <c r="K30" s="110"/>
      <c r="L30" s="40"/>
    </row>
    <row r="31" spans="1:12" ht="27" customHeight="1">
      <c r="A31" s="26"/>
      <c r="B31" s="109">
        <v>221</v>
      </c>
      <c r="C31" s="112" t="s">
        <v>204</v>
      </c>
      <c r="D31" s="109"/>
      <c r="E31" s="109"/>
      <c r="F31" s="109" t="s">
        <v>223</v>
      </c>
      <c r="G31" s="110">
        <f t="shared" si="0"/>
        <v>403173</v>
      </c>
      <c r="H31" s="110">
        <f>SUM(H32)</f>
        <v>403173</v>
      </c>
      <c r="I31" s="110"/>
      <c r="J31" s="110"/>
      <c r="K31" s="110"/>
      <c r="L31" s="40"/>
    </row>
    <row r="32" spans="1:12" ht="27" customHeight="1">
      <c r="A32" s="26"/>
      <c r="B32" s="109">
        <v>221</v>
      </c>
      <c r="C32" s="112" t="s">
        <v>204</v>
      </c>
      <c r="D32" s="112" t="s">
        <v>206</v>
      </c>
      <c r="E32" s="109"/>
      <c r="F32" s="109" t="s">
        <v>224</v>
      </c>
      <c r="G32" s="110">
        <f t="shared" si="0"/>
        <v>403173</v>
      </c>
      <c r="H32" s="110">
        <v>403173</v>
      </c>
      <c r="I32" s="110"/>
      <c r="J32" s="110"/>
      <c r="K32" s="110"/>
      <c r="L32" s="40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honeticPr fontId="32" type="noConversion"/>
  <printOptions horizontalCentered="1"/>
  <pageMargins left="0.59027777777777801" right="0.59027777777777801" top="1.37777777777778" bottom="0.98402777777777795" header="0" footer="0"/>
  <pageSetup paperSize="9" scale="73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I35"/>
  <sheetViews>
    <sheetView workbookViewId="0">
      <pane ySplit="5" topLeftCell="A6" activePane="bottomLeft" state="frozen"/>
      <selection pane="bottomLeft" activeCell="F6" sqref="F6"/>
    </sheetView>
  </sheetViews>
  <sheetFormatPr defaultColWidth="10" defaultRowHeight="14"/>
  <cols>
    <col min="1" max="1" width="1.54296875" style="63" customWidth="1"/>
    <col min="2" max="2" width="33.36328125" style="63" customWidth="1"/>
    <col min="3" max="3" width="16.36328125" style="63" customWidth="1"/>
    <col min="4" max="4" width="33.36328125" style="63" customWidth="1"/>
    <col min="5" max="7" width="16.36328125" style="63" customWidth="1"/>
    <col min="8" max="8" width="18.26953125" style="63" customWidth="1"/>
    <col min="9" max="9" width="1.54296875" style="63" customWidth="1"/>
    <col min="10" max="11" width="9.7265625" style="63" customWidth="1"/>
    <col min="12" max="16384" width="10" style="63"/>
  </cols>
  <sheetData>
    <row r="1" spans="1:9" ht="14.25" customHeight="1">
      <c r="A1" s="82"/>
      <c r="B1" s="64"/>
      <c r="C1" s="83"/>
      <c r="D1" s="83"/>
      <c r="E1" s="65"/>
      <c r="F1" s="65"/>
      <c r="G1" s="65"/>
      <c r="H1" s="84" t="s">
        <v>83</v>
      </c>
      <c r="I1" s="89" t="s">
        <v>3</v>
      </c>
    </row>
    <row r="2" spans="1:9" ht="19.899999999999999" customHeight="1">
      <c r="A2" s="83"/>
      <c r="B2" s="169" t="s">
        <v>84</v>
      </c>
      <c r="C2" s="169"/>
      <c r="D2" s="169"/>
      <c r="E2" s="169"/>
      <c r="F2" s="169"/>
      <c r="G2" s="169"/>
      <c r="H2" s="169"/>
      <c r="I2" s="89"/>
    </row>
    <row r="3" spans="1:9" ht="17" customHeight="1">
      <c r="A3" s="85"/>
      <c r="B3" s="179" t="s">
        <v>268</v>
      </c>
      <c r="C3" s="179"/>
      <c r="D3" s="76"/>
      <c r="E3" s="76"/>
      <c r="F3" s="76"/>
      <c r="G3" s="76"/>
      <c r="H3" s="86" t="s">
        <v>5</v>
      </c>
      <c r="I3" s="90"/>
    </row>
    <row r="4" spans="1:9" ht="21.4" customHeight="1">
      <c r="A4" s="87"/>
      <c r="B4" s="170" t="s">
        <v>6</v>
      </c>
      <c r="C4" s="170"/>
      <c r="D4" s="170" t="s">
        <v>7</v>
      </c>
      <c r="E4" s="170"/>
      <c r="F4" s="170"/>
      <c r="G4" s="170"/>
      <c r="H4" s="170"/>
      <c r="I4" s="74"/>
    </row>
    <row r="5" spans="1:9" ht="21.4" customHeight="1">
      <c r="A5" s="87"/>
      <c r="B5" s="68" t="s">
        <v>8</v>
      </c>
      <c r="C5" s="68" t="s">
        <v>9</v>
      </c>
      <c r="D5" s="68" t="s">
        <v>8</v>
      </c>
      <c r="E5" s="68" t="s">
        <v>58</v>
      </c>
      <c r="F5" s="68" t="s">
        <v>85</v>
      </c>
      <c r="G5" s="68" t="s">
        <v>86</v>
      </c>
      <c r="H5" s="68" t="s">
        <v>87</v>
      </c>
      <c r="I5" s="74"/>
    </row>
    <row r="6" spans="1:9" ht="19.899999999999999" customHeight="1">
      <c r="A6" s="67"/>
      <c r="B6" s="71" t="s">
        <v>88</v>
      </c>
      <c r="C6" s="72">
        <f>SUM(C7:C8)</f>
        <v>5900912.3499999996</v>
      </c>
      <c r="D6" s="71" t="s">
        <v>89</v>
      </c>
      <c r="E6" s="72">
        <f>SUM(F6:H6)</f>
        <v>5900912.3500000006</v>
      </c>
      <c r="F6" s="72">
        <f>SUM(F7:F34)</f>
        <v>5800912.3500000006</v>
      </c>
      <c r="G6" s="72">
        <f>SUM(G7:G34)</f>
        <v>100000</v>
      </c>
      <c r="H6" s="72"/>
      <c r="I6" s="79"/>
    </row>
    <row r="7" spans="1:9" ht="19.899999999999999" customHeight="1">
      <c r="A7" s="171"/>
      <c r="B7" s="73" t="s">
        <v>90</v>
      </c>
      <c r="C7" s="72">
        <v>5800912.3499999996</v>
      </c>
      <c r="D7" s="73" t="s">
        <v>91</v>
      </c>
      <c r="E7" s="72">
        <f>SUM(F7:G7)</f>
        <v>100000</v>
      </c>
      <c r="F7" s="72">
        <v>100000</v>
      </c>
      <c r="G7" s="72"/>
      <c r="H7" s="72"/>
      <c r="I7" s="79"/>
    </row>
    <row r="8" spans="1:9" ht="19.899999999999999" customHeight="1">
      <c r="A8" s="171"/>
      <c r="B8" s="73" t="s">
        <v>92</v>
      </c>
      <c r="C8" s="72">
        <v>100000</v>
      </c>
      <c r="D8" s="73" t="s">
        <v>93</v>
      </c>
      <c r="E8" s="72">
        <f t="shared" ref="E8:E34" si="0">SUM(F8:G8)</f>
        <v>0</v>
      </c>
      <c r="F8" s="72"/>
      <c r="G8" s="72"/>
      <c r="H8" s="72"/>
      <c r="I8" s="79"/>
    </row>
    <row r="9" spans="1:9" ht="19.899999999999999" customHeight="1">
      <c r="A9" s="171"/>
      <c r="B9" s="73" t="s">
        <v>94</v>
      </c>
      <c r="C9" s="72"/>
      <c r="D9" s="73" t="s">
        <v>95</v>
      </c>
      <c r="E9" s="72">
        <f t="shared" si="0"/>
        <v>0</v>
      </c>
      <c r="F9" s="72"/>
      <c r="G9" s="72"/>
      <c r="H9" s="72"/>
      <c r="I9" s="79"/>
    </row>
    <row r="10" spans="1:9" ht="19.899999999999999" customHeight="1">
      <c r="A10" s="67"/>
      <c r="B10" s="71" t="s">
        <v>96</v>
      </c>
      <c r="C10" s="72"/>
      <c r="D10" s="73" t="s">
        <v>97</v>
      </c>
      <c r="E10" s="72">
        <f t="shared" si="0"/>
        <v>0</v>
      </c>
      <c r="F10" s="72"/>
      <c r="G10" s="72"/>
      <c r="H10" s="72"/>
      <c r="I10" s="79"/>
    </row>
    <row r="11" spans="1:9" ht="19.899999999999999" customHeight="1">
      <c r="A11" s="171"/>
      <c r="B11" s="73" t="s">
        <v>90</v>
      </c>
      <c r="C11" s="72"/>
      <c r="D11" s="73" t="s">
        <v>98</v>
      </c>
      <c r="E11" s="72">
        <f t="shared" si="0"/>
        <v>0</v>
      </c>
      <c r="F11" s="72"/>
      <c r="G11" s="72"/>
      <c r="H11" s="72"/>
      <c r="I11" s="79"/>
    </row>
    <row r="12" spans="1:9" ht="19.899999999999999" customHeight="1">
      <c r="A12" s="171"/>
      <c r="B12" s="73" t="s">
        <v>92</v>
      </c>
      <c r="C12" s="72"/>
      <c r="D12" s="73" t="s">
        <v>99</v>
      </c>
      <c r="E12" s="72">
        <f t="shared" si="0"/>
        <v>0</v>
      </c>
      <c r="F12" s="72"/>
      <c r="G12" s="72"/>
      <c r="H12" s="72"/>
      <c r="I12" s="79"/>
    </row>
    <row r="13" spans="1:9" ht="19.899999999999999" customHeight="1">
      <c r="A13" s="171"/>
      <c r="B13" s="73" t="s">
        <v>94</v>
      </c>
      <c r="C13" s="72"/>
      <c r="D13" s="73" t="s">
        <v>100</v>
      </c>
      <c r="E13" s="72">
        <f t="shared" si="0"/>
        <v>0</v>
      </c>
      <c r="F13" s="72"/>
      <c r="G13" s="72"/>
      <c r="H13" s="72"/>
      <c r="I13" s="79"/>
    </row>
    <row r="14" spans="1:9" ht="19.899999999999999" customHeight="1">
      <c r="A14" s="171"/>
      <c r="B14" s="73" t="s">
        <v>101</v>
      </c>
      <c r="C14" s="72"/>
      <c r="D14" s="73" t="s">
        <v>102</v>
      </c>
      <c r="E14" s="72">
        <f t="shared" si="0"/>
        <v>645643.76</v>
      </c>
      <c r="F14" s="72">
        <v>645643.76</v>
      </c>
      <c r="G14" s="72"/>
      <c r="H14" s="72"/>
      <c r="I14" s="79"/>
    </row>
    <row r="15" spans="1:9" ht="19.899999999999999" customHeight="1">
      <c r="A15" s="171"/>
      <c r="B15" s="73" t="s">
        <v>101</v>
      </c>
      <c r="C15" s="72"/>
      <c r="D15" s="73" t="s">
        <v>103</v>
      </c>
      <c r="E15" s="72">
        <f t="shared" si="0"/>
        <v>0</v>
      </c>
      <c r="F15" s="72"/>
      <c r="G15" s="72"/>
      <c r="H15" s="72"/>
      <c r="I15" s="79"/>
    </row>
    <row r="16" spans="1:9" ht="19.899999999999999" customHeight="1">
      <c r="A16" s="171"/>
      <c r="B16" s="73" t="s">
        <v>101</v>
      </c>
      <c r="C16" s="72"/>
      <c r="D16" s="73" t="s">
        <v>104</v>
      </c>
      <c r="E16" s="72">
        <f t="shared" si="0"/>
        <v>307903.61</v>
      </c>
      <c r="F16" s="72">
        <v>307903.61</v>
      </c>
      <c r="G16" s="72"/>
      <c r="H16" s="72"/>
      <c r="I16" s="79"/>
    </row>
    <row r="17" spans="1:9" ht="19.899999999999999" customHeight="1">
      <c r="A17" s="171"/>
      <c r="B17" s="73" t="s">
        <v>101</v>
      </c>
      <c r="C17" s="72"/>
      <c r="D17" s="73" t="s">
        <v>105</v>
      </c>
      <c r="E17" s="72">
        <f t="shared" si="0"/>
        <v>0</v>
      </c>
      <c r="F17" s="72"/>
      <c r="G17" s="72"/>
      <c r="H17" s="72"/>
      <c r="I17" s="79"/>
    </row>
    <row r="18" spans="1:9" ht="19.899999999999999" customHeight="1">
      <c r="A18" s="171"/>
      <c r="B18" s="73" t="s">
        <v>101</v>
      </c>
      <c r="C18" s="72"/>
      <c r="D18" s="73" t="s">
        <v>106</v>
      </c>
      <c r="E18" s="72">
        <f t="shared" si="0"/>
        <v>100000</v>
      </c>
      <c r="F18" s="72"/>
      <c r="G18" s="72">
        <v>100000</v>
      </c>
      <c r="H18" s="72"/>
      <c r="I18" s="79"/>
    </row>
    <row r="19" spans="1:9" ht="19.899999999999999" customHeight="1">
      <c r="A19" s="171"/>
      <c r="B19" s="73" t="s">
        <v>101</v>
      </c>
      <c r="C19" s="72"/>
      <c r="D19" s="73" t="s">
        <v>107</v>
      </c>
      <c r="E19" s="72">
        <f t="shared" si="0"/>
        <v>0</v>
      </c>
      <c r="F19" s="72"/>
      <c r="G19" s="72"/>
      <c r="H19" s="72"/>
      <c r="I19" s="79"/>
    </row>
    <row r="20" spans="1:9" ht="19.899999999999999" customHeight="1">
      <c r="A20" s="171"/>
      <c r="B20" s="73" t="s">
        <v>101</v>
      </c>
      <c r="C20" s="72"/>
      <c r="D20" s="73" t="s">
        <v>108</v>
      </c>
      <c r="E20" s="72">
        <f t="shared" si="0"/>
        <v>0</v>
      </c>
      <c r="F20" s="72"/>
      <c r="G20" s="72"/>
      <c r="H20" s="72"/>
      <c r="I20" s="79"/>
    </row>
    <row r="21" spans="1:9" ht="19.899999999999999" customHeight="1">
      <c r="A21" s="171"/>
      <c r="B21" s="73" t="s">
        <v>101</v>
      </c>
      <c r="C21" s="72"/>
      <c r="D21" s="73" t="s">
        <v>109</v>
      </c>
      <c r="E21" s="72">
        <f t="shared" si="0"/>
        <v>4344191.9800000004</v>
      </c>
      <c r="F21" s="72">
        <v>4344191.9800000004</v>
      </c>
      <c r="G21" s="72"/>
      <c r="H21" s="72"/>
      <c r="I21" s="79"/>
    </row>
    <row r="22" spans="1:9" ht="19.899999999999999" customHeight="1">
      <c r="A22" s="171"/>
      <c r="B22" s="73" t="s">
        <v>101</v>
      </c>
      <c r="C22" s="72"/>
      <c r="D22" s="73" t="s">
        <v>110</v>
      </c>
      <c r="E22" s="72">
        <f t="shared" si="0"/>
        <v>0</v>
      </c>
      <c r="F22" s="72"/>
      <c r="G22" s="72"/>
      <c r="H22" s="72"/>
      <c r="I22" s="79"/>
    </row>
    <row r="23" spans="1:9" ht="19.899999999999999" customHeight="1">
      <c r="A23" s="171"/>
      <c r="B23" s="73" t="s">
        <v>101</v>
      </c>
      <c r="C23" s="72"/>
      <c r="D23" s="73" t="s">
        <v>111</v>
      </c>
      <c r="E23" s="72">
        <f t="shared" si="0"/>
        <v>0</v>
      </c>
      <c r="F23" s="72"/>
      <c r="G23" s="72"/>
      <c r="H23" s="72"/>
      <c r="I23" s="79"/>
    </row>
    <row r="24" spans="1:9" ht="19.899999999999999" customHeight="1">
      <c r="A24" s="171"/>
      <c r="B24" s="73" t="s">
        <v>101</v>
      </c>
      <c r="C24" s="72"/>
      <c r="D24" s="73" t="s">
        <v>112</v>
      </c>
      <c r="E24" s="72">
        <f t="shared" si="0"/>
        <v>0</v>
      </c>
      <c r="F24" s="72"/>
      <c r="G24" s="72"/>
      <c r="H24" s="72"/>
      <c r="I24" s="79"/>
    </row>
    <row r="25" spans="1:9" ht="19.899999999999999" customHeight="1">
      <c r="A25" s="171"/>
      <c r="B25" s="73" t="s">
        <v>101</v>
      </c>
      <c r="C25" s="72"/>
      <c r="D25" s="73" t="s">
        <v>113</v>
      </c>
      <c r="E25" s="72">
        <f t="shared" si="0"/>
        <v>0</v>
      </c>
      <c r="F25" s="72"/>
      <c r="G25" s="72"/>
      <c r="H25" s="72"/>
      <c r="I25" s="79"/>
    </row>
    <row r="26" spans="1:9" ht="19.899999999999999" customHeight="1">
      <c r="A26" s="171"/>
      <c r="B26" s="73" t="s">
        <v>101</v>
      </c>
      <c r="C26" s="72"/>
      <c r="D26" s="73" t="s">
        <v>114</v>
      </c>
      <c r="E26" s="72">
        <f t="shared" si="0"/>
        <v>403173</v>
      </c>
      <c r="F26" s="72">
        <v>403173</v>
      </c>
      <c r="G26" s="72"/>
      <c r="H26" s="72"/>
      <c r="I26" s="79"/>
    </row>
    <row r="27" spans="1:9" ht="19.899999999999999" customHeight="1">
      <c r="A27" s="171"/>
      <c r="B27" s="73" t="s">
        <v>101</v>
      </c>
      <c r="C27" s="72"/>
      <c r="D27" s="73" t="s">
        <v>115</v>
      </c>
      <c r="E27" s="72">
        <f t="shared" si="0"/>
        <v>0</v>
      </c>
      <c r="F27" s="72"/>
      <c r="G27" s="72"/>
      <c r="H27" s="72"/>
      <c r="I27" s="79"/>
    </row>
    <row r="28" spans="1:9" ht="19.899999999999999" customHeight="1">
      <c r="A28" s="171"/>
      <c r="B28" s="73" t="s">
        <v>101</v>
      </c>
      <c r="C28" s="72"/>
      <c r="D28" s="73" t="s">
        <v>116</v>
      </c>
      <c r="E28" s="72">
        <f t="shared" si="0"/>
        <v>0</v>
      </c>
      <c r="F28" s="72"/>
      <c r="G28" s="72"/>
      <c r="H28" s="72"/>
      <c r="I28" s="79"/>
    </row>
    <row r="29" spans="1:9" ht="19.899999999999999" customHeight="1">
      <c r="A29" s="171"/>
      <c r="B29" s="73" t="s">
        <v>101</v>
      </c>
      <c r="C29" s="72"/>
      <c r="D29" s="73" t="s">
        <v>117</v>
      </c>
      <c r="E29" s="72">
        <f t="shared" si="0"/>
        <v>0</v>
      </c>
      <c r="F29" s="72"/>
      <c r="G29" s="72"/>
      <c r="H29" s="72"/>
      <c r="I29" s="79"/>
    </row>
    <row r="30" spans="1:9" ht="19.899999999999999" customHeight="1">
      <c r="A30" s="171"/>
      <c r="B30" s="73" t="s">
        <v>101</v>
      </c>
      <c r="C30" s="72"/>
      <c r="D30" s="73" t="s">
        <v>118</v>
      </c>
      <c r="E30" s="72">
        <f t="shared" si="0"/>
        <v>0</v>
      </c>
      <c r="F30" s="72"/>
      <c r="G30" s="72"/>
      <c r="H30" s="72"/>
      <c r="I30" s="79"/>
    </row>
    <row r="31" spans="1:9" ht="19.899999999999999" customHeight="1">
      <c r="A31" s="171"/>
      <c r="B31" s="73" t="s">
        <v>101</v>
      </c>
      <c r="C31" s="72"/>
      <c r="D31" s="73" t="s">
        <v>119</v>
      </c>
      <c r="E31" s="72">
        <f t="shared" si="0"/>
        <v>0</v>
      </c>
      <c r="F31" s="72"/>
      <c r="G31" s="72"/>
      <c r="H31" s="72"/>
      <c r="I31" s="79"/>
    </row>
    <row r="32" spans="1:9" ht="19.899999999999999" customHeight="1">
      <c r="A32" s="171"/>
      <c r="B32" s="73" t="s">
        <v>101</v>
      </c>
      <c r="C32" s="72"/>
      <c r="D32" s="73" t="s">
        <v>120</v>
      </c>
      <c r="E32" s="72">
        <f t="shared" si="0"/>
        <v>0</v>
      </c>
      <c r="F32" s="72"/>
      <c r="G32" s="72"/>
      <c r="H32" s="72"/>
      <c r="I32" s="79"/>
    </row>
    <row r="33" spans="1:9" ht="19.899999999999999" customHeight="1">
      <c r="A33" s="171"/>
      <c r="B33" s="73" t="s">
        <v>101</v>
      </c>
      <c r="C33" s="72"/>
      <c r="D33" s="73" t="s">
        <v>121</v>
      </c>
      <c r="E33" s="72">
        <f t="shared" si="0"/>
        <v>0</v>
      </c>
      <c r="F33" s="72"/>
      <c r="G33" s="72"/>
      <c r="H33" s="72"/>
      <c r="I33" s="79"/>
    </row>
    <row r="34" spans="1:9" ht="19.899999999999999" customHeight="1">
      <c r="A34" s="171"/>
      <c r="B34" s="73" t="s">
        <v>101</v>
      </c>
      <c r="C34" s="72"/>
      <c r="D34" s="73" t="s">
        <v>122</v>
      </c>
      <c r="E34" s="72">
        <f t="shared" si="0"/>
        <v>0</v>
      </c>
      <c r="F34" s="72"/>
      <c r="G34" s="72"/>
      <c r="H34" s="72"/>
      <c r="I34" s="79"/>
    </row>
    <row r="35" spans="1:9" ht="8.5" customHeight="1">
      <c r="A35" s="88"/>
      <c r="B35" s="88"/>
      <c r="C35" s="88"/>
      <c r="D35" s="69"/>
      <c r="E35" s="88"/>
      <c r="F35" s="88"/>
      <c r="G35" s="88"/>
      <c r="H35" s="88"/>
      <c r="I35" s="75"/>
    </row>
  </sheetData>
  <mergeCells count="6">
    <mergeCell ref="A11:A34"/>
    <mergeCell ref="B2:H2"/>
    <mergeCell ref="B3:C3"/>
    <mergeCell ref="B4:C4"/>
    <mergeCell ref="D4:H4"/>
    <mergeCell ref="A7:A9"/>
  </mergeCells>
  <phoneticPr fontId="32" type="noConversion"/>
  <printOptions horizontalCentered="1"/>
  <pageMargins left="1.37777777777778" right="0.98402777777777795" top="0.98402777777777795" bottom="0.98402777777777795" header="0" footer="0"/>
  <pageSetup paperSize="9" scale="63" fitToHeight="0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N34"/>
  <sheetViews>
    <sheetView workbookViewId="0">
      <pane ySplit="6" topLeftCell="A7" activePane="bottomLeft" state="frozen"/>
      <selection pane="bottomLeft" activeCell="M27" sqref="M27"/>
    </sheetView>
  </sheetViews>
  <sheetFormatPr defaultColWidth="10" defaultRowHeight="14"/>
  <cols>
    <col min="1" max="1" width="1.54296875" style="107" customWidth="1"/>
    <col min="2" max="3" width="5.90625" style="107" customWidth="1"/>
    <col min="4" max="4" width="11.6328125" style="107" customWidth="1"/>
    <col min="5" max="5" width="23.453125" style="107" customWidth="1"/>
    <col min="6" max="13" width="15.7265625" style="107" customWidth="1"/>
    <col min="14" max="16" width="10.54296875" style="107" customWidth="1"/>
    <col min="17" max="20" width="13.90625" style="107" customWidth="1"/>
    <col min="21" max="23" width="5.90625" style="107" customWidth="1"/>
    <col min="24" max="26" width="7.26953125" style="107" customWidth="1"/>
    <col min="27" max="33" width="5.90625" style="107" customWidth="1"/>
    <col min="34" max="39" width="7.26953125" style="107" customWidth="1"/>
    <col min="40" max="40" width="1.54296875" style="107" customWidth="1"/>
    <col min="41" max="42" width="9.7265625" style="107" customWidth="1"/>
    <col min="43" max="16384" width="10" style="107"/>
  </cols>
  <sheetData>
    <row r="1" spans="1:40" ht="25" customHeight="1">
      <c r="A1" s="113"/>
      <c r="B1" s="105"/>
      <c r="C1" s="105"/>
      <c r="D1" s="114"/>
      <c r="E1" s="114"/>
      <c r="F1" s="19"/>
      <c r="G1" s="19"/>
      <c r="H1" s="19"/>
      <c r="I1" s="114"/>
      <c r="J1" s="114"/>
      <c r="K1" s="19"/>
      <c r="L1" s="114"/>
      <c r="M1" s="114"/>
      <c r="N1" s="114"/>
      <c r="O1" s="114"/>
      <c r="P1" s="114"/>
      <c r="Q1" s="114"/>
      <c r="R1" s="114"/>
      <c r="S1" s="114"/>
      <c r="T1" s="114"/>
      <c r="U1" s="114"/>
      <c r="V1" s="114"/>
      <c r="W1" s="114"/>
      <c r="X1" s="114"/>
      <c r="Y1" s="114"/>
      <c r="Z1" s="114"/>
      <c r="AA1" s="114"/>
      <c r="AB1" s="114"/>
      <c r="AC1" s="114"/>
      <c r="AD1" s="114"/>
      <c r="AE1" s="114"/>
      <c r="AF1" s="114"/>
      <c r="AG1" s="114"/>
      <c r="AH1" s="114"/>
      <c r="AI1" s="114"/>
      <c r="AJ1" s="114"/>
      <c r="AK1" s="114"/>
      <c r="AL1" s="114"/>
      <c r="AM1" s="115" t="s">
        <v>123</v>
      </c>
      <c r="AN1" s="116"/>
    </row>
    <row r="2" spans="1:40" ht="22.75" customHeight="1">
      <c r="A2" s="19"/>
      <c r="B2" s="176" t="s">
        <v>124</v>
      </c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176"/>
      <c r="T2" s="176"/>
      <c r="U2" s="176"/>
      <c r="V2" s="176"/>
      <c r="W2" s="176"/>
      <c r="X2" s="176"/>
      <c r="Y2" s="176"/>
      <c r="Z2" s="176"/>
      <c r="AA2" s="176"/>
      <c r="AB2" s="176"/>
      <c r="AC2" s="176"/>
      <c r="AD2" s="176"/>
      <c r="AE2" s="176"/>
      <c r="AF2" s="176"/>
      <c r="AG2" s="176"/>
      <c r="AH2" s="176"/>
      <c r="AI2" s="176"/>
      <c r="AJ2" s="176"/>
      <c r="AK2" s="176"/>
      <c r="AL2" s="176"/>
      <c r="AM2" s="176"/>
      <c r="AN2" s="116"/>
    </row>
    <row r="3" spans="1:40" ht="19.5" customHeight="1">
      <c r="A3" s="22"/>
      <c r="B3" s="177" t="s">
        <v>268</v>
      </c>
      <c r="C3" s="177"/>
      <c r="D3" s="177"/>
      <c r="E3" s="177"/>
      <c r="F3" s="117"/>
      <c r="G3" s="22"/>
      <c r="H3" s="118"/>
      <c r="I3" s="117"/>
      <c r="J3" s="117"/>
      <c r="K3" s="108"/>
      <c r="L3" s="117"/>
      <c r="M3" s="117"/>
      <c r="N3" s="117"/>
      <c r="O3" s="117"/>
      <c r="P3" s="117"/>
      <c r="Q3" s="117"/>
      <c r="R3" s="117"/>
      <c r="S3" s="117"/>
      <c r="T3" s="117"/>
      <c r="U3" s="117"/>
      <c r="V3" s="117"/>
      <c r="W3" s="117"/>
      <c r="X3" s="117"/>
      <c r="Y3" s="117"/>
      <c r="Z3" s="117"/>
      <c r="AA3" s="117"/>
      <c r="AB3" s="117"/>
      <c r="AC3" s="117"/>
      <c r="AD3" s="117"/>
      <c r="AE3" s="117"/>
      <c r="AF3" s="117"/>
      <c r="AG3" s="117"/>
      <c r="AH3" s="117"/>
      <c r="AI3" s="117"/>
      <c r="AJ3" s="117"/>
      <c r="AK3" s="117"/>
      <c r="AL3" s="181" t="s">
        <v>5</v>
      </c>
      <c r="AM3" s="181"/>
      <c r="AN3" s="119"/>
    </row>
    <row r="4" spans="1:40" ht="24.4" customHeight="1">
      <c r="A4" s="23"/>
      <c r="B4" s="180" t="s">
        <v>8</v>
      </c>
      <c r="C4" s="180"/>
      <c r="D4" s="180"/>
      <c r="E4" s="180"/>
      <c r="F4" s="180" t="s">
        <v>125</v>
      </c>
      <c r="G4" s="180" t="s">
        <v>126</v>
      </c>
      <c r="H4" s="180"/>
      <c r="I4" s="180"/>
      <c r="J4" s="180"/>
      <c r="K4" s="180"/>
      <c r="L4" s="180"/>
      <c r="M4" s="180"/>
      <c r="N4" s="180"/>
      <c r="O4" s="180"/>
      <c r="P4" s="180"/>
      <c r="Q4" s="180" t="s">
        <v>127</v>
      </c>
      <c r="R4" s="180"/>
      <c r="S4" s="180"/>
      <c r="T4" s="180"/>
      <c r="U4" s="180"/>
      <c r="V4" s="180"/>
      <c r="W4" s="180"/>
      <c r="X4" s="180"/>
      <c r="Y4" s="180"/>
      <c r="Z4" s="180"/>
      <c r="AA4" s="180" t="s">
        <v>128</v>
      </c>
      <c r="AB4" s="180"/>
      <c r="AC4" s="180"/>
      <c r="AD4" s="180"/>
      <c r="AE4" s="180"/>
      <c r="AF4" s="180"/>
      <c r="AG4" s="180"/>
      <c r="AH4" s="180"/>
      <c r="AI4" s="180"/>
      <c r="AJ4" s="180"/>
      <c r="AK4" s="180"/>
      <c r="AL4" s="180"/>
      <c r="AM4" s="180"/>
      <c r="AN4" s="120"/>
    </row>
    <row r="5" spans="1:40" ht="24.4" customHeight="1">
      <c r="A5" s="23"/>
      <c r="B5" s="180" t="s">
        <v>79</v>
      </c>
      <c r="C5" s="180"/>
      <c r="D5" s="180" t="s">
        <v>69</v>
      </c>
      <c r="E5" s="180" t="s">
        <v>70</v>
      </c>
      <c r="F5" s="180"/>
      <c r="G5" s="180" t="s">
        <v>58</v>
      </c>
      <c r="H5" s="180" t="s">
        <v>129</v>
      </c>
      <c r="I5" s="180"/>
      <c r="J5" s="180"/>
      <c r="K5" s="180" t="s">
        <v>130</v>
      </c>
      <c r="L5" s="180"/>
      <c r="M5" s="180"/>
      <c r="N5" s="180" t="s">
        <v>131</v>
      </c>
      <c r="O5" s="180"/>
      <c r="P5" s="180"/>
      <c r="Q5" s="180" t="s">
        <v>58</v>
      </c>
      <c r="R5" s="180" t="s">
        <v>129</v>
      </c>
      <c r="S5" s="180"/>
      <c r="T5" s="180"/>
      <c r="U5" s="180" t="s">
        <v>130</v>
      </c>
      <c r="V5" s="180"/>
      <c r="W5" s="180"/>
      <c r="X5" s="180" t="s">
        <v>131</v>
      </c>
      <c r="Y5" s="180"/>
      <c r="Z5" s="180"/>
      <c r="AA5" s="180" t="s">
        <v>58</v>
      </c>
      <c r="AB5" s="180" t="s">
        <v>129</v>
      </c>
      <c r="AC5" s="180"/>
      <c r="AD5" s="180"/>
      <c r="AE5" s="180" t="s">
        <v>130</v>
      </c>
      <c r="AF5" s="180"/>
      <c r="AG5" s="180"/>
      <c r="AH5" s="180" t="s">
        <v>131</v>
      </c>
      <c r="AI5" s="180"/>
      <c r="AJ5" s="180"/>
      <c r="AK5" s="180" t="s">
        <v>132</v>
      </c>
      <c r="AL5" s="180"/>
      <c r="AM5" s="180"/>
      <c r="AN5" s="120"/>
    </row>
    <row r="6" spans="1:40" ht="39" customHeight="1">
      <c r="A6" s="106"/>
      <c r="B6" s="121" t="s">
        <v>80</v>
      </c>
      <c r="C6" s="121" t="s">
        <v>81</v>
      </c>
      <c r="D6" s="180"/>
      <c r="E6" s="180"/>
      <c r="F6" s="180"/>
      <c r="G6" s="180"/>
      <c r="H6" s="121" t="s">
        <v>133</v>
      </c>
      <c r="I6" s="121" t="s">
        <v>75</v>
      </c>
      <c r="J6" s="121" t="s">
        <v>76</v>
      </c>
      <c r="K6" s="121" t="s">
        <v>133</v>
      </c>
      <c r="L6" s="121" t="s">
        <v>75</v>
      </c>
      <c r="M6" s="121" t="s">
        <v>76</v>
      </c>
      <c r="N6" s="121" t="s">
        <v>133</v>
      </c>
      <c r="O6" s="121" t="s">
        <v>134</v>
      </c>
      <c r="P6" s="121" t="s">
        <v>135</v>
      </c>
      <c r="Q6" s="180"/>
      <c r="R6" s="121" t="s">
        <v>133</v>
      </c>
      <c r="S6" s="121" t="s">
        <v>75</v>
      </c>
      <c r="T6" s="121" t="s">
        <v>76</v>
      </c>
      <c r="U6" s="121" t="s">
        <v>133</v>
      </c>
      <c r="V6" s="121" t="s">
        <v>75</v>
      </c>
      <c r="W6" s="121" t="s">
        <v>76</v>
      </c>
      <c r="X6" s="121" t="s">
        <v>133</v>
      </c>
      <c r="Y6" s="121" t="s">
        <v>134</v>
      </c>
      <c r="Z6" s="121" t="s">
        <v>135</v>
      </c>
      <c r="AA6" s="180"/>
      <c r="AB6" s="121" t="s">
        <v>133</v>
      </c>
      <c r="AC6" s="121" t="s">
        <v>75</v>
      </c>
      <c r="AD6" s="121" t="s">
        <v>76</v>
      </c>
      <c r="AE6" s="121" t="s">
        <v>133</v>
      </c>
      <c r="AF6" s="121" t="s">
        <v>75</v>
      </c>
      <c r="AG6" s="121" t="s">
        <v>76</v>
      </c>
      <c r="AH6" s="121" t="s">
        <v>133</v>
      </c>
      <c r="AI6" s="121" t="s">
        <v>134</v>
      </c>
      <c r="AJ6" s="121" t="s">
        <v>135</v>
      </c>
      <c r="AK6" s="121" t="s">
        <v>133</v>
      </c>
      <c r="AL6" s="121" t="s">
        <v>134</v>
      </c>
      <c r="AM6" s="121" t="s">
        <v>135</v>
      </c>
      <c r="AN6" s="120"/>
    </row>
    <row r="7" spans="1:40" ht="22.75" customHeight="1">
      <c r="A7" s="23"/>
      <c r="B7" s="109"/>
      <c r="C7" s="109"/>
      <c r="D7" s="29">
        <v>149001</v>
      </c>
      <c r="E7" s="109" t="s">
        <v>71</v>
      </c>
      <c r="F7" s="110">
        <f t="shared" ref="F7:K7" si="0">F8+F19+F30</f>
        <v>5900912.3500000006</v>
      </c>
      <c r="G7" s="110">
        <f t="shared" si="0"/>
        <v>5900912.3500000006</v>
      </c>
      <c r="H7" s="110">
        <f t="shared" si="0"/>
        <v>5800912.3500000006</v>
      </c>
      <c r="I7" s="110">
        <f t="shared" si="0"/>
        <v>5640912.3500000006</v>
      </c>
      <c r="J7" s="110">
        <f t="shared" si="0"/>
        <v>160000</v>
      </c>
      <c r="K7" s="110">
        <f t="shared" si="0"/>
        <v>100000</v>
      </c>
      <c r="L7" s="110"/>
      <c r="M7" s="110">
        <f>M8+M19+M30</f>
        <v>100000</v>
      </c>
      <c r="N7" s="110"/>
      <c r="O7" s="110"/>
      <c r="P7" s="110"/>
      <c r="Q7" s="110"/>
      <c r="R7" s="110">
        <f>R8+R19+R30</f>
        <v>0</v>
      </c>
      <c r="S7" s="110"/>
      <c r="T7" s="110">
        <f>T8+T19+T30</f>
        <v>0</v>
      </c>
      <c r="U7" s="110"/>
      <c r="V7" s="110"/>
      <c r="W7" s="110"/>
      <c r="X7" s="110"/>
      <c r="Y7" s="110"/>
      <c r="Z7" s="110"/>
      <c r="AA7" s="110"/>
      <c r="AB7" s="110"/>
      <c r="AC7" s="110"/>
      <c r="AD7" s="110"/>
      <c r="AE7" s="110"/>
      <c r="AF7" s="110"/>
      <c r="AG7" s="110"/>
      <c r="AH7" s="110"/>
      <c r="AI7" s="110"/>
      <c r="AJ7" s="110"/>
      <c r="AK7" s="110"/>
      <c r="AL7" s="110"/>
      <c r="AM7" s="110"/>
      <c r="AN7" s="120"/>
    </row>
    <row r="8" spans="1:40" ht="32.5" customHeight="1">
      <c r="A8" s="23"/>
      <c r="B8" s="109">
        <v>301</v>
      </c>
      <c r="C8" s="109"/>
      <c r="D8" s="111"/>
      <c r="E8" s="122" t="s">
        <v>225</v>
      </c>
      <c r="F8" s="110">
        <f>G8+Q8</f>
        <v>5103334.79</v>
      </c>
      <c r="G8" s="110">
        <f>SUM(G9:G18)</f>
        <v>5103334.79</v>
      </c>
      <c r="H8" s="110">
        <f t="shared" ref="H8:I8" si="1">SUM(H9:H18)</f>
        <v>5103334.79</v>
      </c>
      <c r="I8" s="110">
        <f t="shared" si="1"/>
        <v>5103334.79</v>
      </c>
      <c r="J8" s="110"/>
      <c r="K8" s="110"/>
      <c r="L8" s="110"/>
      <c r="M8" s="110"/>
      <c r="N8" s="110"/>
      <c r="O8" s="110"/>
      <c r="P8" s="110"/>
      <c r="Q8" s="110"/>
      <c r="R8" s="110"/>
      <c r="S8" s="110"/>
      <c r="T8" s="110"/>
      <c r="U8" s="110"/>
      <c r="V8" s="110"/>
      <c r="W8" s="110"/>
      <c r="X8" s="110"/>
      <c r="Y8" s="110"/>
      <c r="Z8" s="110"/>
      <c r="AA8" s="110"/>
      <c r="AB8" s="110"/>
      <c r="AC8" s="110"/>
      <c r="AD8" s="110"/>
      <c r="AE8" s="110"/>
      <c r="AF8" s="110"/>
      <c r="AG8" s="110"/>
      <c r="AH8" s="110"/>
      <c r="AI8" s="110"/>
      <c r="AJ8" s="110"/>
      <c r="AK8" s="110"/>
      <c r="AL8" s="110"/>
      <c r="AM8" s="110"/>
      <c r="AN8" s="120"/>
    </row>
    <row r="9" spans="1:40" ht="32.5" customHeight="1">
      <c r="A9" s="23"/>
      <c r="B9" s="109">
        <v>301</v>
      </c>
      <c r="C9" s="112" t="s">
        <v>204</v>
      </c>
      <c r="D9" s="111"/>
      <c r="E9" s="123" t="s">
        <v>226</v>
      </c>
      <c r="F9" s="110">
        <f t="shared" ref="F9:F33" si="2">G9+Q9</f>
        <v>1044780</v>
      </c>
      <c r="G9" s="110">
        <f t="shared" ref="G9:G33" si="3">H9+K9+N9</f>
        <v>1044780</v>
      </c>
      <c r="H9" s="110">
        <f t="shared" ref="H9:H33" si="4">I9+J9</f>
        <v>1044780</v>
      </c>
      <c r="I9" s="110">
        <v>1044780</v>
      </c>
      <c r="J9" s="110"/>
      <c r="K9" s="110"/>
      <c r="L9" s="110"/>
      <c r="M9" s="110"/>
      <c r="N9" s="110"/>
      <c r="O9" s="110"/>
      <c r="P9" s="110"/>
      <c r="Q9" s="110"/>
      <c r="R9" s="110">
        <f t="shared" ref="R9:R33" si="5">S9+T9</f>
        <v>0</v>
      </c>
      <c r="S9" s="110"/>
      <c r="T9" s="110"/>
      <c r="U9" s="110"/>
      <c r="V9" s="110"/>
      <c r="W9" s="110"/>
      <c r="X9" s="110"/>
      <c r="Y9" s="110"/>
      <c r="Z9" s="110"/>
      <c r="AA9" s="110"/>
      <c r="AB9" s="110"/>
      <c r="AC9" s="110"/>
      <c r="AD9" s="110"/>
      <c r="AE9" s="110"/>
      <c r="AF9" s="110"/>
      <c r="AG9" s="110"/>
      <c r="AH9" s="110"/>
      <c r="AI9" s="110"/>
      <c r="AJ9" s="110"/>
      <c r="AK9" s="110"/>
      <c r="AL9" s="110"/>
      <c r="AM9" s="110"/>
      <c r="AN9" s="120"/>
    </row>
    <row r="10" spans="1:40" ht="32.5" customHeight="1">
      <c r="A10" s="23"/>
      <c r="B10" s="109">
        <v>301</v>
      </c>
      <c r="C10" s="112" t="s">
        <v>217</v>
      </c>
      <c r="D10" s="111"/>
      <c r="E10" s="123" t="s">
        <v>227</v>
      </c>
      <c r="F10" s="110">
        <f t="shared" si="2"/>
        <v>309540</v>
      </c>
      <c r="G10" s="110">
        <f t="shared" si="3"/>
        <v>309540</v>
      </c>
      <c r="H10" s="110">
        <f t="shared" si="4"/>
        <v>309540</v>
      </c>
      <c r="I10" s="110">
        <v>309540</v>
      </c>
      <c r="J10" s="110"/>
      <c r="K10" s="110"/>
      <c r="L10" s="110"/>
      <c r="M10" s="110"/>
      <c r="N10" s="110"/>
      <c r="O10" s="110"/>
      <c r="P10" s="110"/>
      <c r="Q10" s="110"/>
      <c r="R10" s="110">
        <f t="shared" si="5"/>
        <v>0</v>
      </c>
      <c r="S10" s="110"/>
      <c r="T10" s="110"/>
      <c r="U10" s="110"/>
      <c r="V10" s="110"/>
      <c r="W10" s="110"/>
      <c r="X10" s="110"/>
      <c r="Y10" s="110"/>
      <c r="Z10" s="110"/>
      <c r="AA10" s="110"/>
      <c r="AB10" s="110"/>
      <c r="AC10" s="110"/>
      <c r="AD10" s="110"/>
      <c r="AE10" s="110"/>
      <c r="AF10" s="110"/>
      <c r="AG10" s="110"/>
      <c r="AH10" s="110"/>
      <c r="AI10" s="110"/>
      <c r="AJ10" s="110"/>
      <c r="AK10" s="110"/>
      <c r="AL10" s="110"/>
      <c r="AM10" s="110"/>
      <c r="AN10" s="120"/>
    </row>
    <row r="11" spans="1:40" ht="32.5" customHeight="1">
      <c r="A11" s="23"/>
      <c r="B11" s="109">
        <v>301</v>
      </c>
      <c r="C11" s="112" t="s">
        <v>219</v>
      </c>
      <c r="D11" s="111"/>
      <c r="E11" s="123" t="s">
        <v>228</v>
      </c>
      <c r="F11" s="110">
        <f t="shared" si="2"/>
        <v>277177</v>
      </c>
      <c r="G11" s="110">
        <f t="shared" si="3"/>
        <v>277177</v>
      </c>
      <c r="H11" s="110">
        <f t="shared" si="4"/>
        <v>277177</v>
      </c>
      <c r="I11" s="110">
        <v>277177</v>
      </c>
      <c r="J11" s="110"/>
      <c r="K11" s="110"/>
      <c r="L11" s="110"/>
      <c r="M11" s="110"/>
      <c r="N11" s="110"/>
      <c r="O11" s="110"/>
      <c r="P11" s="110"/>
      <c r="Q11" s="110"/>
      <c r="R11" s="110">
        <f t="shared" si="5"/>
        <v>0</v>
      </c>
      <c r="S11" s="110"/>
      <c r="T11" s="110"/>
      <c r="U11" s="110"/>
      <c r="V11" s="110"/>
      <c r="W11" s="110"/>
      <c r="X11" s="110"/>
      <c r="Y11" s="110"/>
      <c r="Z11" s="110"/>
      <c r="AA11" s="110"/>
      <c r="AB11" s="110"/>
      <c r="AC11" s="110"/>
      <c r="AD11" s="110"/>
      <c r="AE11" s="110"/>
      <c r="AF11" s="110"/>
      <c r="AG11" s="110"/>
      <c r="AH11" s="110"/>
      <c r="AI11" s="110"/>
      <c r="AJ11" s="110"/>
      <c r="AK11" s="110"/>
      <c r="AL11" s="110"/>
      <c r="AM11" s="110"/>
      <c r="AN11" s="120"/>
    </row>
    <row r="12" spans="1:40" ht="32.5" customHeight="1">
      <c r="A12" s="23"/>
      <c r="B12" s="109">
        <v>301</v>
      </c>
      <c r="C12" s="112" t="s">
        <v>229</v>
      </c>
      <c r="D12" s="111"/>
      <c r="E12" s="123" t="s">
        <v>230</v>
      </c>
      <c r="F12" s="110">
        <f t="shared" si="2"/>
        <v>1728110</v>
      </c>
      <c r="G12" s="110">
        <f t="shared" si="3"/>
        <v>1728110</v>
      </c>
      <c r="H12" s="110">
        <f t="shared" si="4"/>
        <v>1728110</v>
      </c>
      <c r="I12" s="110">
        <v>1728110</v>
      </c>
      <c r="J12" s="110"/>
      <c r="K12" s="110"/>
      <c r="L12" s="110"/>
      <c r="M12" s="110"/>
      <c r="N12" s="110"/>
      <c r="O12" s="110"/>
      <c r="P12" s="110"/>
      <c r="Q12" s="110"/>
      <c r="R12" s="110">
        <f t="shared" si="5"/>
        <v>0</v>
      </c>
      <c r="S12" s="110"/>
      <c r="T12" s="110"/>
      <c r="U12" s="110"/>
      <c r="V12" s="110"/>
      <c r="W12" s="110"/>
      <c r="X12" s="110"/>
      <c r="Y12" s="110"/>
      <c r="Z12" s="110"/>
      <c r="AA12" s="110"/>
      <c r="AB12" s="110"/>
      <c r="AC12" s="110"/>
      <c r="AD12" s="110"/>
      <c r="AE12" s="110"/>
      <c r="AF12" s="110"/>
      <c r="AG12" s="110"/>
      <c r="AH12" s="110"/>
      <c r="AI12" s="110"/>
      <c r="AJ12" s="110"/>
      <c r="AK12" s="110"/>
      <c r="AL12" s="110"/>
      <c r="AM12" s="110"/>
      <c r="AN12" s="120"/>
    </row>
    <row r="13" spans="1:40" ht="32.5" customHeight="1">
      <c r="A13" s="23"/>
      <c r="B13" s="109">
        <v>301</v>
      </c>
      <c r="C13" s="112" t="s">
        <v>231</v>
      </c>
      <c r="D13" s="111"/>
      <c r="E13" s="123" t="s">
        <v>232</v>
      </c>
      <c r="F13" s="110">
        <f t="shared" si="2"/>
        <v>523823.35999999999</v>
      </c>
      <c r="G13" s="110">
        <f t="shared" si="3"/>
        <v>523823.35999999999</v>
      </c>
      <c r="H13" s="110">
        <f t="shared" si="4"/>
        <v>523823.35999999999</v>
      </c>
      <c r="I13" s="110">
        <v>523823.35999999999</v>
      </c>
      <c r="J13" s="110"/>
      <c r="K13" s="110"/>
      <c r="L13" s="110"/>
      <c r="M13" s="110"/>
      <c r="N13" s="110"/>
      <c r="O13" s="110"/>
      <c r="P13" s="110"/>
      <c r="Q13" s="110"/>
      <c r="R13" s="110">
        <f t="shared" si="5"/>
        <v>0</v>
      </c>
      <c r="S13" s="110"/>
      <c r="T13" s="110"/>
      <c r="U13" s="110"/>
      <c r="V13" s="110"/>
      <c r="W13" s="110"/>
      <c r="X13" s="110"/>
      <c r="Y13" s="110"/>
      <c r="Z13" s="110"/>
      <c r="AA13" s="110"/>
      <c r="AB13" s="110"/>
      <c r="AC13" s="110"/>
      <c r="AD13" s="110"/>
      <c r="AE13" s="110"/>
      <c r="AF13" s="110"/>
      <c r="AG13" s="110"/>
      <c r="AH13" s="110"/>
      <c r="AI13" s="110"/>
      <c r="AJ13" s="110"/>
      <c r="AK13" s="110"/>
      <c r="AL13" s="110"/>
      <c r="AM13" s="110"/>
      <c r="AN13" s="120"/>
    </row>
    <row r="14" spans="1:40" ht="32.5" customHeight="1">
      <c r="A14" s="23"/>
      <c r="B14" s="109">
        <v>301</v>
      </c>
      <c r="C14" s="112" t="s">
        <v>233</v>
      </c>
      <c r="D14" s="111"/>
      <c r="E14" s="123" t="s">
        <v>234</v>
      </c>
      <c r="F14" s="110">
        <f t="shared" si="2"/>
        <v>258703.61</v>
      </c>
      <c r="G14" s="110">
        <f t="shared" si="3"/>
        <v>258703.61</v>
      </c>
      <c r="H14" s="110">
        <f t="shared" si="4"/>
        <v>258703.61</v>
      </c>
      <c r="I14" s="110">
        <v>258703.61</v>
      </c>
      <c r="J14" s="110"/>
      <c r="K14" s="110"/>
      <c r="L14" s="110"/>
      <c r="M14" s="110"/>
      <c r="N14" s="110"/>
      <c r="O14" s="110"/>
      <c r="P14" s="110"/>
      <c r="Q14" s="110"/>
      <c r="R14" s="110">
        <f t="shared" si="5"/>
        <v>0</v>
      </c>
      <c r="S14" s="110"/>
      <c r="T14" s="110"/>
      <c r="U14" s="110"/>
      <c r="V14" s="110"/>
      <c r="W14" s="110"/>
      <c r="X14" s="110"/>
      <c r="Y14" s="110"/>
      <c r="Z14" s="110"/>
      <c r="AA14" s="110"/>
      <c r="AB14" s="110"/>
      <c r="AC14" s="110"/>
      <c r="AD14" s="110"/>
      <c r="AE14" s="110"/>
      <c r="AF14" s="110"/>
      <c r="AG14" s="110"/>
      <c r="AH14" s="110"/>
      <c r="AI14" s="110"/>
      <c r="AJ14" s="110"/>
      <c r="AK14" s="110"/>
      <c r="AL14" s="110"/>
      <c r="AM14" s="110"/>
      <c r="AN14" s="120"/>
    </row>
    <row r="15" spans="1:40" ht="32.5" customHeight="1">
      <c r="A15" s="23"/>
      <c r="B15" s="109">
        <v>301</v>
      </c>
      <c r="C15" s="112" t="s">
        <v>214</v>
      </c>
      <c r="D15" s="109"/>
      <c r="E15" s="123" t="s">
        <v>235</v>
      </c>
      <c r="F15" s="110">
        <f t="shared" si="2"/>
        <v>34800</v>
      </c>
      <c r="G15" s="110">
        <f t="shared" si="3"/>
        <v>34800</v>
      </c>
      <c r="H15" s="110">
        <f t="shared" si="4"/>
        <v>34800</v>
      </c>
      <c r="I15" s="110">
        <v>34800</v>
      </c>
      <c r="J15" s="110"/>
      <c r="K15" s="110"/>
      <c r="L15" s="110"/>
      <c r="M15" s="110"/>
      <c r="N15" s="110"/>
      <c r="O15" s="110"/>
      <c r="P15" s="110"/>
      <c r="Q15" s="110"/>
      <c r="R15" s="110">
        <f t="shared" si="5"/>
        <v>0</v>
      </c>
      <c r="S15" s="110"/>
      <c r="T15" s="110"/>
      <c r="U15" s="110"/>
      <c r="V15" s="110"/>
      <c r="W15" s="110"/>
      <c r="X15" s="110"/>
      <c r="Y15" s="110"/>
      <c r="Z15" s="110"/>
      <c r="AA15" s="110"/>
      <c r="AB15" s="110"/>
      <c r="AC15" s="110"/>
      <c r="AD15" s="110"/>
      <c r="AE15" s="110"/>
      <c r="AF15" s="110"/>
      <c r="AG15" s="110"/>
      <c r="AH15" s="110"/>
      <c r="AI15" s="110"/>
      <c r="AJ15" s="110"/>
      <c r="AK15" s="110"/>
      <c r="AL15" s="110"/>
      <c r="AM15" s="110"/>
      <c r="AN15" s="120"/>
    </row>
    <row r="16" spans="1:40" ht="32.5" customHeight="1">
      <c r="A16" s="23"/>
      <c r="B16" s="109">
        <v>301</v>
      </c>
      <c r="C16" s="112" t="s">
        <v>236</v>
      </c>
      <c r="D16" s="109"/>
      <c r="E16" s="123" t="s">
        <v>237</v>
      </c>
      <c r="F16" s="110">
        <f t="shared" si="2"/>
        <v>39127.82</v>
      </c>
      <c r="G16" s="110">
        <f t="shared" si="3"/>
        <v>39127.82</v>
      </c>
      <c r="H16" s="110">
        <f t="shared" si="4"/>
        <v>39127.82</v>
      </c>
      <c r="I16" s="110">
        <v>39127.82</v>
      </c>
      <c r="J16" s="110"/>
      <c r="K16" s="110"/>
      <c r="L16" s="110"/>
      <c r="M16" s="110"/>
      <c r="N16" s="110"/>
      <c r="O16" s="110"/>
      <c r="P16" s="110"/>
      <c r="Q16" s="110"/>
      <c r="R16" s="110">
        <f t="shared" si="5"/>
        <v>0</v>
      </c>
      <c r="S16" s="110"/>
      <c r="T16" s="110"/>
      <c r="U16" s="110"/>
      <c r="V16" s="110"/>
      <c r="W16" s="110"/>
      <c r="X16" s="110"/>
      <c r="Y16" s="110"/>
      <c r="Z16" s="110"/>
      <c r="AA16" s="110"/>
      <c r="AB16" s="110"/>
      <c r="AC16" s="110"/>
      <c r="AD16" s="110"/>
      <c r="AE16" s="110"/>
      <c r="AF16" s="110"/>
      <c r="AG16" s="110"/>
      <c r="AH16" s="110"/>
      <c r="AI16" s="110"/>
      <c r="AJ16" s="110"/>
      <c r="AK16" s="110"/>
      <c r="AL16" s="110"/>
      <c r="AM16" s="110"/>
      <c r="AN16" s="120"/>
    </row>
    <row r="17" spans="1:40" ht="32.5" customHeight="1">
      <c r="A17" s="23"/>
      <c r="B17" s="109">
        <v>301</v>
      </c>
      <c r="C17" s="112" t="s">
        <v>238</v>
      </c>
      <c r="D17" s="109"/>
      <c r="E17" s="123" t="s">
        <v>224</v>
      </c>
      <c r="F17" s="110">
        <f t="shared" si="2"/>
        <v>403173</v>
      </c>
      <c r="G17" s="110">
        <f t="shared" si="3"/>
        <v>403173</v>
      </c>
      <c r="H17" s="110">
        <f t="shared" si="4"/>
        <v>403173</v>
      </c>
      <c r="I17" s="110">
        <v>403173</v>
      </c>
      <c r="J17" s="110"/>
      <c r="K17" s="110"/>
      <c r="L17" s="110"/>
      <c r="M17" s="110"/>
      <c r="N17" s="110"/>
      <c r="O17" s="110"/>
      <c r="P17" s="110"/>
      <c r="Q17" s="110"/>
      <c r="R17" s="110">
        <f t="shared" si="5"/>
        <v>0</v>
      </c>
      <c r="S17" s="110"/>
      <c r="T17" s="110"/>
      <c r="U17" s="110"/>
      <c r="V17" s="110"/>
      <c r="W17" s="110"/>
      <c r="X17" s="110"/>
      <c r="Y17" s="110"/>
      <c r="Z17" s="110"/>
      <c r="AA17" s="110"/>
      <c r="AB17" s="110"/>
      <c r="AC17" s="110"/>
      <c r="AD17" s="110"/>
      <c r="AE17" s="110"/>
      <c r="AF17" s="110"/>
      <c r="AG17" s="110"/>
      <c r="AH17" s="110"/>
      <c r="AI17" s="110"/>
      <c r="AJ17" s="110"/>
      <c r="AK17" s="110"/>
      <c r="AL17" s="110"/>
      <c r="AM17" s="110"/>
      <c r="AN17" s="120"/>
    </row>
    <row r="18" spans="1:40" ht="32.5" customHeight="1">
      <c r="A18" s="23"/>
      <c r="B18" s="109">
        <v>301</v>
      </c>
      <c r="C18" s="112" t="s">
        <v>207</v>
      </c>
      <c r="D18" s="109"/>
      <c r="E18" s="123" t="s">
        <v>239</v>
      </c>
      <c r="F18" s="110">
        <f t="shared" si="2"/>
        <v>484100</v>
      </c>
      <c r="G18" s="110">
        <f t="shared" si="3"/>
        <v>484100</v>
      </c>
      <c r="H18" s="110">
        <f t="shared" si="4"/>
        <v>484100</v>
      </c>
      <c r="I18" s="110">
        <v>484100</v>
      </c>
      <c r="J18" s="110"/>
      <c r="K18" s="110"/>
      <c r="L18" s="110"/>
      <c r="M18" s="110"/>
      <c r="N18" s="110"/>
      <c r="O18" s="110"/>
      <c r="P18" s="110"/>
      <c r="Q18" s="110"/>
      <c r="R18" s="110">
        <f t="shared" si="5"/>
        <v>0</v>
      </c>
      <c r="S18" s="110"/>
      <c r="T18" s="110"/>
      <c r="U18" s="110"/>
      <c r="V18" s="110"/>
      <c r="W18" s="110"/>
      <c r="X18" s="110"/>
      <c r="Y18" s="110"/>
      <c r="Z18" s="110"/>
      <c r="AA18" s="110"/>
      <c r="AB18" s="110"/>
      <c r="AC18" s="110"/>
      <c r="AD18" s="110"/>
      <c r="AE18" s="110"/>
      <c r="AF18" s="110"/>
      <c r="AG18" s="110"/>
      <c r="AH18" s="110"/>
      <c r="AI18" s="110"/>
      <c r="AJ18" s="110"/>
      <c r="AK18" s="110"/>
      <c r="AL18" s="110"/>
      <c r="AM18" s="110"/>
      <c r="AN18" s="120"/>
    </row>
    <row r="19" spans="1:40" ht="32.5" customHeight="1">
      <c r="A19" s="23"/>
      <c r="B19" s="109">
        <v>302</v>
      </c>
      <c r="C19" s="112"/>
      <c r="D19" s="109"/>
      <c r="E19" s="109" t="s">
        <v>240</v>
      </c>
      <c r="F19" s="110">
        <f>G19+Q19</f>
        <v>661177.16</v>
      </c>
      <c r="G19" s="110">
        <f>SUM(G20:G29)</f>
        <v>661177.16</v>
      </c>
      <c r="H19" s="110">
        <f>SUM(H20:H29)</f>
        <v>561177.16000000015</v>
      </c>
      <c r="I19" s="110">
        <f>SUM(I20:I29)</f>
        <v>401177.16000000003</v>
      </c>
      <c r="J19" s="110">
        <f>SUM(J20:J29)</f>
        <v>160000</v>
      </c>
      <c r="K19" s="110">
        <f>SUM(K20:K29)</f>
        <v>100000</v>
      </c>
      <c r="L19" s="110"/>
      <c r="M19" s="110">
        <f>SUM(M20:M29)</f>
        <v>100000</v>
      </c>
      <c r="N19" s="110"/>
      <c r="O19" s="110"/>
      <c r="P19" s="110"/>
      <c r="Q19" s="110"/>
      <c r="R19" s="110">
        <f>SUM(R20:R29)</f>
        <v>0</v>
      </c>
      <c r="S19" s="110"/>
      <c r="T19" s="110">
        <f>SUM(T20:T29)</f>
        <v>0</v>
      </c>
      <c r="U19" s="110"/>
      <c r="V19" s="110"/>
      <c r="W19" s="110"/>
      <c r="X19" s="110"/>
      <c r="Y19" s="110"/>
      <c r="Z19" s="110"/>
      <c r="AA19" s="110"/>
      <c r="AB19" s="110"/>
      <c r="AC19" s="110"/>
      <c r="AD19" s="110"/>
      <c r="AE19" s="110"/>
      <c r="AF19" s="110"/>
      <c r="AG19" s="110"/>
      <c r="AH19" s="110"/>
      <c r="AI19" s="110"/>
      <c r="AJ19" s="110"/>
      <c r="AK19" s="110"/>
      <c r="AL19" s="110"/>
      <c r="AM19" s="110"/>
      <c r="AN19" s="120"/>
    </row>
    <row r="20" spans="1:40" ht="32.5" customHeight="1">
      <c r="A20" s="23"/>
      <c r="B20" s="109">
        <v>302</v>
      </c>
      <c r="C20" s="112" t="s">
        <v>204</v>
      </c>
      <c r="D20" s="109"/>
      <c r="E20" s="123" t="s">
        <v>241</v>
      </c>
      <c r="F20" s="110">
        <f t="shared" si="2"/>
        <v>349800</v>
      </c>
      <c r="G20" s="110">
        <f t="shared" si="3"/>
        <v>349800</v>
      </c>
      <c r="H20" s="110">
        <f t="shared" si="4"/>
        <v>249800</v>
      </c>
      <c r="I20" s="110">
        <v>89800</v>
      </c>
      <c r="J20" s="110">
        <v>160000</v>
      </c>
      <c r="K20" s="110">
        <f t="shared" ref="K20" si="6">L20+M20</f>
        <v>100000</v>
      </c>
      <c r="L20" s="110"/>
      <c r="M20" s="110">
        <v>100000</v>
      </c>
      <c r="N20" s="110"/>
      <c r="O20" s="110"/>
      <c r="P20" s="110"/>
      <c r="Q20" s="110"/>
      <c r="R20" s="110">
        <f t="shared" si="5"/>
        <v>0</v>
      </c>
      <c r="S20" s="110"/>
      <c r="T20" s="110"/>
      <c r="U20" s="110"/>
      <c r="V20" s="110"/>
      <c r="W20" s="110"/>
      <c r="X20" s="110"/>
      <c r="Y20" s="110"/>
      <c r="Z20" s="110"/>
      <c r="AA20" s="110"/>
      <c r="AB20" s="110"/>
      <c r="AC20" s="110"/>
      <c r="AD20" s="110"/>
      <c r="AE20" s="110"/>
      <c r="AF20" s="110"/>
      <c r="AG20" s="110"/>
      <c r="AH20" s="110"/>
      <c r="AI20" s="110"/>
      <c r="AJ20" s="110"/>
      <c r="AK20" s="110"/>
      <c r="AL20" s="110"/>
      <c r="AM20" s="110"/>
      <c r="AN20" s="120"/>
    </row>
    <row r="21" spans="1:40" ht="32.5" customHeight="1">
      <c r="A21" s="23"/>
      <c r="B21" s="109">
        <v>303</v>
      </c>
      <c r="C21" s="112" t="s">
        <v>209</v>
      </c>
      <c r="D21" s="109"/>
      <c r="E21" s="123" t="s">
        <v>280</v>
      </c>
      <c r="F21" s="110">
        <f t="shared" ref="F21:F22" si="7">G21+Q21</f>
        <v>11600</v>
      </c>
      <c r="G21" s="110">
        <f t="shared" ref="G21:G22" si="8">H21+K21+N21</f>
        <v>11600</v>
      </c>
      <c r="H21" s="110">
        <f t="shared" ref="H21:H22" si="9">I21+J21</f>
        <v>11600</v>
      </c>
      <c r="I21" s="110">
        <v>11600</v>
      </c>
      <c r="J21" s="110"/>
      <c r="K21" s="110"/>
      <c r="L21" s="110"/>
      <c r="M21" s="110"/>
      <c r="N21" s="110"/>
      <c r="O21" s="110"/>
      <c r="P21" s="110"/>
      <c r="Q21" s="110"/>
      <c r="R21" s="110"/>
      <c r="S21" s="110"/>
      <c r="T21" s="110"/>
      <c r="U21" s="110"/>
      <c r="V21" s="110"/>
      <c r="W21" s="110"/>
      <c r="X21" s="110"/>
      <c r="Y21" s="110"/>
      <c r="Z21" s="110"/>
      <c r="AA21" s="110"/>
      <c r="AB21" s="110"/>
      <c r="AC21" s="110"/>
      <c r="AD21" s="110"/>
      <c r="AE21" s="110"/>
      <c r="AF21" s="110"/>
      <c r="AG21" s="110"/>
      <c r="AH21" s="110"/>
      <c r="AI21" s="110"/>
      <c r="AJ21" s="110"/>
      <c r="AK21" s="110"/>
      <c r="AL21" s="110"/>
      <c r="AM21" s="110"/>
      <c r="AN21" s="120"/>
    </row>
    <row r="22" spans="1:40" ht="32.5" customHeight="1">
      <c r="A22" s="23"/>
      <c r="B22" s="109">
        <v>304</v>
      </c>
      <c r="C22" s="112" t="s">
        <v>263</v>
      </c>
      <c r="D22" s="109"/>
      <c r="E22" s="123" t="s">
        <v>281</v>
      </c>
      <c r="F22" s="110">
        <f t="shared" si="7"/>
        <v>23200</v>
      </c>
      <c r="G22" s="110">
        <f t="shared" si="8"/>
        <v>23200</v>
      </c>
      <c r="H22" s="110">
        <f t="shared" si="9"/>
        <v>23200</v>
      </c>
      <c r="I22" s="110">
        <v>23200</v>
      </c>
      <c r="J22" s="110"/>
      <c r="K22" s="110"/>
      <c r="L22" s="110"/>
      <c r="M22" s="110"/>
      <c r="N22" s="110"/>
      <c r="O22" s="110"/>
      <c r="P22" s="110"/>
      <c r="Q22" s="110"/>
      <c r="R22" s="110"/>
      <c r="S22" s="110"/>
      <c r="T22" s="110"/>
      <c r="U22" s="110"/>
      <c r="V22" s="110"/>
      <c r="W22" s="110"/>
      <c r="X22" s="110"/>
      <c r="Y22" s="110"/>
      <c r="Z22" s="110"/>
      <c r="AA22" s="110"/>
      <c r="AB22" s="110"/>
      <c r="AC22" s="110"/>
      <c r="AD22" s="110"/>
      <c r="AE22" s="110"/>
      <c r="AF22" s="110"/>
      <c r="AG22" s="110"/>
      <c r="AH22" s="110"/>
      <c r="AI22" s="110"/>
      <c r="AJ22" s="110"/>
      <c r="AK22" s="110"/>
      <c r="AL22" s="110"/>
      <c r="AM22" s="110"/>
      <c r="AN22" s="120"/>
    </row>
    <row r="23" spans="1:40" ht="32.5" customHeight="1">
      <c r="A23" s="23"/>
      <c r="B23" s="109">
        <v>302</v>
      </c>
      <c r="C23" s="112" t="s">
        <v>229</v>
      </c>
      <c r="D23" s="109"/>
      <c r="E23" s="123" t="s">
        <v>242</v>
      </c>
      <c r="F23" s="110">
        <f t="shared" si="2"/>
        <v>43200</v>
      </c>
      <c r="G23" s="110">
        <f t="shared" si="3"/>
        <v>43200</v>
      </c>
      <c r="H23" s="110">
        <f t="shared" si="4"/>
        <v>43200</v>
      </c>
      <c r="I23" s="110">
        <v>43200</v>
      </c>
      <c r="J23" s="110"/>
      <c r="K23" s="110"/>
      <c r="L23" s="110"/>
      <c r="M23" s="110"/>
      <c r="N23" s="110"/>
      <c r="O23" s="110"/>
      <c r="P23" s="110"/>
      <c r="Q23" s="110"/>
      <c r="R23" s="110">
        <f t="shared" si="5"/>
        <v>0</v>
      </c>
      <c r="S23" s="110"/>
      <c r="T23" s="110"/>
      <c r="U23" s="110"/>
      <c r="V23" s="110"/>
      <c r="W23" s="110"/>
      <c r="X23" s="110"/>
      <c r="Y23" s="110"/>
      <c r="Z23" s="110"/>
      <c r="AA23" s="110"/>
      <c r="AB23" s="110"/>
      <c r="AC23" s="110"/>
      <c r="AD23" s="110"/>
      <c r="AE23" s="110"/>
      <c r="AF23" s="110"/>
      <c r="AG23" s="110"/>
      <c r="AH23" s="110"/>
      <c r="AI23" s="110"/>
      <c r="AJ23" s="110"/>
      <c r="AK23" s="110"/>
      <c r="AL23" s="110"/>
      <c r="AM23" s="110"/>
      <c r="AN23" s="120"/>
    </row>
    <row r="24" spans="1:40" ht="32.5" customHeight="1">
      <c r="A24" s="23"/>
      <c r="B24" s="109">
        <v>302</v>
      </c>
      <c r="C24" s="112" t="s">
        <v>214</v>
      </c>
      <c r="D24" s="109"/>
      <c r="E24" s="123" t="s">
        <v>243</v>
      </c>
      <c r="F24" s="110">
        <f t="shared" si="2"/>
        <v>70000</v>
      </c>
      <c r="G24" s="110">
        <f t="shared" si="3"/>
        <v>70000</v>
      </c>
      <c r="H24" s="110">
        <f t="shared" si="4"/>
        <v>70000</v>
      </c>
      <c r="I24" s="110">
        <v>70000</v>
      </c>
      <c r="J24" s="110"/>
      <c r="K24" s="110"/>
      <c r="L24" s="110"/>
      <c r="M24" s="110"/>
      <c r="N24" s="110"/>
      <c r="O24" s="110"/>
      <c r="P24" s="110"/>
      <c r="Q24" s="110"/>
      <c r="R24" s="110">
        <f t="shared" si="5"/>
        <v>0</v>
      </c>
      <c r="S24" s="110"/>
      <c r="T24" s="110"/>
      <c r="U24" s="110"/>
      <c r="V24" s="110"/>
      <c r="W24" s="110"/>
      <c r="X24" s="110"/>
      <c r="Y24" s="110"/>
      <c r="Z24" s="110"/>
      <c r="AA24" s="110"/>
      <c r="AB24" s="110"/>
      <c r="AC24" s="110"/>
      <c r="AD24" s="110"/>
      <c r="AE24" s="110"/>
      <c r="AF24" s="110"/>
      <c r="AG24" s="110"/>
      <c r="AH24" s="110"/>
      <c r="AI24" s="110"/>
      <c r="AJ24" s="110"/>
      <c r="AK24" s="110"/>
      <c r="AL24" s="110"/>
      <c r="AM24" s="110"/>
      <c r="AN24" s="120"/>
    </row>
    <row r="25" spans="1:40" ht="32.5" customHeight="1">
      <c r="A25" s="23"/>
      <c r="B25" s="109">
        <v>302</v>
      </c>
      <c r="C25" s="112" t="s">
        <v>244</v>
      </c>
      <c r="D25" s="109"/>
      <c r="E25" s="123" t="s">
        <v>245</v>
      </c>
      <c r="F25" s="110">
        <f t="shared" si="2"/>
        <v>48716.91</v>
      </c>
      <c r="G25" s="110">
        <f t="shared" si="3"/>
        <v>48716.91</v>
      </c>
      <c r="H25" s="110">
        <f t="shared" si="4"/>
        <v>48716.91</v>
      </c>
      <c r="I25" s="110">
        <v>48716.91</v>
      </c>
      <c r="J25" s="110"/>
      <c r="K25" s="110"/>
      <c r="L25" s="110"/>
      <c r="M25" s="110"/>
      <c r="N25" s="110"/>
      <c r="O25" s="110"/>
      <c r="P25" s="110"/>
      <c r="Q25" s="110"/>
      <c r="R25" s="110">
        <f t="shared" si="5"/>
        <v>0</v>
      </c>
      <c r="S25" s="110"/>
      <c r="T25" s="110"/>
      <c r="U25" s="110"/>
      <c r="V25" s="110"/>
      <c r="W25" s="110"/>
      <c r="X25" s="110"/>
      <c r="Y25" s="110"/>
      <c r="Z25" s="110"/>
      <c r="AA25" s="110"/>
      <c r="AB25" s="110"/>
      <c r="AC25" s="110"/>
      <c r="AD25" s="110"/>
      <c r="AE25" s="110"/>
      <c r="AF25" s="110"/>
      <c r="AG25" s="110"/>
      <c r="AH25" s="110"/>
      <c r="AI25" s="110"/>
      <c r="AJ25" s="110"/>
      <c r="AK25" s="110"/>
      <c r="AL25" s="110"/>
      <c r="AM25" s="110"/>
      <c r="AN25" s="120"/>
    </row>
    <row r="26" spans="1:40" ht="32.5" customHeight="1">
      <c r="A26" s="23"/>
      <c r="B26" s="109">
        <v>302</v>
      </c>
      <c r="C26" s="112" t="s">
        <v>246</v>
      </c>
      <c r="D26" s="109"/>
      <c r="E26" s="123" t="s">
        <v>247</v>
      </c>
      <c r="F26" s="110">
        <f t="shared" si="2"/>
        <v>28095.19</v>
      </c>
      <c r="G26" s="110">
        <f t="shared" si="3"/>
        <v>28095.19</v>
      </c>
      <c r="H26" s="110">
        <f t="shared" si="4"/>
        <v>28095.19</v>
      </c>
      <c r="I26" s="110">
        <v>28095.19</v>
      </c>
      <c r="J26" s="110"/>
      <c r="K26" s="110"/>
      <c r="L26" s="110"/>
      <c r="M26" s="110"/>
      <c r="N26" s="110"/>
      <c r="O26" s="110"/>
      <c r="P26" s="110"/>
      <c r="Q26" s="110"/>
      <c r="R26" s="110">
        <f t="shared" si="5"/>
        <v>0</v>
      </c>
      <c r="S26" s="110"/>
      <c r="T26" s="110"/>
      <c r="U26" s="110"/>
      <c r="V26" s="110"/>
      <c r="W26" s="110"/>
      <c r="X26" s="110"/>
      <c r="Y26" s="110"/>
      <c r="Z26" s="110"/>
      <c r="AA26" s="110"/>
      <c r="AB26" s="110"/>
      <c r="AC26" s="110"/>
      <c r="AD26" s="110"/>
      <c r="AE26" s="110"/>
      <c r="AF26" s="110"/>
      <c r="AG26" s="110"/>
      <c r="AH26" s="110"/>
      <c r="AI26" s="110"/>
      <c r="AJ26" s="110"/>
      <c r="AK26" s="110"/>
      <c r="AL26" s="110"/>
      <c r="AM26" s="110"/>
      <c r="AN26" s="120"/>
    </row>
    <row r="27" spans="1:40" ht="32.5" customHeight="1">
      <c r="A27" s="23"/>
      <c r="B27" s="109">
        <v>302</v>
      </c>
      <c r="C27" s="112" t="s">
        <v>283</v>
      </c>
      <c r="D27" s="109"/>
      <c r="E27" s="123" t="s">
        <v>282</v>
      </c>
      <c r="F27" s="110">
        <f t="shared" ref="F27" si="10">G27+Q27</f>
        <v>25000</v>
      </c>
      <c r="G27" s="110">
        <f t="shared" ref="G27" si="11">H27+K27+N27</f>
        <v>25000</v>
      </c>
      <c r="H27" s="110">
        <f t="shared" ref="H27" si="12">I27+J27</f>
        <v>25000</v>
      </c>
      <c r="I27" s="110">
        <v>25000</v>
      </c>
      <c r="J27" s="110"/>
      <c r="K27" s="110"/>
      <c r="L27" s="110"/>
      <c r="M27" s="110"/>
      <c r="N27" s="110"/>
      <c r="O27" s="110"/>
      <c r="P27" s="110"/>
      <c r="Q27" s="110"/>
      <c r="R27" s="110"/>
      <c r="S27" s="110"/>
      <c r="T27" s="110"/>
      <c r="U27" s="110"/>
      <c r="V27" s="110"/>
      <c r="W27" s="110"/>
      <c r="X27" s="110"/>
      <c r="Y27" s="110"/>
      <c r="Z27" s="110"/>
      <c r="AA27" s="110"/>
      <c r="AB27" s="110"/>
      <c r="AC27" s="110"/>
      <c r="AD27" s="110"/>
      <c r="AE27" s="110"/>
      <c r="AF27" s="110"/>
      <c r="AG27" s="110"/>
      <c r="AH27" s="110"/>
      <c r="AI27" s="110"/>
      <c r="AJ27" s="110"/>
      <c r="AK27" s="110"/>
      <c r="AL27" s="110"/>
      <c r="AM27" s="110"/>
      <c r="AN27" s="120"/>
    </row>
    <row r="28" spans="1:40" ht="32.5" customHeight="1">
      <c r="A28" s="23"/>
      <c r="B28" s="109">
        <v>302</v>
      </c>
      <c r="C28" s="112" t="s">
        <v>248</v>
      </c>
      <c r="D28" s="109"/>
      <c r="E28" s="123" t="s">
        <v>249</v>
      </c>
      <c r="F28" s="110">
        <f t="shared" si="2"/>
        <v>43200</v>
      </c>
      <c r="G28" s="110">
        <f t="shared" si="3"/>
        <v>43200</v>
      </c>
      <c r="H28" s="110">
        <f t="shared" si="4"/>
        <v>43200</v>
      </c>
      <c r="I28" s="110">
        <v>43200</v>
      </c>
      <c r="J28" s="110"/>
      <c r="K28" s="110"/>
      <c r="L28" s="110"/>
      <c r="M28" s="110"/>
      <c r="N28" s="110"/>
      <c r="O28" s="110"/>
      <c r="P28" s="110"/>
      <c r="Q28" s="110"/>
      <c r="R28" s="110">
        <f t="shared" si="5"/>
        <v>0</v>
      </c>
      <c r="S28" s="110"/>
      <c r="T28" s="110"/>
      <c r="U28" s="110"/>
      <c r="V28" s="110"/>
      <c r="W28" s="110"/>
      <c r="X28" s="110"/>
      <c r="Y28" s="110"/>
      <c r="Z28" s="110"/>
      <c r="AA28" s="110"/>
      <c r="AB28" s="110"/>
      <c r="AC28" s="110"/>
      <c r="AD28" s="110"/>
      <c r="AE28" s="110"/>
      <c r="AF28" s="110"/>
      <c r="AG28" s="110"/>
      <c r="AH28" s="110"/>
      <c r="AI28" s="110"/>
      <c r="AJ28" s="110"/>
      <c r="AK28" s="110"/>
      <c r="AL28" s="110"/>
      <c r="AM28" s="110"/>
      <c r="AN28" s="120"/>
    </row>
    <row r="29" spans="1:40" ht="32.5" customHeight="1">
      <c r="A29" s="23"/>
      <c r="B29" s="109">
        <v>302</v>
      </c>
      <c r="C29" s="112" t="s">
        <v>207</v>
      </c>
      <c r="D29" s="109"/>
      <c r="E29" s="123" t="s">
        <v>250</v>
      </c>
      <c r="F29" s="110">
        <f t="shared" si="2"/>
        <v>18365.060000000001</v>
      </c>
      <c r="G29" s="110">
        <f t="shared" si="3"/>
        <v>18365.060000000001</v>
      </c>
      <c r="H29" s="110">
        <f t="shared" si="4"/>
        <v>18365.060000000001</v>
      </c>
      <c r="I29" s="110">
        <v>18365.060000000001</v>
      </c>
      <c r="J29" s="110"/>
      <c r="K29" s="110"/>
      <c r="L29" s="110"/>
      <c r="M29" s="110"/>
      <c r="N29" s="110"/>
      <c r="O29" s="110"/>
      <c r="P29" s="110"/>
      <c r="Q29" s="110"/>
      <c r="R29" s="110">
        <f t="shared" si="5"/>
        <v>0</v>
      </c>
      <c r="S29" s="110"/>
      <c r="T29" s="110"/>
      <c r="U29" s="110"/>
      <c r="V29" s="110"/>
      <c r="W29" s="110"/>
      <c r="X29" s="110"/>
      <c r="Y29" s="110"/>
      <c r="Z29" s="110"/>
      <c r="AA29" s="110"/>
      <c r="AB29" s="110"/>
      <c r="AC29" s="110"/>
      <c r="AD29" s="110"/>
      <c r="AE29" s="110"/>
      <c r="AF29" s="110"/>
      <c r="AG29" s="110"/>
      <c r="AH29" s="110"/>
      <c r="AI29" s="110"/>
      <c r="AJ29" s="110"/>
      <c r="AK29" s="110"/>
      <c r="AL29" s="110"/>
      <c r="AM29" s="110"/>
      <c r="AN29" s="120"/>
    </row>
    <row r="30" spans="1:40" ht="32.5" customHeight="1">
      <c r="A30" s="23"/>
      <c r="B30" s="109">
        <v>303</v>
      </c>
      <c r="C30" s="112"/>
      <c r="D30" s="109"/>
      <c r="E30" s="109" t="s">
        <v>251</v>
      </c>
      <c r="F30" s="110">
        <f>G30+Q30</f>
        <v>136400.4</v>
      </c>
      <c r="G30" s="110">
        <f>SUM(G31:G33)</f>
        <v>136400.4</v>
      </c>
      <c r="H30" s="110">
        <f t="shared" ref="H30:R30" si="13">SUM(H31:H33)</f>
        <v>136400.4</v>
      </c>
      <c r="I30" s="110">
        <f t="shared" si="13"/>
        <v>136400.4</v>
      </c>
      <c r="J30" s="110"/>
      <c r="K30" s="110"/>
      <c r="L30" s="110"/>
      <c r="M30" s="110"/>
      <c r="N30" s="110"/>
      <c r="O30" s="110"/>
      <c r="P30" s="110"/>
      <c r="Q30" s="110"/>
      <c r="R30" s="110">
        <f t="shared" si="13"/>
        <v>0</v>
      </c>
      <c r="S30" s="110"/>
      <c r="T30" s="110"/>
      <c r="U30" s="110"/>
      <c r="V30" s="110"/>
      <c r="W30" s="110"/>
      <c r="X30" s="110"/>
      <c r="Y30" s="110"/>
      <c r="Z30" s="110"/>
      <c r="AA30" s="110"/>
      <c r="AB30" s="110"/>
      <c r="AC30" s="110"/>
      <c r="AD30" s="110"/>
      <c r="AE30" s="110"/>
      <c r="AF30" s="110"/>
      <c r="AG30" s="110"/>
      <c r="AH30" s="110"/>
      <c r="AI30" s="110"/>
      <c r="AJ30" s="110"/>
      <c r="AK30" s="110"/>
      <c r="AL30" s="110"/>
      <c r="AM30" s="110"/>
      <c r="AN30" s="120"/>
    </row>
    <row r="31" spans="1:40" ht="32.5" customHeight="1">
      <c r="A31" s="23"/>
      <c r="B31" s="109">
        <v>303</v>
      </c>
      <c r="C31" s="112" t="s">
        <v>209</v>
      </c>
      <c r="D31" s="109"/>
      <c r="E31" s="123" t="s">
        <v>252</v>
      </c>
      <c r="F31" s="110">
        <f t="shared" si="2"/>
        <v>121820.4</v>
      </c>
      <c r="G31" s="110">
        <f t="shared" si="3"/>
        <v>121820.4</v>
      </c>
      <c r="H31" s="110">
        <f t="shared" si="4"/>
        <v>121820.4</v>
      </c>
      <c r="I31" s="110">
        <v>121820.4</v>
      </c>
      <c r="J31" s="110"/>
      <c r="K31" s="110"/>
      <c r="L31" s="110"/>
      <c r="M31" s="110"/>
      <c r="N31" s="110"/>
      <c r="O31" s="110"/>
      <c r="P31" s="110"/>
      <c r="Q31" s="110"/>
      <c r="R31" s="110">
        <f t="shared" si="5"/>
        <v>0</v>
      </c>
      <c r="S31" s="110"/>
      <c r="T31" s="110"/>
      <c r="U31" s="110"/>
      <c r="V31" s="110"/>
      <c r="W31" s="110"/>
      <c r="X31" s="110"/>
      <c r="Y31" s="110"/>
      <c r="Z31" s="110"/>
      <c r="AA31" s="110"/>
      <c r="AB31" s="110"/>
      <c r="AC31" s="110"/>
      <c r="AD31" s="110"/>
      <c r="AE31" s="110"/>
      <c r="AF31" s="110"/>
      <c r="AG31" s="110"/>
      <c r="AH31" s="110"/>
      <c r="AI31" s="110"/>
      <c r="AJ31" s="110"/>
      <c r="AK31" s="110"/>
      <c r="AL31" s="110"/>
      <c r="AM31" s="110"/>
      <c r="AN31" s="120"/>
    </row>
    <row r="32" spans="1:40" ht="32.5" customHeight="1">
      <c r="A32" s="23"/>
      <c r="B32" s="109">
        <v>303</v>
      </c>
      <c r="C32" s="112" t="s">
        <v>229</v>
      </c>
      <c r="D32" s="109"/>
      <c r="E32" s="123" t="s">
        <v>253</v>
      </c>
      <c r="F32" s="110">
        <f t="shared" si="2"/>
        <v>14400</v>
      </c>
      <c r="G32" s="110">
        <f t="shared" si="3"/>
        <v>14400</v>
      </c>
      <c r="H32" s="110">
        <f t="shared" si="4"/>
        <v>14400</v>
      </c>
      <c r="I32" s="110">
        <v>14400</v>
      </c>
      <c r="J32" s="110"/>
      <c r="K32" s="110"/>
      <c r="L32" s="110"/>
      <c r="M32" s="110"/>
      <c r="N32" s="110"/>
      <c r="O32" s="110"/>
      <c r="P32" s="110"/>
      <c r="Q32" s="110"/>
      <c r="R32" s="110">
        <f t="shared" si="5"/>
        <v>0</v>
      </c>
      <c r="S32" s="110"/>
      <c r="T32" s="110"/>
      <c r="U32" s="110"/>
      <c r="V32" s="110"/>
      <c r="W32" s="110"/>
      <c r="X32" s="110"/>
      <c r="Y32" s="110"/>
      <c r="Z32" s="110"/>
      <c r="AA32" s="110"/>
      <c r="AB32" s="110"/>
      <c r="AC32" s="110"/>
      <c r="AD32" s="110"/>
      <c r="AE32" s="110"/>
      <c r="AF32" s="110"/>
      <c r="AG32" s="110"/>
      <c r="AH32" s="110"/>
      <c r="AI32" s="110"/>
      <c r="AJ32" s="110"/>
      <c r="AK32" s="110"/>
      <c r="AL32" s="110"/>
      <c r="AM32" s="110"/>
      <c r="AN32" s="120"/>
    </row>
    <row r="33" spans="1:40" ht="32.5" customHeight="1">
      <c r="A33" s="23"/>
      <c r="B33" s="109">
        <v>303</v>
      </c>
      <c r="C33" s="112" t="s">
        <v>254</v>
      </c>
      <c r="D33" s="109"/>
      <c r="E33" s="123" t="s">
        <v>255</v>
      </c>
      <c r="F33" s="110">
        <f t="shared" si="2"/>
        <v>180</v>
      </c>
      <c r="G33" s="110">
        <f t="shared" si="3"/>
        <v>180</v>
      </c>
      <c r="H33" s="110">
        <f t="shared" si="4"/>
        <v>180</v>
      </c>
      <c r="I33" s="110">
        <v>180</v>
      </c>
      <c r="J33" s="110"/>
      <c r="K33" s="110"/>
      <c r="L33" s="110"/>
      <c r="M33" s="110"/>
      <c r="N33" s="110"/>
      <c r="O33" s="110"/>
      <c r="P33" s="110"/>
      <c r="Q33" s="110"/>
      <c r="R33" s="110">
        <f t="shared" si="5"/>
        <v>0</v>
      </c>
      <c r="S33" s="110"/>
      <c r="T33" s="110"/>
      <c r="U33" s="110"/>
      <c r="V33" s="110"/>
      <c r="W33" s="110"/>
      <c r="X33" s="110"/>
      <c r="Y33" s="110"/>
      <c r="Z33" s="110"/>
      <c r="AA33" s="110"/>
      <c r="AB33" s="110"/>
      <c r="AC33" s="110"/>
      <c r="AD33" s="110"/>
      <c r="AE33" s="110"/>
      <c r="AF33" s="110"/>
      <c r="AG33" s="110"/>
      <c r="AH33" s="110"/>
      <c r="AI33" s="110"/>
      <c r="AJ33" s="110"/>
      <c r="AK33" s="110"/>
      <c r="AL33" s="110"/>
      <c r="AM33" s="110"/>
      <c r="AN33" s="120"/>
    </row>
    <row r="34" spans="1:40" ht="9.75" customHeight="1">
      <c r="A34" s="33"/>
      <c r="B34" s="33"/>
      <c r="C34" s="33"/>
      <c r="D34" s="124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33"/>
      <c r="AM34" s="33"/>
      <c r="AN34" s="125"/>
    </row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AK5:AM5"/>
    <mergeCell ref="D5:D6"/>
    <mergeCell ref="E5:E6"/>
    <mergeCell ref="F4:F6"/>
    <mergeCell ref="G5:G6"/>
    <mergeCell ref="Q5:Q6"/>
    <mergeCell ref="AA5:AA6"/>
    <mergeCell ref="U5:W5"/>
    <mergeCell ref="X5:Z5"/>
    <mergeCell ref="AB5:AD5"/>
    <mergeCell ref="AE5:AG5"/>
    <mergeCell ref="AH5:AJ5"/>
  </mergeCells>
  <phoneticPr fontId="32" type="noConversion"/>
  <printOptions horizontalCentered="1"/>
  <pageMargins left="0.59027777777777801" right="0.59027777777777801" top="1.37777777777778" bottom="0.98402777777777795" header="0" footer="0"/>
  <pageSetup paperSize="9" scale="51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J29"/>
  <sheetViews>
    <sheetView workbookViewId="0">
      <selection activeCell="B8" sqref="B8:F10"/>
    </sheetView>
  </sheetViews>
  <sheetFormatPr defaultColWidth="10" defaultRowHeight="14"/>
  <cols>
    <col min="1" max="1" width="1.54296875" style="107" customWidth="1"/>
    <col min="2" max="4" width="6.1796875" style="107" customWidth="1"/>
    <col min="5" max="5" width="16.81640625" style="107" customWidth="1"/>
    <col min="6" max="6" width="41" style="107" customWidth="1"/>
    <col min="7" max="7" width="16.36328125" style="107" customWidth="1"/>
    <col min="8" max="8" width="16.6328125" style="107" customWidth="1"/>
    <col min="9" max="9" width="16.36328125" style="107" customWidth="1"/>
    <col min="10" max="10" width="1.54296875" style="107" customWidth="1"/>
    <col min="11" max="11" width="9.7265625" style="107" customWidth="1"/>
    <col min="12" max="16384" width="10" style="107"/>
  </cols>
  <sheetData>
    <row r="1" spans="1:10" ht="14.25" customHeight="1">
      <c r="A1" s="126"/>
      <c r="B1" s="184"/>
      <c r="C1" s="184"/>
      <c r="D1" s="184"/>
      <c r="E1" s="127"/>
      <c r="F1" s="127"/>
      <c r="G1" s="185" t="s">
        <v>136</v>
      </c>
      <c r="H1" s="185"/>
      <c r="I1" s="185"/>
      <c r="J1" s="128"/>
    </row>
    <row r="2" spans="1:10" ht="19.899999999999999" customHeight="1">
      <c r="A2" s="126"/>
      <c r="B2" s="186" t="s">
        <v>137</v>
      </c>
      <c r="C2" s="186"/>
      <c r="D2" s="186"/>
      <c r="E2" s="186"/>
      <c r="F2" s="186"/>
      <c r="G2" s="186"/>
      <c r="H2" s="186"/>
      <c r="I2" s="186"/>
      <c r="J2" s="128" t="s">
        <v>3</v>
      </c>
    </row>
    <row r="3" spans="1:10" ht="17" customHeight="1">
      <c r="A3" s="129"/>
      <c r="B3" s="187" t="s">
        <v>268</v>
      </c>
      <c r="C3" s="187"/>
      <c r="D3" s="187"/>
      <c r="E3" s="187"/>
      <c r="F3" s="187"/>
      <c r="G3" s="129"/>
      <c r="H3" s="130"/>
      <c r="I3" s="131" t="s">
        <v>5</v>
      </c>
      <c r="J3" s="128"/>
    </row>
    <row r="4" spans="1:10" ht="21.4" customHeight="1">
      <c r="A4" s="132"/>
      <c r="B4" s="183" t="s">
        <v>8</v>
      </c>
      <c r="C4" s="183"/>
      <c r="D4" s="183"/>
      <c r="E4" s="183"/>
      <c r="F4" s="183"/>
      <c r="G4" s="183" t="s">
        <v>58</v>
      </c>
      <c r="H4" s="188" t="s">
        <v>138</v>
      </c>
      <c r="I4" s="188" t="s">
        <v>128</v>
      </c>
      <c r="J4" s="133"/>
    </row>
    <row r="5" spans="1:10" ht="21.4" customHeight="1">
      <c r="A5" s="132"/>
      <c r="B5" s="183" t="s">
        <v>79</v>
      </c>
      <c r="C5" s="183"/>
      <c r="D5" s="183"/>
      <c r="E5" s="183" t="s">
        <v>69</v>
      </c>
      <c r="F5" s="183" t="s">
        <v>70</v>
      </c>
      <c r="G5" s="183"/>
      <c r="H5" s="188"/>
      <c r="I5" s="188"/>
      <c r="J5" s="133"/>
    </row>
    <row r="6" spans="1:10" ht="21.4" customHeight="1">
      <c r="A6" s="134"/>
      <c r="B6" s="135" t="s">
        <v>80</v>
      </c>
      <c r="C6" s="135" t="s">
        <v>81</v>
      </c>
      <c r="D6" s="135" t="s">
        <v>82</v>
      </c>
      <c r="E6" s="183"/>
      <c r="F6" s="183"/>
      <c r="G6" s="183"/>
      <c r="H6" s="188"/>
      <c r="I6" s="188"/>
      <c r="J6" s="136"/>
    </row>
    <row r="7" spans="1:10" ht="20.5" customHeight="1">
      <c r="A7" s="137"/>
      <c r="B7" s="135"/>
      <c r="C7" s="135"/>
      <c r="D7" s="135"/>
      <c r="E7" s="29">
        <v>149001</v>
      </c>
      <c r="F7" s="135" t="s">
        <v>71</v>
      </c>
      <c r="G7" s="138">
        <f>G8+G15+G11+G21+G27</f>
        <v>5800912.3500000006</v>
      </c>
      <c r="H7" s="138">
        <f>H8+H15+H11+H21+H27</f>
        <v>5800912.3500000006</v>
      </c>
      <c r="I7" s="138"/>
      <c r="J7" s="139"/>
    </row>
    <row r="8" spans="1:10" ht="20.5" customHeight="1">
      <c r="A8" s="134"/>
      <c r="B8" s="109">
        <v>201</v>
      </c>
      <c r="C8" s="109"/>
      <c r="D8" s="109"/>
      <c r="E8" s="111"/>
      <c r="F8" s="109" t="s">
        <v>203</v>
      </c>
      <c r="G8" s="140">
        <f>G9</f>
        <v>100000</v>
      </c>
      <c r="H8" s="140">
        <f>H9</f>
        <v>100000</v>
      </c>
      <c r="I8" s="140"/>
      <c r="J8" s="128"/>
    </row>
    <row r="9" spans="1:10" ht="20.5" customHeight="1">
      <c r="A9" s="134"/>
      <c r="B9" s="109">
        <v>201</v>
      </c>
      <c r="C9" s="109">
        <v>13</v>
      </c>
      <c r="D9" s="109"/>
      <c r="E9" s="109"/>
      <c r="F9" s="109" t="s">
        <v>270</v>
      </c>
      <c r="G9" s="140">
        <f>G10</f>
        <v>100000</v>
      </c>
      <c r="H9" s="140">
        <f>H10</f>
        <v>100000</v>
      </c>
      <c r="I9" s="140"/>
      <c r="J9" s="128"/>
    </row>
    <row r="10" spans="1:10" ht="20.5" customHeight="1">
      <c r="A10" s="182"/>
      <c r="B10" s="109">
        <v>201</v>
      </c>
      <c r="C10" s="109">
        <v>13</v>
      </c>
      <c r="D10" s="112" t="s">
        <v>231</v>
      </c>
      <c r="E10" s="109"/>
      <c r="F10" s="109" t="s">
        <v>269</v>
      </c>
      <c r="G10" s="140">
        <f t="shared" ref="G10:G16" si="0">SUM(H10)</f>
        <v>100000</v>
      </c>
      <c r="H10" s="140">
        <v>100000</v>
      </c>
      <c r="I10" s="140"/>
      <c r="J10" s="136"/>
    </row>
    <row r="11" spans="1:10" ht="20.5" customHeight="1">
      <c r="A11" s="182"/>
      <c r="B11" s="109">
        <v>208</v>
      </c>
      <c r="C11" s="109"/>
      <c r="D11" s="109"/>
      <c r="E11" s="109"/>
      <c r="F11" s="109" t="s">
        <v>208</v>
      </c>
      <c r="G11" s="140">
        <f>SUM(H11)</f>
        <v>645643.76</v>
      </c>
      <c r="H11" s="140">
        <f>H12</f>
        <v>645643.76</v>
      </c>
      <c r="I11" s="140"/>
      <c r="J11" s="136"/>
    </row>
    <row r="12" spans="1:10" ht="20.5" customHeight="1">
      <c r="A12" s="182"/>
      <c r="B12" s="109">
        <v>208</v>
      </c>
      <c r="C12" s="112" t="s">
        <v>209</v>
      </c>
      <c r="D12" s="109"/>
      <c r="E12" s="109"/>
      <c r="F12" s="109" t="s">
        <v>210</v>
      </c>
      <c r="G12" s="140">
        <f t="shared" si="0"/>
        <v>645643.76</v>
      </c>
      <c r="H12" s="140">
        <f>H13+H14</f>
        <v>645643.76</v>
      </c>
      <c r="I12" s="140"/>
      <c r="J12" s="136"/>
    </row>
    <row r="13" spans="1:10" ht="20.5" customHeight="1">
      <c r="A13" s="182"/>
      <c r="B13" s="109">
        <v>208</v>
      </c>
      <c r="C13" s="112" t="s">
        <v>209</v>
      </c>
      <c r="D13" s="112" t="s">
        <v>204</v>
      </c>
      <c r="E13" s="109"/>
      <c r="F13" s="109" t="s">
        <v>211</v>
      </c>
      <c r="G13" s="140">
        <f t="shared" si="0"/>
        <v>121820.4</v>
      </c>
      <c r="H13" s="140">
        <v>121820.4</v>
      </c>
      <c r="I13" s="140"/>
      <c r="J13" s="136"/>
    </row>
    <row r="14" spans="1:10" ht="20.5" customHeight="1">
      <c r="A14" s="182"/>
      <c r="B14" s="109">
        <v>208</v>
      </c>
      <c r="C14" s="112" t="s">
        <v>209</v>
      </c>
      <c r="D14" s="112" t="s">
        <v>209</v>
      </c>
      <c r="E14" s="109"/>
      <c r="F14" s="109" t="s">
        <v>212</v>
      </c>
      <c r="G14" s="140">
        <f t="shared" si="0"/>
        <v>523823.35999999999</v>
      </c>
      <c r="H14" s="140">
        <v>523823.35999999999</v>
      </c>
      <c r="I14" s="140"/>
      <c r="J14" s="136"/>
    </row>
    <row r="15" spans="1:10" ht="20.5" customHeight="1">
      <c r="A15" s="182"/>
      <c r="B15" s="109">
        <v>210</v>
      </c>
      <c r="C15" s="109"/>
      <c r="D15" s="109"/>
      <c r="E15" s="109"/>
      <c r="F15" s="109" t="s">
        <v>213</v>
      </c>
      <c r="G15" s="140">
        <f>H15</f>
        <v>307903.61</v>
      </c>
      <c r="H15" s="140">
        <f>H16</f>
        <v>307903.61</v>
      </c>
      <c r="I15" s="140"/>
      <c r="J15" s="136"/>
    </row>
    <row r="16" spans="1:10" ht="20.5" customHeight="1">
      <c r="A16" s="182"/>
      <c r="B16" s="109">
        <v>210</v>
      </c>
      <c r="C16" s="112" t="s">
        <v>214</v>
      </c>
      <c r="D16" s="112"/>
      <c r="E16" s="109"/>
      <c r="F16" s="109" t="s">
        <v>215</v>
      </c>
      <c r="G16" s="140">
        <f t="shared" si="0"/>
        <v>307903.61</v>
      </c>
      <c r="H16" s="140">
        <f>SUM(H17:H20)</f>
        <v>307903.61</v>
      </c>
      <c r="I16" s="140"/>
      <c r="J16" s="136"/>
    </row>
    <row r="17" spans="1:10" ht="20.5" customHeight="1">
      <c r="A17" s="182"/>
      <c r="B17" s="109">
        <v>210</v>
      </c>
      <c r="C17" s="112" t="s">
        <v>214</v>
      </c>
      <c r="D17" s="112" t="s">
        <v>204</v>
      </c>
      <c r="E17" s="109"/>
      <c r="F17" s="109" t="s">
        <v>216</v>
      </c>
      <c r="G17" s="140">
        <f>SUM(H17)</f>
        <v>50750.78</v>
      </c>
      <c r="H17" s="140">
        <v>50750.78</v>
      </c>
      <c r="I17" s="140"/>
      <c r="J17" s="136"/>
    </row>
    <row r="18" spans="1:10" ht="20.5" customHeight="1">
      <c r="A18" s="134"/>
      <c r="B18" s="109">
        <v>210</v>
      </c>
      <c r="C18" s="112" t="s">
        <v>214</v>
      </c>
      <c r="D18" s="112" t="s">
        <v>217</v>
      </c>
      <c r="E18" s="109"/>
      <c r="F18" s="109" t="s">
        <v>218</v>
      </c>
      <c r="G18" s="140">
        <f t="shared" ref="G18:G20" si="1">SUM(H18)</f>
        <v>207952.83</v>
      </c>
      <c r="H18" s="140">
        <v>207952.83</v>
      </c>
      <c r="I18" s="140"/>
      <c r="J18" s="136"/>
    </row>
    <row r="19" spans="1:10" ht="20.5" customHeight="1">
      <c r="A19" s="134"/>
      <c r="B19" s="109">
        <v>210</v>
      </c>
      <c r="C19" s="112" t="s">
        <v>214</v>
      </c>
      <c r="D19" s="112" t="s">
        <v>219</v>
      </c>
      <c r="E19" s="109"/>
      <c r="F19" s="109" t="s">
        <v>220</v>
      </c>
      <c r="G19" s="140">
        <f t="shared" si="1"/>
        <v>20400</v>
      </c>
      <c r="H19" s="140">
        <v>20400</v>
      </c>
      <c r="I19" s="140"/>
      <c r="J19" s="136"/>
    </row>
    <row r="20" spans="1:10" ht="20.5" customHeight="1">
      <c r="A20" s="134"/>
      <c r="B20" s="109">
        <v>210</v>
      </c>
      <c r="C20" s="112" t="s">
        <v>214</v>
      </c>
      <c r="D20" s="109">
        <v>99</v>
      </c>
      <c r="E20" s="109"/>
      <c r="F20" s="109" t="s">
        <v>221</v>
      </c>
      <c r="G20" s="140">
        <f t="shared" si="1"/>
        <v>28800</v>
      </c>
      <c r="H20" s="140">
        <v>28800</v>
      </c>
      <c r="I20" s="140"/>
      <c r="J20" s="136"/>
    </row>
    <row r="21" spans="1:10" ht="20.5" customHeight="1">
      <c r="A21" s="134"/>
      <c r="B21" s="109">
        <v>215</v>
      </c>
      <c r="C21" s="112"/>
      <c r="D21" s="109"/>
      <c r="E21" s="109"/>
      <c r="F21" s="109" t="s">
        <v>271</v>
      </c>
      <c r="G21" s="140">
        <f>G22+G24</f>
        <v>4344191.9800000004</v>
      </c>
      <c r="H21" s="140">
        <f>H22+H24</f>
        <v>4344191.9800000004</v>
      </c>
      <c r="I21" s="140"/>
      <c r="J21" s="136"/>
    </row>
    <row r="22" spans="1:10" ht="20.5" customHeight="1">
      <c r="A22" s="134"/>
      <c r="B22" s="109">
        <v>215</v>
      </c>
      <c r="C22" s="112" t="s">
        <v>217</v>
      </c>
      <c r="D22" s="109"/>
      <c r="E22" s="109"/>
      <c r="F22" s="109" t="s">
        <v>272</v>
      </c>
      <c r="G22" s="140">
        <f>G23</f>
        <v>60000</v>
      </c>
      <c r="H22" s="140">
        <f>H23</f>
        <v>60000</v>
      </c>
      <c r="I22" s="140"/>
      <c r="J22" s="136"/>
    </row>
    <row r="23" spans="1:10" ht="20.5" customHeight="1">
      <c r="A23" s="134"/>
      <c r="B23" s="109">
        <v>215</v>
      </c>
      <c r="C23" s="112" t="s">
        <v>217</v>
      </c>
      <c r="D23" s="109">
        <v>99</v>
      </c>
      <c r="E23" s="109"/>
      <c r="F23" s="109" t="s">
        <v>273</v>
      </c>
      <c r="G23" s="140">
        <f>SUM(H23)</f>
        <v>60000</v>
      </c>
      <c r="H23" s="140">
        <v>60000</v>
      </c>
      <c r="I23" s="140"/>
      <c r="J23" s="136"/>
    </row>
    <row r="24" spans="1:10" ht="20.5" customHeight="1">
      <c r="B24" s="109">
        <v>215</v>
      </c>
      <c r="C24" s="112" t="s">
        <v>209</v>
      </c>
      <c r="D24" s="109"/>
      <c r="E24" s="109"/>
      <c r="F24" s="109" t="s">
        <v>274</v>
      </c>
      <c r="G24" s="140">
        <f t="shared" ref="G24:G29" si="2">SUM(H24)</f>
        <v>4284191.9800000004</v>
      </c>
      <c r="H24" s="140">
        <f>H25+H26</f>
        <v>4284191.9800000004</v>
      </c>
      <c r="I24" s="149"/>
    </row>
    <row r="25" spans="1:10" ht="20.5" customHeight="1">
      <c r="B25" s="109">
        <v>215</v>
      </c>
      <c r="C25" s="112" t="s">
        <v>209</v>
      </c>
      <c r="D25" s="112" t="s">
        <v>204</v>
      </c>
      <c r="E25" s="109"/>
      <c r="F25" s="109" t="s">
        <v>205</v>
      </c>
      <c r="G25" s="140">
        <f t="shared" si="2"/>
        <v>1267761.94</v>
      </c>
      <c r="H25" s="150">
        <v>1267761.94</v>
      </c>
      <c r="I25" s="149"/>
    </row>
    <row r="26" spans="1:10" ht="20.5" customHeight="1">
      <c r="B26" s="109">
        <v>215</v>
      </c>
      <c r="C26" s="112" t="s">
        <v>209</v>
      </c>
      <c r="D26" s="112" t="s">
        <v>276</v>
      </c>
      <c r="E26" s="109"/>
      <c r="F26" s="109" t="s">
        <v>275</v>
      </c>
      <c r="G26" s="140">
        <f t="shared" si="2"/>
        <v>3016430.04</v>
      </c>
      <c r="H26" s="150">
        <v>3016430.04</v>
      </c>
      <c r="I26" s="149"/>
    </row>
    <row r="27" spans="1:10" ht="20.5" customHeight="1">
      <c r="B27" s="109">
        <v>221</v>
      </c>
      <c r="C27" s="109"/>
      <c r="D27" s="109"/>
      <c r="E27" s="109"/>
      <c r="F27" s="109" t="s">
        <v>222</v>
      </c>
      <c r="G27" s="140">
        <f>SUM(H27)</f>
        <v>403173</v>
      </c>
      <c r="H27" s="140">
        <f>H28</f>
        <v>403173</v>
      </c>
      <c r="I27" s="149"/>
    </row>
    <row r="28" spans="1:10" ht="20.5" customHeight="1">
      <c r="B28" s="109">
        <v>221</v>
      </c>
      <c r="C28" s="112" t="s">
        <v>204</v>
      </c>
      <c r="D28" s="109"/>
      <c r="E28" s="109"/>
      <c r="F28" s="109" t="s">
        <v>223</v>
      </c>
      <c r="G28" s="140">
        <f>SUM(H28)</f>
        <v>403173</v>
      </c>
      <c r="H28" s="140">
        <f>H29</f>
        <v>403173</v>
      </c>
      <c r="I28" s="149"/>
    </row>
    <row r="29" spans="1:10" ht="20.5" customHeight="1">
      <c r="B29" s="109">
        <v>221</v>
      </c>
      <c r="C29" s="112" t="s">
        <v>204</v>
      </c>
      <c r="D29" s="112" t="s">
        <v>206</v>
      </c>
      <c r="E29" s="109"/>
      <c r="F29" s="109" t="s">
        <v>224</v>
      </c>
      <c r="G29" s="140">
        <f t="shared" si="2"/>
        <v>403173</v>
      </c>
      <c r="H29" s="150">
        <v>403173</v>
      </c>
      <c r="I29" s="149"/>
    </row>
  </sheetData>
  <mergeCells count="12">
    <mergeCell ref="A10:A17"/>
    <mergeCell ref="E5:E6"/>
    <mergeCell ref="F5:F6"/>
    <mergeCell ref="G4:G6"/>
    <mergeCell ref="B1:D1"/>
    <mergeCell ref="G1:I1"/>
    <mergeCell ref="B2:I2"/>
    <mergeCell ref="B3:F3"/>
    <mergeCell ref="B4:F4"/>
    <mergeCell ref="H4:H6"/>
    <mergeCell ref="I4:I6"/>
    <mergeCell ref="B5:D5"/>
  </mergeCells>
  <phoneticPr fontId="32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I43"/>
  <sheetViews>
    <sheetView workbookViewId="0">
      <selection activeCell="A25" sqref="A25:XFD40"/>
    </sheetView>
  </sheetViews>
  <sheetFormatPr defaultColWidth="10" defaultRowHeight="14"/>
  <cols>
    <col min="1" max="1" width="1.54296875" style="107" customWidth="1"/>
    <col min="2" max="3" width="6.1796875" style="107" customWidth="1"/>
    <col min="4" max="4" width="16.36328125" style="107" customWidth="1"/>
    <col min="5" max="5" width="41" style="107" customWidth="1"/>
    <col min="6" max="8" width="16.36328125" style="107" customWidth="1"/>
    <col min="9" max="9" width="1.54296875" style="107" customWidth="1"/>
    <col min="10" max="16384" width="10" style="107"/>
  </cols>
  <sheetData>
    <row r="1" spans="1:9" ht="14.25" customHeight="1">
      <c r="A1" s="141"/>
      <c r="B1" s="184"/>
      <c r="C1" s="184"/>
      <c r="D1" s="127"/>
      <c r="E1" s="127"/>
      <c r="F1" s="126"/>
      <c r="G1" s="126"/>
      <c r="H1" s="142" t="s">
        <v>139</v>
      </c>
      <c r="I1" s="133"/>
    </row>
    <row r="2" spans="1:9" ht="19.899999999999999" customHeight="1">
      <c r="A2" s="126"/>
      <c r="B2" s="186" t="s">
        <v>140</v>
      </c>
      <c r="C2" s="186"/>
      <c r="D2" s="186"/>
      <c r="E2" s="186"/>
      <c r="F2" s="186"/>
      <c r="G2" s="186"/>
      <c r="H2" s="186"/>
      <c r="I2" s="133"/>
    </row>
    <row r="3" spans="1:9" ht="17" customHeight="1">
      <c r="A3" s="129"/>
      <c r="B3" s="187" t="s">
        <v>268</v>
      </c>
      <c r="C3" s="187"/>
      <c r="D3" s="187"/>
      <c r="E3" s="187"/>
      <c r="G3" s="129"/>
      <c r="H3" s="131" t="s">
        <v>5</v>
      </c>
      <c r="I3" s="133"/>
    </row>
    <row r="4" spans="1:9" ht="21.4" customHeight="1">
      <c r="A4" s="143"/>
      <c r="B4" s="183" t="s">
        <v>8</v>
      </c>
      <c r="C4" s="183"/>
      <c r="D4" s="183"/>
      <c r="E4" s="183"/>
      <c r="F4" s="183" t="s">
        <v>75</v>
      </c>
      <c r="G4" s="183"/>
      <c r="H4" s="183"/>
      <c r="I4" s="133"/>
    </row>
    <row r="5" spans="1:9" ht="21.4" customHeight="1">
      <c r="A5" s="143"/>
      <c r="B5" s="183" t="s">
        <v>79</v>
      </c>
      <c r="C5" s="183"/>
      <c r="D5" s="183" t="s">
        <v>69</v>
      </c>
      <c r="E5" s="183" t="s">
        <v>70</v>
      </c>
      <c r="F5" s="183" t="s">
        <v>58</v>
      </c>
      <c r="G5" s="183" t="s">
        <v>141</v>
      </c>
      <c r="H5" s="183" t="s">
        <v>142</v>
      </c>
      <c r="I5" s="133"/>
    </row>
    <row r="6" spans="1:9" ht="21.4" customHeight="1">
      <c r="A6" s="132"/>
      <c r="B6" s="135" t="s">
        <v>80</v>
      </c>
      <c r="C6" s="135" t="s">
        <v>81</v>
      </c>
      <c r="D6" s="183"/>
      <c r="E6" s="183"/>
      <c r="F6" s="183"/>
      <c r="G6" s="183"/>
      <c r="H6" s="183"/>
      <c r="I6" s="133"/>
    </row>
    <row r="7" spans="1:9" ht="30" customHeight="1">
      <c r="A7" s="143"/>
      <c r="B7" s="135"/>
      <c r="C7" s="135"/>
      <c r="D7" s="29">
        <v>149001</v>
      </c>
      <c r="E7" s="135" t="s">
        <v>71</v>
      </c>
      <c r="F7" s="138">
        <f>SUM(F8:F43)</f>
        <v>5640912.3500000015</v>
      </c>
      <c r="G7" s="138">
        <f>SUM(G8:G43)</f>
        <v>5239735.1900000004</v>
      </c>
      <c r="H7" s="138">
        <f>SUM(H8:H43)</f>
        <v>401177.16</v>
      </c>
      <c r="I7" s="133"/>
    </row>
    <row r="8" spans="1:9" ht="30" customHeight="1">
      <c r="A8" s="143"/>
      <c r="B8" s="144">
        <v>501</v>
      </c>
      <c r="C8" s="145" t="s">
        <v>204</v>
      </c>
      <c r="D8" s="151"/>
      <c r="E8" s="146" t="s">
        <v>256</v>
      </c>
      <c r="F8" s="155">
        <f>SUM(G8:H8)</f>
        <v>196056</v>
      </c>
      <c r="G8" s="162">
        <v>196056</v>
      </c>
      <c r="H8" s="140"/>
      <c r="I8" s="133"/>
    </row>
    <row r="9" spans="1:9" ht="30" customHeight="1">
      <c r="A9" s="143"/>
      <c r="B9" s="144">
        <v>505</v>
      </c>
      <c r="C9" s="145" t="s">
        <v>204</v>
      </c>
      <c r="D9" s="151"/>
      <c r="E9" s="146" t="s">
        <v>257</v>
      </c>
      <c r="F9" s="155">
        <f t="shared" ref="F9:F41" si="0">SUM(G9:H9)</f>
        <v>848724</v>
      </c>
      <c r="G9" s="162">
        <v>848724</v>
      </c>
      <c r="H9" s="140"/>
      <c r="I9" s="133"/>
    </row>
    <row r="10" spans="1:9" ht="30" customHeight="1">
      <c r="A10" s="143"/>
      <c r="B10" s="144">
        <v>501</v>
      </c>
      <c r="C10" s="145" t="s">
        <v>204</v>
      </c>
      <c r="D10" s="151"/>
      <c r="E10" s="146" t="s">
        <v>256</v>
      </c>
      <c r="F10" s="155">
        <f t="shared" si="0"/>
        <v>185808</v>
      </c>
      <c r="G10" s="162">
        <v>185808</v>
      </c>
      <c r="H10" s="140"/>
      <c r="I10" s="133"/>
    </row>
    <row r="11" spans="1:9" ht="30" customHeight="1">
      <c r="A11" s="143"/>
      <c r="B11" s="144">
        <v>505</v>
      </c>
      <c r="C11" s="145" t="s">
        <v>204</v>
      </c>
      <c r="D11" s="151"/>
      <c r="E11" s="146" t="s">
        <v>257</v>
      </c>
      <c r="F11" s="155">
        <f t="shared" si="0"/>
        <v>123732</v>
      </c>
      <c r="G11" s="162">
        <v>123732</v>
      </c>
      <c r="H11" s="140"/>
      <c r="I11" s="133"/>
    </row>
    <row r="12" spans="1:9" ht="30" customHeight="1">
      <c r="B12" s="144">
        <v>501</v>
      </c>
      <c r="C12" s="145" t="s">
        <v>204</v>
      </c>
      <c r="D12" s="151"/>
      <c r="E12" s="146" t="s">
        <v>256</v>
      </c>
      <c r="F12" s="155">
        <f t="shared" si="0"/>
        <v>277177</v>
      </c>
      <c r="G12" s="162">
        <v>277177</v>
      </c>
      <c r="H12" s="140"/>
      <c r="I12" s="133"/>
    </row>
    <row r="13" spans="1:9" ht="30" customHeight="1">
      <c r="B13" s="144">
        <v>505</v>
      </c>
      <c r="C13" s="145" t="s">
        <v>204</v>
      </c>
      <c r="D13" s="151"/>
      <c r="E13" s="146" t="s">
        <v>257</v>
      </c>
      <c r="F13" s="155">
        <f t="shared" si="0"/>
        <v>1728110</v>
      </c>
      <c r="G13" s="162">
        <v>1728110</v>
      </c>
      <c r="H13" s="140"/>
      <c r="I13" s="133"/>
    </row>
    <row r="14" spans="1:9" ht="30" customHeight="1">
      <c r="B14" s="144">
        <v>501</v>
      </c>
      <c r="C14" s="145" t="s">
        <v>217</v>
      </c>
      <c r="D14" s="151"/>
      <c r="E14" s="146" t="s">
        <v>258</v>
      </c>
      <c r="F14" s="155">
        <f t="shared" si="0"/>
        <v>91713.600000000006</v>
      </c>
      <c r="G14" s="162">
        <v>91713.600000000006</v>
      </c>
      <c r="H14" s="140"/>
      <c r="I14" s="133"/>
    </row>
    <row r="15" spans="1:9" ht="30" customHeight="1">
      <c r="B15" s="144">
        <v>505</v>
      </c>
      <c r="C15" s="145" t="s">
        <v>204</v>
      </c>
      <c r="D15" s="151"/>
      <c r="E15" s="146" t="s">
        <v>257</v>
      </c>
      <c r="F15" s="155">
        <f t="shared" si="0"/>
        <v>432109.76</v>
      </c>
      <c r="G15" s="162">
        <v>432109.76</v>
      </c>
      <c r="H15" s="140"/>
      <c r="I15" s="133"/>
    </row>
    <row r="16" spans="1:9" ht="30" customHeight="1">
      <c r="B16" s="144">
        <v>501</v>
      </c>
      <c r="C16" s="145" t="s">
        <v>217</v>
      </c>
      <c r="D16" s="151"/>
      <c r="E16" s="146" t="s">
        <v>258</v>
      </c>
      <c r="F16" s="155">
        <f t="shared" si="0"/>
        <v>50750.78</v>
      </c>
      <c r="G16" s="162">
        <v>50750.78</v>
      </c>
      <c r="H16" s="140"/>
      <c r="I16" s="133"/>
    </row>
    <row r="17" spans="1:9" ht="30" customHeight="1">
      <c r="B17" s="144">
        <v>505</v>
      </c>
      <c r="C17" s="145" t="s">
        <v>204</v>
      </c>
      <c r="D17" s="151"/>
      <c r="E17" s="146" t="s">
        <v>257</v>
      </c>
      <c r="F17" s="155">
        <f t="shared" si="0"/>
        <v>207952.83</v>
      </c>
      <c r="G17" s="162">
        <v>207952.83</v>
      </c>
      <c r="H17" s="140"/>
      <c r="I17" s="133"/>
    </row>
    <row r="18" spans="1:9" ht="30" customHeight="1">
      <c r="B18" s="144">
        <v>501</v>
      </c>
      <c r="C18" s="145" t="s">
        <v>217</v>
      </c>
      <c r="D18" s="151"/>
      <c r="E18" s="146" t="s">
        <v>258</v>
      </c>
      <c r="F18" s="155">
        <f t="shared" si="0"/>
        <v>6000</v>
      </c>
      <c r="G18" s="162">
        <v>6000</v>
      </c>
      <c r="H18" s="140"/>
      <c r="I18" s="133"/>
    </row>
    <row r="19" spans="1:9" ht="30" customHeight="1">
      <c r="B19" s="144">
        <v>505</v>
      </c>
      <c r="C19" s="145" t="s">
        <v>204</v>
      </c>
      <c r="D19" s="151"/>
      <c r="E19" s="146" t="s">
        <v>257</v>
      </c>
      <c r="F19" s="155">
        <f t="shared" si="0"/>
        <v>28800</v>
      </c>
      <c r="G19" s="162">
        <v>28800</v>
      </c>
      <c r="H19" s="140"/>
      <c r="I19" s="133"/>
    </row>
    <row r="20" spans="1:9" ht="30" customHeight="1">
      <c r="A20" s="143"/>
      <c r="B20" s="144">
        <v>501</v>
      </c>
      <c r="C20" s="145" t="s">
        <v>217</v>
      </c>
      <c r="D20" s="151"/>
      <c r="E20" s="146" t="s">
        <v>258</v>
      </c>
      <c r="F20" s="155">
        <f t="shared" si="0"/>
        <v>1318.21</v>
      </c>
      <c r="G20" s="162">
        <v>1318.21</v>
      </c>
      <c r="H20" s="140"/>
      <c r="I20" s="133"/>
    </row>
    <row r="21" spans="1:9" ht="30" customHeight="1">
      <c r="B21" s="144">
        <v>505</v>
      </c>
      <c r="C21" s="145" t="s">
        <v>204</v>
      </c>
      <c r="D21" s="151"/>
      <c r="E21" s="146" t="s">
        <v>257</v>
      </c>
      <c r="F21" s="155">
        <f t="shared" si="0"/>
        <v>37809.61</v>
      </c>
      <c r="G21" s="162">
        <v>37809.61</v>
      </c>
      <c r="H21" s="140"/>
      <c r="I21" s="133"/>
    </row>
    <row r="22" spans="1:9" ht="30" customHeight="1">
      <c r="B22" s="144">
        <v>501</v>
      </c>
      <c r="C22" s="145" t="s">
        <v>219</v>
      </c>
      <c r="D22" s="151"/>
      <c r="E22" s="146" t="s">
        <v>259</v>
      </c>
      <c r="F22" s="155">
        <f t="shared" si="0"/>
        <v>79091</v>
      </c>
      <c r="G22" s="162">
        <v>79091</v>
      </c>
      <c r="H22" s="140"/>
      <c r="I22" s="133"/>
    </row>
    <row r="23" spans="1:9" ht="30" customHeight="1">
      <c r="B23" s="144">
        <v>505</v>
      </c>
      <c r="C23" s="145" t="s">
        <v>204</v>
      </c>
      <c r="D23" s="151"/>
      <c r="E23" s="146" t="s">
        <v>257</v>
      </c>
      <c r="F23" s="155">
        <f t="shared" si="0"/>
        <v>324082</v>
      </c>
      <c r="G23" s="162">
        <v>324082</v>
      </c>
      <c r="H23" s="140"/>
      <c r="I23" s="133"/>
    </row>
    <row r="24" spans="1:9" ht="30" customHeight="1">
      <c r="B24" s="144">
        <v>501</v>
      </c>
      <c r="C24" s="145" t="s">
        <v>207</v>
      </c>
      <c r="D24" s="151"/>
      <c r="E24" s="146" t="s">
        <v>260</v>
      </c>
      <c r="F24" s="155">
        <f t="shared" si="0"/>
        <v>484100</v>
      </c>
      <c r="G24" s="162">
        <v>484100</v>
      </c>
      <c r="H24" s="140"/>
      <c r="I24" s="133"/>
    </row>
    <row r="25" spans="1:9" ht="30" customHeight="1">
      <c r="B25" s="144">
        <v>502</v>
      </c>
      <c r="C25" s="145" t="s">
        <v>204</v>
      </c>
      <c r="D25" s="151"/>
      <c r="E25" s="146" t="s">
        <v>261</v>
      </c>
      <c r="F25" s="155">
        <f t="shared" si="0"/>
        <v>35000</v>
      </c>
      <c r="G25" s="162"/>
      <c r="H25" s="162">
        <v>35000</v>
      </c>
      <c r="I25" s="133"/>
    </row>
    <row r="26" spans="1:9" s="163" customFormat="1" ht="30" customHeight="1">
      <c r="B26" s="164">
        <v>505</v>
      </c>
      <c r="C26" s="165" t="s">
        <v>217</v>
      </c>
      <c r="D26" s="166"/>
      <c r="E26" s="73" t="s">
        <v>262</v>
      </c>
      <c r="F26" s="167">
        <f t="shared" si="0"/>
        <v>54800</v>
      </c>
      <c r="G26" s="168"/>
      <c r="H26" s="168">
        <v>54800</v>
      </c>
      <c r="I26" s="74"/>
    </row>
    <row r="27" spans="1:9" ht="30" customHeight="1">
      <c r="B27" s="144">
        <v>502</v>
      </c>
      <c r="C27" s="145" t="s">
        <v>204</v>
      </c>
      <c r="D27" s="151"/>
      <c r="E27" s="146" t="s">
        <v>261</v>
      </c>
      <c r="F27" s="155">
        <f t="shared" si="0"/>
        <v>2000</v>
      </c>
      <c r="G27" s="162"/>
      <c r="H27" s="162">
        <v>2000</v>
      </c>
      <c r="I27" s="133"/>
    </row>
    <row r="28" spans="1:9" ht="30" customHeight="1">
      <c r="B28" s="144">
        <v>505</v>
      </c>
      <c r="C28" s="145" t="s">
        <v>217</v>
      </c>
      <c r="D28" s="151"/>
      <c r="E28" s="146" t="s">
        <v>262</v>
      </c>
      <c r="F28" s="155">
        <f t="shared" si="0"/>
        <v>9600</v>
      </c>
      <c r="G28" s="162"/>
      <c r="H28" s="162">
        <v>9600</v>
      </c>
      <c r="I28" s="133"/>
    </row>
    <row r="29" spans="1:9" ht="30" customHeight="1">
      <c r="B29" s="144">
        <v>502</v>
      </c>
      <c r="C29" s="145" t="s">
        <v>204</v>
      </c>
      <c r="D29" s="151"/>
      <c r="E29" s="146" t="s">
        <v>261</v>
      </c>
      <c r="F29" s="155">
        <f t="shared" si="0"/>
        <v>4000</v>
      </c>
      <c r="G29" s="162"/>
      <c r="H29" s="162">
        <v>4000</v>
      </c>
      <c r="I29" s="133"/>
    </row>
    <row r="30" spans="1:9" ht="30" customHeight="1">
      <c r="B30" s="144">
        <v>505</v>
      </c>
      <c r="C30" s="145" t="s">
        <v>217</v>
      </c>
      <c r="D30" s="152"/>
      <c r="E30" s="146" t="s">
        <v>262</v>
      </c>
      <c r="F30" s="155">
        <f t="shared" si="0"/>
        <v>19200</v>
      </c>
      <c r="G30" s="162"/>
      <c r="H30" s="162">
        <v>19200</v>
      </c>
      <c r="I30" s="133"/>
    </row>
    <row r="31" spans="1:9" ht="30" customHeight="1">
      <c r="A31" s="147"/>
      <c r="B31" s="144">
        <v>505</v>
      </c>
      <c r="C31" s="145" t="s">
        <v>217</v>
      </c>
      <c r="D31" s="153"/>
      <c r="E31" s="146" t="s">
        <v>262</v>
      </c>
      <c r="F31" s="155">
        <f t="shared" si="0"/>
        <v>43200</v>
      </c>
      <c r="G31" s="162"/>
      <c r="H31" s="162">
        <v>43200</v>
      </c>
      <c r="I31" s="148"/>
    </row>
    <row r="32" spans="1:9" ht="30" customHeight="1">
      <c r="B32" s="144">
        <v>505</v>
      </c>
      <c r="C32" s="145" t="s">
        <v>217</v>
      </c>
      <c r="D32" s="154"/>
      <c r="E32" s="146" t="s">
        <v>262</v>
      </c>
      <c r="F32" s="155">
        <f t="shared" si="0"/>
        <v>70000</v>
      </c>
      <c r="G32" s="162"/>
      <c r="H32" s="162">
        <v>70000</v>
      </c>
    </row>
    <row r="33" spans="2:8" ht="30" customHeight="1">
      <c r="B33" s="144">
        <v>502</v>
      </c>
      <c r="C33" s="145" t="s">
        <v>204</v>
      </c>
      <c r="D33" s="154"/>
      <c r="E33" s="146" t="s">
        <v>261</v>
      </c>
      <c r="F33" s="155">
        <f t="shared" si="0"/>
        <v>9556.9599999999991</v>
      </c>
      <c r="G33" s="162"/>
      <c r="H33" s="162">
        <v>9556.9599999999991</v>
      </c>
    </row>
    <row r="34" spans="2:8" ht="30" customHeight="1">
      <c r="B34" s="144">
        <v>505</v>
      </c>
      <c r="C34" s="145" t="s">
        <v>217</v>
      </c>
      <c r="D34" s="154"/>
      <c r="E34" s="146" t="s">
        <v>262</v>
      </c>
      <c r="F34" s="155">
        <f t="shared" si="0"/>
        <v>39159.949999999997</v>
      </c>
      <c r="G34" s="162"/>
      <c r="H34" s="162">
        <v>39159.949999999997</v>
      </c>
    </row>
    <row r="35" spans="2:8" ht="30" customHeight="1">
      <c r="B35" s="144">
        <v>502</v>
      </c>
      <c r="C35" s="145" t="s">
        <v>204</v>
      </c>
      <c r="D35" s="154"/>
      <c r="E35" s="146" t="s">
        <v>261</v>
      </c>
      <c r="F35" s="155">
        <f t="shared" si="0"/>
        <v>15364.33</v>
      </c>
      <c r="G35" s="162"/>
      <c r="H35" s="162">
        <v>15364.33</v>
      </c>
    </row>
    <row r="36" spans="2:8" ht="30" customHeight="1">
      <c r="B36" s="144">
        <v>505</v>
      </c>
      <c r="C36" s="145" t="s">
        <v>217</v>
      </c>
      <c r="D36" s="154"/>
      <c r="E36" s="146" t="s">
        <v>262</v>
      </c>
      <c r="F36" s="155">
        <f t="shared" si="0"/>
        <v>12730.86</v>
      </c>
      <c r="G36" s="162"/>
      <c r="H36" s="162">
        <v>12730.86</v>
      </c>
    </row>
    <row r="37" spans="2:8" ht="30" customHeight="1">
      <c r="B37" s="144">
        <v>505</v>
      </c>
      <c r="C37" s="145" t="s">
        <v>217</v>
      </c>
      <c r="D37" s="154"/>
      <c r="E37" s="146" t="s">
        <v>262</v>
      </c>
      <c r="F37" s="155">
        <f t="shared" si="0"/>
        <v>25000</v>
      </c>
      <c r="G37" s="162"/>
      <c r="H37" s="162">
        <v>25000</v>
      </c>
    </row>
    <row r="38" spans="2:8" ht="30" customHeight="1">
      <c r="B38" s="144">
        <v>502</v>
      </c>
      <c r="C38" s="145" t="s">
        <v>204</v>
      </c>
      <c r="D38" s="154"/>
      <c r="E38" s="146" t="s">
        <v>261</v>
      </c>
      <c r="F38" s="155">
        <f t="shared" si="0"/>
        <v>43200</v>
      </c>
      <c r="G38" s="162"/>
      <c r="H38" s="162">
        <v>43200</v>
      </c>
    </row>
    <row r="39" spans="2:8" ht="30" customHeight="1">
      <c r="B39" s="144">
        <v>502</v>
      </c>
      <c r="C39" s="145" t="s">
        <v>207</v>
      </c>
      <c r="D39" s="154"/>
      <c r="E39" s="146" t="s">
        <v>264</v>
      </c>
      <c r="F39" s="155">
        <f t="shared" si="0"/>
        <v>14121.44</v>
      </c>
      <c r="G39" s="162"/>
      <c r="H39" s="162">
        <v>14121.44</v>
      </c>
    </row>
    <row r="40" spans="2:8" ht="30" customHeight="1">
      <c r="B40" s="144">
        <v>505</v>
      </c>
      <c r="C40" s="145" t="s">
        <v>217</v>
      </c>
      <c r="D40" s="154"/>
      <c r="E40" s="146" t="s">
        <v>262</v>
      </c>
      <c r="F40" s="155">
        <f t="shared" si="0"/>
        <v>4243.62</v>
      </c>
      <c r="G40" s="162"/>
      <c r="H40" s="162">
        <v>4243.62</v>
      </c>
    </row>
    <row r="41" spans="2:8" ht="30" customHeight="1">
      <c r="B41" s="144">
        <v>509</v>
      </c>
      <c r="C41" s="145" t="s">
        <v>204</v>
      </c>
      <c r="D41" s="154"/>
      <c r="E41" s="146" t="s">
        <v>265</v>
      </c>
      <c r="F41" s="155">
        <f t="shared" si="0"/>
        <v>121820.4</v>
      </c>
      <c r="G41" s="162">
        <v>121820.4</v>
      </c>
      <c r="H41" s="149"/>
    </row>
    <row r="42" spans="2:8" ht="30" customHeight="1">
      <c r="B42" s="156">
        <v>509</v>
      </c>
      <c r="C42" s="157" t="s">
        <v>204</v>
      </c>
      <c r="D42" s="158"/>
      <c r="E42" s="159" t="s">
        <v>265</v>
      </c>
      <c r="F42" s="160">
        <f>SUM(G42:H42)</f>
        <v>14400</v>
      </c>
      <c r="G42" s="162">
        <v>14400</v>
      </c>
      <c r="H42" s="161"/>
    </row>
    <row r="43" spans="2:8" ht="30" customHeight="1">
      <c r="B43" s="144">
        <v>509</v>
      </c>
      <c r="C43" s="145" t="s">
        <v>204</v>
      </c>
      <c r="D43" s="149"/>
      <c r="E43" s="146" t="s">
        <v>265</v>
      </c>
      <c r="F43" s="140">
        <f>SUM(G43:H43)</f>
        <v>180</v>
      </c>
      <c r="G43" s="162">
        <v>180</v>
      </c>
      <c r="H43" s="149"/>
    </row>
  </sheetData>
  <mergeCells count="11">
    <mergeCell ref="B1:C1"/>
    <mergeCell ref="B2:H2"/>
    <mergeCell ref="B3:E3"/>
    <mergeCell ref="B4:E4"/>
    <mergeCell ref="F4:H4"/>
    <mergeCell ref="H5:H6"/>
    <mergeCell ref="B5:C5"/>
    <mergeCell ref="D5:D6"/>
    <mergeCell ref="E5:E6"/>
    <mergeCell ref="F5:F6"/>
    <mergeCell ref="G5:G6"/>
  </mergeCells>
  <phoneticPr fontId="32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H20"/>
  <sheetViews>
    <sheetView workbookViewId="0">
      <selection activeCell="G7" sqref="G7"/>
    </sheetView>
  </sheetViews>
  <sheetFormatPr defaultColWidth="10" defaultRowHeight="14"/>
  <cols>
    <col min="1" max="1" width="1.54296875" style="47" customWidth="1"/>
    <col min="2" max="4" width="6.6328125" style="47" customWidth="1"/>
    <col min="5" max="5" width="26.6328125" style="47" customWidth="1"/>
    <col min="6" max="6" width="48.6328125" style="47" customWidth="1"/>
    <col min="7" max="7" width="26.6328125" style="47" customWidth="1"/>
    <col min="8" max="8" width="1.54296875" style="47" customWidth="1"/>
    <col min="9" max="10" width="9.7265625" style="47" customWidth="1"/>
    <col min="11" max="16384" width="10" style="47"/>
  </cols>
  <sheetData>
    <row r="1" spans="1:8" ht="25" customHeight="1">
      <c r="A1" s="48"/>
      <c r="B1" s="2"/>
      <c r="C1" s="2"/>
      <c r="D1" s="2"/>
      <c r="E1" s="49"/>
      <c r="F1" s="49"/>
      <c r="G1" s="50" t="s">
        <v>143</v>
      </c>
      <c r="H1" s="51"/>
    </row>
    <row r="2" spans="1:8" ht="22.75" customHeight="1">
      <c r="A2" s="48"/>
      <c r="B2" s="172" t="s">
        <v>144</v>
      </c>
      <c r="C2" s="172"/>
      <c r="D2" s="172"/>
      <c r="E2" s="172"/>
      <c r="F2" s="172"/>
      <c r="G2" s="172"/>
      <c r="H2" s="51" t="s">
        <v>3</v>
      </c>
    </row>
    <row r="3" spans="1:8" ht="19.5" customHeight="1">
      <c r="A3" s="52"/>
      <c r="B3" s="173" t="s">
        <v>268</v>
      </c>
      <c r="C3" s="173"/>
      <c r="D3" s="173"/>
      <c r="E3" s="173"/>
      <c r="F3" s="173"/>
      <c r="G3" s="53" t="s">
        <v>5</v>
      </c>
      <c r="H3" s="54"/>
    </row>
    <row r="4" spans="1:8" ht="24.4" customHeight="1">
      <c r="A4" s="55"/>
      <c r="B4" s="190" t="s">
        <v>79</v>
      </c>
      <c r="C4" s="190"/>
      <c r="D4" s="190"/>
      <c r="E4" s="190" t="s">
        <v>69</v>
      </c>
      <c r="F4" s="190" t="s">
        <v>70</v>
      </c>
      <c r="G4" s="190" t="s">
        <v>145</v>
      </c>
      <c r="H4" s="56"/>
    </row>
    <row r="5" spans="1:8" ht="24" customHeight="1">
      <c r="A5" s="55"/>
      <c r="B5" s="24" t="s">
        <v>80</v>
      </c>
      <c r="C5" s="24" t="s">
        <v>81</v>
      </c>
      <c r="D5" s="24" t="s">
        <v>82</v>
      </c>
      <c r="E5" s="190"/>
      <c r="F5" s="190"/>
      <c r="G5" s="190"/>
      <c r="H5" s="57"/>
    </row>
    <row r="6" spans="1:8" ht="28" customHeight="1">
      <c r="A6" s="58"/>
      <c r="B6" s="24"/>
      <c r="C6" s="24"/>
      <c r="D6" s="24"/>
      <c r="E6" s="29">
        <v>149001</v>
      </c>
      <c r="F6" s="24" t="s">
        <v>71</v>
      </c>
      <c r="G6" s="27">
        <f>G7+G10</f>
        <v>160000</v>
      </c>
      <c r="H6" s="59"/>
    </row>
    <row r="7" spans="1:8" ht="29.5" customHeight="1">
      <c r="A7" s="58"/>
      <c r="B7" s="109">
        <v>201</v>
      </c>
      <c r="C7" s="109"/>
      <c r="D7" s="109"/>
      <c r="E7" s="111"/>
      <c r="F7" s="109" t="s">
        <v>203</v>
      </c>
      <c r="G7" s="27">
        <v>100000</v>
      </c>
      <c r="H7" s="59"/>
    </row>
    <row r="8" spans="1:8" ht="29.5" customHeight="1">
      <c r="A8" s="58"/>
      <c r="B8" s="109">
        <v>201</v>
      </c>
      <c r="C8" s="109">
        <v>13</v>
      </c>
      <c r="D8" s="109"/>
      <c r="E8" s="109"/>
      <c r="F8" s="109" t="s">
        <v>270</v>
      </c>
      <c r="G8" s="27">
        <v>100000</v>
      </c>
      <c r="H8" s="59"/>
    </row>
    <row r="9" spans="1:8" ht="29.5" customHeight="1">
      <c r="A9" s="58"/>
      <c r="B9" s="109">
        <v>201</v>
      </c>
      <c r="C9" s="109">
        <v>13</v>
      </c>
      <c r="D9" s="112" t="s">
        <v>231</v>
      </c>
      <c r="E9" s="109"/>
      <c r="F9" s="109" t="s">
        <v>269</v>
      </c>
      <c r="G9" s="27">
        <v>100000</v>
      </c>
      <c r="H9" s="59"/>
    </row>
    <row r="10" spans="1:8" ht="29.5" customHeight="1">
      <c r="A10" s="58"/>
      <c r="B10" s="109">
        <v>215</v>
      </c>
      <c r="C10" s="112"/>
      <c r="D10" s="109"/>
      <c r="E10" s="109"/>
      <c r="F10" s="109" t="s">
        <v>271</v>
      </c>
      <c r="G10" s="27">
        <v>60000</v>
      </c>
      <c r="H10" s="59"/>
    </row>
    <row r="11" spans="1:8" ht="29.5" customHeight="1">
      <c r="A11" s="58"/>
      <c r="B11" s="109">
        <v>215</v>
      </c>
      <c r="C11" s="112" t="s">
        <v>217</v>
      </c>
      <c r="D11" s="109"/>
      <c r="E11" s="109"/>
      <c r="F11" s="109" t="s">
        <v>272</v>
      </c>
      <c r="G11" s="27">
        <v>60000</v>
      </c>
      <c r="H11" s="59"/>
    </row>
    <row r="12" spans="1:8" ht="29.5" customHeight="1">
      <c r="A12" s="58"/>
      <c r="B12" s="109">
        <v>215</v>
      </c>
      <c r="C12" s="112" t="s">
        <v>217</v>
      </c>
      <c r="D12" s="109">
        <v>99</v>
      </c>
      <c r="E12" s="109"/>
      <c r="F12" s="109" t="s">
        <v>273</v>
      </c>
      <c r="G12" s="27">
        <v>60000</v>
      </c>
      <c r="H12" s="59"/>
    </row>
    <row r="13" spans="1:8" ht="29.5" customHeight="1">
      <c r="A13" s="58"/>
      <c r="B13" s="24"/>
      <c r="C13" s="24"/>
      <c r="D13" s="24"/>
      <c r="E13" s="24"/>
      <c r="F13" s="24"/>
      <c r="G13" s="27"/>
      <c r="H13" s="59"/>
    </row>
    <row r="14" spans="1:8" ht="29.5" customHeight="1">
      <c r="A14" s="58"/>
      <c r="B14" s="24"/>
      <c r="C14" s="24"/>
      <c r="D14" s="24"/>
      <c r="E14" s="24"/>
      <c r="F14" s="24"/>
      <c r="G14" s="27"/>
      <c r="H14" s="59"/>
    </row>
    <row r="15" spans="1:8" ht="29.5" customHeight="1">
      <c r="A15" s="55"/>
      <c r="B15" s="31"/>
      <c r="C15" s="31"/>
      <c r="D15" s="31"/>
      <c r="E15" s="31"/>
      <c r="F15" s="31" t="s">
        <v>22</v>
      </c>
      <c r="G15" s="32"/>
      <c r="H15" s="56"/>
    </row>
    <row r="16" spans="1:8" ht="22.75" customHeight="1">
      <c r="A16" s="55"/>
      <c r="B16" s="31"/>
      <c r="C16" s="31"/>
      <c r="D16" s="31"/>
      <c r="E16" s="31"/>
      <c r="F16" s="31" t="s">
        <v>22</v>
      </c>
      <c r="G16" s="32"/>
      <c r="H16" s="56"/>
    </row>
    <row r="17" spans="1:8" ht="28" customHeight="1">
      <c r="A17" s="55"/>
      <c r="B17" s="31"/>
      <c r="C17" s="31"/>
      <c r="D17" s="31"/>
      <c r="E17" s="31"/>
      <c r="F17" s="31"/>
      <c r="G17" s="32"/>
      <c r="H17" s="57"/>
    </row>
    <row r="18" spans="1:8" ht="28" customHeight="1">
      <c r="A18" s="55"/>
      <c r="B18" s="31"/>
      <c r="C18" s="31"/>
      <c r="D18" s="31"/>
      <c r="E18" s="31"/>
      <c r="F18" s="31"/>
      <c r="G18" s="32"/>
      <c r="H18" s="57"/>
    </row>
    <row r="19" spans="1:8" ht="9.75" customHeight="1">
      <c r="A19" s="60"/>
      <c r="B19" s="61"/>
      <c r="C19" s="61"/>
      <c r="D19" s="61"/>
      <c r="E19" s="61"/>
      <c r="F19" s="60"/>
      <c r="G19" s="60"/>
      <c r="H19" s="62"/>
    </row>
    <row r="20" spans="1:8">
      <c r="B20" s="189"/>
      <c r="C20" s="189"/>
      <c r="D20" s="189"/>
      <c r="E20" s="189"/>
      <c r="F20" s="189"/>
      <c r="G20" s="189"/>
    </row>
  </sheetData>
  <mergeCells count="7">
    <mergeCell ref="B20:G20"/>
    <mergeCell ref="B2:G2"/>
    <mergeCell ref="B3:F3"/>
    <mergeCell ref="B4:D4"/>
    <mergeCell ref="E4:E5"/>
    <mergeCell ref="F4:F5"/>
    <mergeCell ref="G4:G5"/>
  </mergeCells>
  <phoneticPr fontId="32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18</vt:i4>
      </vt:variant>
      <vt:variant>
        <vt:lpstr>命名范围</vt:lpstr>
      </vt:variant>
      <vt:variant>
        <vt:i4>3</vt:i4>
      </vt:variant>
    </vt:vector>
  </HeadingPairs>
  <TitlesOfParts>
    <vt:vector size="21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6-1</vt:lpstr>
      <vt:lpstr>6-2</vt:lpstr>
      <vt:lpstr>6-3</vt:lpstr>
      <vt:lpstr>6-4</vt:lpstr>
      <vt:lpstr>7</vt:lpstr>
      <vt:lpstr>'1'!Print_Area</vt:lpstr>
      <vt:lpstr>'1-2'!Print_Area</vt:lpstr>
      <vt:lpstr>封面!Print_Area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文韬 王</cp:lastModifiedBy>
  <dcterms:created xsi:type="dcterms:W3CDTF">2022-03-04T19:28:00Z</dcterms:created>
  <dcterms:modified xsi:type="dcterms:W3CDTF">2025-03-06T13:02:53Z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2052-10.1.0.7468</vt:lpwstr>
  </property>
  <property fmtid="{D5CDD505-2E9C-101B-9397-08002B2CF9AE}" pid="3" name="ICV">
    <vt:lpwstr>422CF58CD2994F81BC52B452034DEC3F_12</vt:lpwstr>
  </property>
</Properties>
</file>