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 localSheetId="7" hidden="1">'3-1'!$A$7:$I$43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'1-2'!$B$1:$K$19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<sst xmlns="http://schemas.openxmlformats.org/spreadsheetml/2006/main" count="833" uniqueCount="356">
  <si>
    <t>攀枝花市西区经济和信息化局</t>
  </si>
  <si>
    <t>2025年部门预算</t>
  </si>
  <si>
    <t xml:space="preserve">
表1</t>
  </si>
  <si>
    <t xml:space="preserve"> </t>
  </si>
  <si>
    <t>部门收支总表</t>
  </si>
  <si>
    <t>部门：攀枝花市西区经济和信息化局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</si>
  <si>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</si>
  <si>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</si>
  <si>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</si>
  <si>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</si>
  <si>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</si>
  <si>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</si>
  <si>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</si>
  <si>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</si>
  <si>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</si>
  <si>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</si>
  <si>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</si>
  <si>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</si>
  <si>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</si>
  <si>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</si>
  <si>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</si>
  <si>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</si>
  <si>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</si>
  <si>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</si>
  <si>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</si>
  <si>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</si>
  <si>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</si>
  <si>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</si>
  <si>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</si>
  <si>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</si>
  <si>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</si>
  <si>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</si>
  <si>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</si>
  <si>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</si>
  <si>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</si>
  <si>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</si>
  <si>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</si>
  <si>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</si>
  <si>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</si>
  <si>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</si>
  <si>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</si>
  <si>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</si>
  <si>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</si>
  <si>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</si>
  <si>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</si>
  <si>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</si>
  <si>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</si>
  <si>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</si>
  <si>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</si>
  <si>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</si>
  <si>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</si>
  <si>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</si>
  <si>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</si>
  <si>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</si>
  <si>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</si>
  <si>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</si>
  <si>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</si>
  <si>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</si>
  <si>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</si>
  <si>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</si>
  <si>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</si>
  <si>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</si>
  <si>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</si>
  <si>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</si>
  <si>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</si>
  <si>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</si>
  <si>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</si>
  <si>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</si>
  <si>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</si>
  <si>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</si>
  <si>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</si>
  <si>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</si>
  <si>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</si>
  <si>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</si>
  <si>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</si>
  <si>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</si>
  <si>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</si>
  <si>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</si>
  <si>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</si>
  <si>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</si>
  <si>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</si>
  <si>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</si>
  <si>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</si>
  <si>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</si>
  <si>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商贸事务</t>
  </si>
  <si>
    <t>08</t>
  </si>
  <si>
    <t>招商引资</t>
  </si>
  <si>
    <t>社会保障和就业支出</t>
  </si>
  <si>
    <t>05</t>
  </si>
  <si>
    <t>行政事业单位养老支出</t>
  </si>
  <si>
    <t>01</t>
  </si>
  <si>
    <t>行政单位离退休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</si>
  <si>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</si>
  <si>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</si>
  <si>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</si>
  <si>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</si>
  <si>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</si>
  <si>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</si>
  <si>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</si>
  <si>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</si>
  <si>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</si>
  <si>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</si>
  <si>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城乡社区支出</t>
  </si>
  <si>
    <t>国有土地使用权出让收入安排的支出</t>
  </si>
  <si>
    <t>土地开发支出</t>
  </si>
  <si>
    <t>资源勘探工业信息等支出</t>
  </si>
  <si>
    <t>制造业</t>
  </si>
  <si>
    <t>其他制造业支出</t>
  </si>
  <si>
    <t>工业和信息产业</t>
  </si>
  <si>
    <t>行政运行</t>
  </si>
  <si>
    <t>50</t>
  </si>
  <si>
    <t>事业运行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</si>
  <si>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</si>
  <si>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</si>
  <si>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</si>
  <si>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</si>
  <si>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</si>
  <si>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</si>
  <si>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</si>
  <si>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</si>
  <si>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</si>
  <si>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</si>
  <si>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</si>
  <si>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</si>
  <si>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</si>
  <si>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</si>
  <si>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</si>
  <si>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</si>
  <si>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</si>
  <si>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</si>
  <si>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</si>
  <si>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</si>
  <si>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</si>
  <si>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</si>
  <si>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</si>
  <si>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</si>
  <si>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</si>
  <si>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</si>
  <si>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</si>
  <si>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</si>
  <si>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</si>
  <si>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</si>
  <si>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</si>
  <si>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</si>
  <si>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</si>
  <si>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</si>
  <si>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</si>
  <si>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</si>
  <si>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</si>
  <si>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</si>
  <si>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</si>
  <si>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</si>
  <si>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</si>
  <si>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</si>
  <si>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</si>
  <si>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</si>
  <si>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</si>
  <si>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</si>
  <si>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</si>
  <si>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</si>
  <si>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</si>
  <si>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</si>
  <si>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</si>
  <si>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</si>
  <si>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</si>
  <si>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</si>
  <si>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</si>
  <si>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</si>
  <si>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</si>
  <si>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</si>
  <si>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</si>
  <si>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</si>
  <si>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</si>
  <si>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</si>
  <si>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</si>
  <si>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</si>
  <si>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</si>
  <si>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</si>
  <si>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</si>
  <si>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</si>
  <si>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</si>
  <si>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</si>
  <si>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</si>
  <si>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商品和服务支出</t>
  </si>
  <si>
    <t>办公费</t>
  </si>
  <si>
    <t>水费</t>
  </si>
  <si>
    <t>06</t>
  </si>
  <si>
    <t>电费</t>
  </si>
  <si>
    <t>邮电费</t>
  </si>
  <si>
    <t>差旅费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</si>
  <si>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</si>
  <si>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</si>
  <si>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</si>
  <si>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</si>
  <si>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</si>
  <si>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</si>
  <si>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</si>
  <si>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</si>
  <si>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</si>
  <si>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</si>
  <si>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</si>
  <si>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</si>
  <si>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</si>
  <si>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</si>
  <si>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</si>
  <si>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</si>
  <si>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</si>
  <si>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</si>
  <si>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</si>
  <si>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</si>
  <si>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</si>
  <si>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</si>
  <si>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</si>
  <si>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</si>
  <si>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</si>
  <si>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</si>
  <si>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</si>
  <si>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</si>
  <si>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</si>
  <si>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</si>
  <si>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</si>
  <si>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</si>
  <si>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</si>
  <si>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</si>
  <si>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</si>
  <si>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</si>
  <si>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</si>
  <si>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</si>
  <si>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</si>
  <si>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</si>
  <si>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</si>
  <si>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</si>
  <si>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.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</si>
  <si>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</si>
  <si>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</si>
  <si>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</si>
  <si>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</si>
  <si>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</si>
  <si>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注：此表无数据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</si>
  <si>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</si>
  <si>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</si>
  <si>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</si>
  <si>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</si>
  <si>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</si>
  <si>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</si>
  <si>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</si>
  <si>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</si>
  <si>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</si>
  <si>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电力供电设施维护保障工作经费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</si>
  <si>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</si>
  <si>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</si>
  <si>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</si>
  <si>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</si>
  <si>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</si>
  <si>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</si>
  <si>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做好供电经营区内高危及重要用户电力安全隐患整治相关工作，保障辖区居民企业用电安全。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</si>
  <si>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</si>
  <si>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</si>
  <si>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</si>
  <si>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</si>
  <si>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</si>
  <si>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</si>
  <si>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</si>
  <si>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辖区用电居民</t>
  </si>
  <si>
    <r>
      <rPr>
        <sz val="9"/>
        <rFont val="Times New Roman"/>
        <charset val="134"/>
      </rPr>
      <t>40000</t>
    </r>
    <r>
      <rPr>
        <sz val="9"/>
        <rFont val="宋体"/>
        <charset val="134"/>
      </rPr>
      <t>户</t>
    </r>
  </si>
  <si>
    <t>西区老旧小区供配电设施改造项目</t>
  </si>
  <si>
    <t>格里坪镇、玉泉街道、河门口街道等小区改造</t>
  </si>
  <si>
    <t>化成箔、高速公路养护与智能制造基地项目等项目电力设施迁复建工程</t>
  </si>
  <si>
    <r>
      <rPr>
        <sz val="9"/>
        <rFont val="宋体"/>
        <charset val="134"/>
      </rPr>
      <t>迁改项目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个</t>
    </r>
  </si>
  <si>
    <t>质量指标</t>
  </si>
  <si>
    <t>协调电力、通信保障</t>
  </si>
  <si>
    <t>确保辖区企业、居民生产生活用电，确保重点项目顺利实施</t>
  </si>
  <si>
    <t>时效指标</t>
  </si>
  <si>
    <t>本年度内完成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</si>
  <si>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年度</t>
    </r>
  </si>
  <si>
    <t>成本指标</t>
  </si>
  <si>
    <t>经费控制</t>
  </si>
  <si>
    <t>2万元</t>
  </si>
  <si>
    <t>项目效益</t>
  </si>
  <si>
    <t>经济效益指标</t>
  </si>
  <si>
    <t>为项目有效引进提供基础保障</t>
  </si>
  <si>
    <t>社会效益指标</t>
  </si>
  <si>
    <t>保障企业及人民群众用电需求</t>
  </si>
  <si>
    <t>保障企业、居民正常生产生活用电，保障企业及员工生命财产安全</t>
  </si>
  <si>
    <t>满意度指标</t>
  </si>
  <si>
    <t>服务对象满意度指标</t>
  </si>
  <si>
    <t>企业、群众满意度</t>
  </si>
  <si>
    <t>抽样调查满意度达到95%以上</t>
  </si>
  <si>
    <t>表6-2</t>
  </si>
  <si>
    <t>招商引资工作经费</t>
  </si>
  <si>
    <t>实现招商引资项目签约落地，增加财税收入和居民收入，促进地方经济社会稳定快速发展。</t>
  </si>
  <si>
    <t>小分队外出招商</t>
  </si>
  <si>
    <r>
      <rPr>
        <sz val="9"/>
        <rFont val="宋体"/>
        <charset val="134"/>
      </rPr>
      <t>计划开展小分队外出招商活动</t>
    </r>
    <r>
      <rPr>
        <sz val="9"/>
        <rFont val="Times New Roman"/>
        <charset val="134"/>
      </rPr>
      <t>60</t>
    </r>
    <r>
      <rPr>
        <sz val="9"/>
        <rFont val="宋体"/>
        <charset val="134"/>
      </rPr>
      <t>人次</t>
    </r>
  </si>
  <si>
    <t>大型招商平台活动及签约仪式</t>
  </si>
  <si>
    <r>
      <rPr>
        <sz val="9"/>
        <rFont val="宋体"/>
        <charset val="134"/>
      </rPr>
      <t>计划参加大型招商平台活动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次；计划举办签约仪式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次</t>
    </r>
  </si>
  <si>
    <t>企业赴区考察</t>
  </si>
  <si>
    <r>
      <rPr>
        <sz val="9"/>
        <rFont val="宋体"/>
        <charset val="134"/>
      </rPr>
      <t>计划接待企业赴区考察</t>
    </r>
    <r>
      <rPr>
        <sz val="9"/>
        <rFont val="Times New Roman"/>
        <charset val="134"/>
      </rPr>
      <t>70</t>
    </r>
    <r>
      <rPr>
        <sz val="9"/>
        <rFont val="宋体"/>
        <charset val="134"/>
      </rPr>
      <t>批次</t>
    </r>
  </si>
  <si>
    <t>招商宣传资料、PPT制作</t>
  </si>
  <si>
    <r>
      <rPr>
        <sz val="9"/>
        <rFont val="宋体"/>
        <charset val="134"/>
      </rPr>
      <t>计划制作招商手册</t>
    </r>
    <r>
      <rPr>
        <sz val="9"/>
        <rFont val="Times New Roman"/>
        <charset val="134"/>
      </rPr>
      <t>500</t>
    </r>
    <r>
      <rPr>
        <sz val="9"/>
        <rFont val="宋体"/>
        <charset val="134"/>
      </rPr>
      <t>套，各专项招商资料</t>
    </r>
    <r>
      <rPr>
        <sz val="9"/>
        <rFont val="Times New Roman"/>
        <charset val="134"/>
      </rPr>
      <t>800</t>
    </r>
    <r>
      <rPr>
        <sz val="9"/>
        <rFont val="宋体"/>
        <charset val="134"/>
      </rPr>
      <t>套，推介</t>
    </r>
    <r>
      <rPr>
        <sz val="9"/>
        <rFont val="Times New Roman"/>
        <charset val="134"/>
      </rPr>
      <t>PPT3</t>
    </r>
    <r>
      <rPr>
        <sz val="9"/>
        <rFont val="宋体"/>
        <charset val="134"/>
      </rPr>
      <t>个</t>
    </r>
  </si>
  <si>
    <t>提高项目对接实效，增强对企业的吸引力</t>
  </si>
  <si>
    <t>有效促进招商引资工作开展，切实完成工业招商工作</t>
  </si>
  <si>
    <t>10万元</t>
  </si>
  <si>
    <t>实现招商引资项目签约落地，增加财税收入和居民收入，促进地方经济社会稳定快速发展</t>
  </si>
  <si>
    <t>有效促进辖区经济发展</t>
  </si>
  <si>
    <t>实现招商引资项目签约落地，提供更多就业岗位，吸引人力聚集，减少失业率</t>
  </si>
  <si>
    <t>改善辖区工业结构，提高辖区工业总量</t>
  </si>
  <si>
    <t>表6-3</t>
  </si>
  <si>
    <t>文明城市创建飞线治理工作经费</t>
  </si>
  <si>
    <t>消除“飞线”私拉乱接现象，消除居民居住环境安全隐患，提升居民防范意识。努力打造安全有序、干净美观的高品质城市环境。</t>
  </si>
  <si>
    <t>各街道、镇需“飞线”整治点位</t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</si>
  <si>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处</t>
    </r>
  </si>
  <si>
    <t>消除居民居住环境安全隐患，努力打造安全有序、干净美观的高品质城市环境</t>
  </si>
  <si>
    <t>有序推进城区“飞线”治理工作，确保现有飞线理清理顺，新增通讯线缆规范有序</t>
  </si>
  <si>
    <t>4万元</t>
  </si>
  <si>
    <t xml:space="preserve"> 提升居民居住环境整体形象</t>
  </si>
  <si>
    <t>消除居民居住环境安全隐患，提升居民防范意识</t>
  </si>
  <si>
    <t>可持续影响指标</t>
  </si>
  <si>
    <t xml:space="preserve">  消除“飞线”私拉乱接现象</t>
  </si>
  <si>
    <t>努力打造安全有序、干净美观的高品质城市环境</t>
  </si>
  <si>
    <t>表6-4</t>
  </si>
  <si>
    <t>企业升规培育工作经费项目</t>
  </si>
  <si>
    <t>促进西区经济社会发展，培育新的经济增长点，2025年升规企业8家。</t>
  </si>
  <si>
    <t>企业升规培育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</si>
  <si>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年升规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家</t>
    </r>
  </si>
  <si>
    <t>升规企业</t>
  </si>
  <si>
    <t>升规企业产值达到2000万</t>
  </si>
  <si>
    <t>促进地方经济发展，为项目有效引进提供基础保障</t>
  </si>
  <si>
    <t>辖区规上工业企业满意度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</si>
  <si>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</si>
  <si>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</si>
  <si>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</si>
  <si>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</si>
  <si>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</si>
  <si>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</si>
  <si>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</si>
  <si>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</si>
  <si>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实现国家、省及市有关节能减排宏观政策目标，强化项目用能管理，为做好全区工业人才培育工作，大力实施“人才强区”战略，抓紧抓实人才队伍建设，全面营造人才生态环境，为全区经济社会发展提供了强有力的人才智力支撑。</t>
  </si>
  <si>
    <t>年度单位整体支出预算</t>
  </si>
  <si>
    <t>资金总额</t>
  </si>
  <si>
    <t>年度总体目标</t>
  </si>
  <si>
    <t>全面履行实施国家、省、市、区有关工业经济、工业循环经济、信息化、无线电管理和行业范围内中小企业发展的法律、法规和方针政策职责，保证机构正常运行，确保完成年度职能目标任务</t>
  </si>
  <si>
    <t>年度绩效指标</t>
  </si>
  <si>
    <t>指标值
（包含数字及文字描述）</t>
  </si>
  <si>
    <t>产出指标</t>
  </si>
  <si>
    <t>按月发放全局职工工资、绩效、各项社会保险和按需求支付办公费、电费、邮电费、差旅费、公务用车运行维护费等日常公用经费，做好全局日常保障工作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</si>
  <si>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</si>
  <si>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</si>
  <si>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</si>
  <si>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</si>
  <si>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564.09万元</t>
  </si>
  <si>
    <t>26万元</t>
  </si>
  <si>
    <t>效益指标</t>
  </si>
  <si>
    <t>职能职责</t>
  </si>
  <si>
    <t>2025年全面履行实施国家、省、市、区有关工业经济、工业循环经济、信息化、无线电管理和行业范围内中小企业发展的法律、法规和方针政策职责，保证机构正常运行，确保完成年度职能目标任务</t>
  </si>
  <si>
    <t>抽样调查</t>
  </si>
  <si>
    <t>≥95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</si>
</sst>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2" borderId="24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3" borderId="26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6" fillId="22" borderId="28" applyNumberFormat="0" applyAlignment="0" applyProtection="0">
      <alignment vertical="center"/>
    </xf>
    <xf numFmtId="0" fontId="45" fillId="22" borderId="24" applyNumberFormat="0" applyAlignment="0" applyProtection="0">
      <alignment vertical="center"/>
    </xf>
    <xf numFmtId="0" fontId="48" fillId="23" borderId="30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" fillId="0" borderId="0"/>
  </cellStyleXfs>
  <cellXfs count="21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horizontal="center" vertical="center"/>
    </xf>
    <xf numFmtId="49" fontId="11" fillId="0" borderId="9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left" vertical="center"/>
    </xf>
    <xf numFmtId="0" fontId="11" fillId="0" borderId="10" xfId="0" applyNumberFormat="1" applyFont="1" applyFill="1" applyBorder="1" applyAlignment="1" applyProtection="1">
      <alignment horizontal="left" vertical="center"/>
    </xf>
    <xf numFmtId="0" fontId="11" fillId="0" borderId="9" xfId="0" applyNumberFormat="1" applyFont="1" applyFill="1" applyBorder="1" applyAlignment="1" applyProtection="1">
      <alignment horizontal="left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49" fontId="11" fillId="0" borderId="1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4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4" fillId="0" borderId="15" xfId="0" applyFont="1" applyBorder="1">
      <alignment vertical="center"/>
    </xf>
    <xf numFmtId="0" fontId="14" fillId="0" borderId="15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/>
    </xf>
    <xf numFmtId="0" fontId="14" fillId="0" borderId="16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4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4" fillId="0" borderId="16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4" fillId="0" borderId="15" xfId="0" applyFont="1" applyFill="1" applyBorder="1">
      <alignment vertical="center"/>
    </xf>
    <xf numFmtId="0" fontId="14" fillId="0" borderId="15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right" vertical="center"/>
    </xf>
    <xf numFmtId="0" fontId="20" fillId="0" borderId="5" xfId="0" applyFont="1" applyBorder="1">
      <alignment vertical="center"/>
    </xf>
    <xf numFmtId="0" fontId="23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4" fontId="23" fillId="0" borderId="4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horizontal="right" vertical="center"/>
    </xf>
    <xf numFmtId="4" fontId="21" fillId="0" borderId="4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4" fontId="18" fillId="0" borderId="10" xfId="0" applyNumberFormat="1" applyFont="1" applyFill="1" applyBorder="1" applyAlignment="1">
      <alignment horizontal="right" vertical="center"/>
    </xf>
    <xf numFmtId="4" fontId="21" fillId="0" borderId="4" xfId="0" applyNumberFormat="1" applyFont="1" applyFill="1" applyBorder="1" applyAlignment="1">
      <alignment horizontal="right" vertical="center"/>
    </xf>
    <xf numFmtId="0" fontId="18" fillId="0" borderId="19" xfId="0" applyFont="1" applyBorder="1" applyAlignment="1">
      <alignment horizontal="left" vertical="center"/>
    </xf>
    <xf numFmtId="0" fontId="20" fillId="0" borderId="17" xfId="0" applyFont="1" applyBorder="1">
      <alignment vertical="center"/>
    </xf>
    <xf numFmtId="0" fontId="19" fillId="0" borderId="8" xfId="0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18" fillId="0" borderId="11" xfId="0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18" fillId="0" borderId="11" xfId="0" applyFont="1" applyBorder="1" applyAlignment="1">
      <alignment horizontal="left" vertical="center" wrapText="1"/>
    </xf>
    <xf numFmtId="4" fontId="18" fillId="0" borderId="20" xfId="0" applyNumberFormat="1" applyFont="1" applyBorder="1" applyAlignment="1">
      <alignment horizontal="right" vertical="center"/>
    </xf>
    <xf numFmtId="0" fontId="0" fillId="0" borderId="11" xfId="0" applyBorder="1">
      <alignment vertical="center"/>
    </xf>
    <xf numFmtId="0" fontId="19" fillId="0" borderId="6" xfId="0" applyFont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19" fillId="0" borderId="14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4" fillId="0" borderId="5" xfId="0" applyFont="1" applyBorder="1">
      <alignment vertical="center"/>
    </xf>
    <xf numFmtId="4" fontId="0" fillId="0" borderId="4" xfId="0" applyNumberFormat="1" applyBorder="1">
      <alignment vertical="center"/>
    </xf>
    <xf numFmtId="0" fontId="20" fillId="0" borderId="6" xfId="0" applyFont="1" applyBorder="1">
      <alignment vertical="center"/>
    </xf>
    <xf numFmtId="0" fontId="20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" fontId="17" fillId="0" borderId="4" xfId="0" applyNumberFormat="1" applyFont="1" applyBorder="1" applyAlignment="1">
      <alignment horizontal="right" vertical="center"/>
    </xf>
    <xf numFmtId="49" fontId="17" fillId="0" borderId="4" xfId="0" applyNumberFormat="1" applyFont="1" applyBorder="1" applyAlignment="1">
      <alignment vertical="center" wrapText="1"/>
    </xf>
    <xf numFmtId="49" fontId="10" fillId="0" borderId="4" xfId="0" applyNumberFormat="1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4" fontId="18" fillId="0" borderId="4" xfId="0" applyNumberFormat="1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FCC7729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091666666667" style="212" customWidth="1"/>
    <col min="2" max="16384" width="9" style="212"/>
  </cols>
  <sheetData>
    <row r="1" ht="137" customHeight="1" spans="1:1">
      <c r="A1" s="213" t="s">
        <v>0</v>
      </c>
    </row>
    <row r="2" ht="96" customHeight="1" spans="1:1">
      <c r="A2" s="213" t="s">
        <v>1</v>
      </c>
    </row>
    <row r="3" ht="60" customHeight="1" spans="1:1">
      <c r="A3" s="214">
        <v>45727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56"/>
      <c r="B1" s="2"/>
      <c r="C1" s="57"/>
      <c r="D1" s="58"/>
      <c r="E1" s="58"/>
      <c r="F1" s="58"/>
      <c r="G1" s="58"/>
      <c r="H1" s="58"/>
      <c r="I1" s="74" t="s">
        <v>223</v>
      </c>
      <c r="J1" s="61"/>
    </row>
    <row r="2" ht="22.75" customHeight="1" spans="1:10">
      <c r="A2" s="56"/>
      <c r="B2" s="3" t="s">
        <v>224</v>
      </c>
      <c r="C2" s="3"/>
      <c r="D2" s="3"/>
      <c r="E2" s="3"/>
      <c r="F2" s="3"/>
      <c r="G2" s="3"/>
      <c r="H2" s="3"/>
      <c r="I2" s="3"/>
      <c r="J2" s="61" t="s">
        <v>3</v>
      </c>
    </row>
    <row r="3" ht="19.5" customHeight="1" spans="1:10">
      <c r="A3" s="59"/>
      <c r="B3" s="60" t="s">
        <v>5</v>
      </c>
      <c r="C3" s="60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1"/>
      <c r="B4" s="62" t="s">
        <v>225</v>
      </c>
      <c r="C4" s="62" t="s">
        <v>71</v>
      </c>
      <c r="D4" s="62" t="s">
        <v>226</v>
      </c>
      <c r="E4" s="62"/>
      <c r="F4" s="62"/>
      <c r="G4" s="62"/>
      <c r="H4" s="62"/>
      <c r="I4" s="62"/>
      <c r="J4" s="77"/>
    </row>
    <row r="5" ht="24.4" customHeight="1" spans="1:10">
      <c r="A5" s="63"/>
      <c r="B5" s="62"/>
      <c r="C5" s="62"/>
      <c r="D5" s="62" t="s">
        <v>59</v>
      </c>
      <c r="E5" s="82" t="s">
        <v>227</v>
      </c>
      <c r="F5" s="62" t="s">
        <v>228</v>
      </c>
      <c r="G5" s="62"/>
      <c r="H5" s="62"/>
      <c r="I5" s="62" t="s">
        <v>229</v>
      </c>
      <c r="J5" s="77"/>
    </row>
    <row r="6" ht="24.4" customHeight="1" spans="1:10">
      <c r="A6" s="63"/>
      <c r="B6" s="62"/>
      <c r="C6" s="62"/>
      <c r="D6" s="62"/>
      <c r="E6" s="82"/>
      <c r="F6" s="62" t="s">
        <v>165</v>
      </c>
      <c r="G6" s="62" t="s">
        <v>230</v>
      </c>
      <c r="H6" s="62" t="s">
        <v>231</v>
      </c>
      <c r="I6" s="62"/>
      <c r="J6" s="78"/>
    </row>
    <row r="7" ht="22.75" customHeight="1" spans="1:10">
      <c r="A7" s="64"/>
      <c r="B7" s="62"/>
      <c r="C7" s="62" t="s">
        <v>72</v>
      </c>
      <c r="D7" s="65">
        <f>SUM(D8)</f>
        <v>25000</v>
      </c>
      <c r="E7" s="65">
        <f t="shared" ref="E7:I7" si="0">SUM(E8)</f>
        <v>0</v>
      </c>
      <c r="F7" s="65">
        <f t="shared" si="0"/>
        <v>25000</v>
      </c>
      <c r="G7" s="65">
        <f t="shared" si="0"/>
        <v>0</v>
      </c>
      <c r="H7" s="65">
        <f t="shared" si="0"/>
        <v>25000</v>
      </c>
      <c r="I7" s="65">
        <f t="shared" si="0"/>
        <v>0</v>
      </c>
      <c r="J7" s="79"/>
    </row>
    <row r="8" s="55" customFormat="1" ht="22.75" customHeight="1" spans="1:10">
      <c r="A8" s="85"/>
      <c r="B8" s="67">
        <v>149</v>
      </c>
      <c r="C8" s="86" t="s">
        <v>0</v>
      </c>
      <c r="D8" s="87">
        <f>E8+F8+I8</f>
        <v>25000</v>
      </c>
      <c r="E8" s="87"/>
      <c r="F8" s="87">
        <f>G8+H8</f>
        <v>25000</v>
      </c>
      <c r="G8" s="87"/>
      <c r="H8" s="87">
        <v>25000</v>
      </c>
      <c r="I8" s="87"/>
      <c r="J8" s="89"/>
    </row>
    <row r="9" ht="22.75" customHeight="1" spans="1:10">
      <c r="A9" s="64"/>
      <c r="B9" s="62"/>
      <c r="C9" s="62"/>
      <c r="D9" s="65"/>
      <c r="E9" s="65"/>
      <c r="F9" s="65"/>
      <c r="G9" s="65"/>
      <c r="H9" s="65" t="s">
        <v>232</v>
      </c>
      <c r="I9" s="65"/>
      <c r="J9" s="79"/>
    </row>
    <row r="10" ht="22.75" customHeight="1" spans="1:10">
      <c r="A10" s="64"/>
      <c r="B10" s="62"/>
      <c r="C10" s="62"/>
      <c r="D10" s="65"/>
      <c r="E10" s="65"/>
      <c r="F10" s="65"/>
      <c r="G10" s="65"/>
      <c r="H10" s="65"/>
      <c r="I10" s="65"/>
      <c r="J10" s="79"/>
    </row>
    <row r="11" ht="22.75" customHeight="1" spans="1:10">
      <c r="A11" s="64"/>
      <c r="B11" s="62"/>
      <c r="C11" s="62"/>
      <c r="D11" s="65"/>
      <c r="E11" s="65"/>
      <c r="F11" s="65"/>
      <c r="G11" s="65"/>
      <c r="H11" s="65"/>
      <c r="I11" s="65"/>
      <c r="J11" s="79"/>
    </row>
    <row r="12" ht="22.75" customHeight="1" spans="1:10">
      <c r="A12" s="64"/>
      <c r="B12" s="62"/>
      <c r="C12" s="62"/>
      <c r="D12" s="65"/>
      <c r="E12" s="65"/>
      <c r="F12" s="65"/>
      <c r="G12" s="65"/>
      <c r="H12" s="65"/>
      <c r="I12" s="65"/>
      <c r="J12" s="79"/>
    </row>
    <row r="13" ht="22.75" customHeight="1" spans="1:10">
      <c r="A13" s="64"/>
      <c r="B13" s="62"/>
      <c r="C13" s="62"/>
      <c r="D13" s="65"/>
      <c r="E13" s="65"/>
      <c r="F13" s="65"/>
      <c r="G13" s="65"/>
      <c r="H13" s="65"/>
      <c r="I13" s="65"/>
      <c r="J13" s="79"/>
    </row>
    <row r="14" ht="22.75" customHeight="1" spans="1:10">
      <c r="A14" s="64"/>
      <c r="B14" s="62"/>
      <c r="C14" s="62"/>
      <c r="D14" s="65"/>
      <c r="E14" s="65"/>
      <c r="F14" s="65"/>
      <c r="G14" s="65"/>
      <c r="H14" s="65"/>
      <c r="I14" s="65"/>
      <c r="J14" s="79"/>
    </row>
    <row r="15" ht="22.75" customHeight="1" spans="1:10">
      <c r="A15" s="64"/>
      <c r="B15" s="62"/>
      <c r="C15" s="62"/>
      <c r="D15" s="65"/>
      <c r="E15" s="65"/>
      <c r="F15" s="65"/>
      <c r="G15" s="65"/>
      <c r="H15" s="65"/>
      <c r="I15" s="65"/>
      <c r="J15" s="79"/>
    </row>
    <row r="16" ht="22.75" customHeight="1" spans="1:10">
      <c r="A16" s="64"/>
      <c r="B16" s="62"/>
      <c r="C16" s="62"/>
      <c r="D16" s="65"/>
      <c r="E16" s="65"/>
      <c r="F16" s="65"/>
      <c r="G16" s="65"/>
      <c r="H16" s="65"/>
      <c r="I16" s="65"/>
      <c r="J16" s="79"/>
    </row>
    <row r="17" spans="2:9">
      <c r="B17" s="88"/>
      <c r="C17" s="88"/>
      <c r="D17" s="88"/>
      <c r="E17" s="88"/>
      <c r="F17" s="88"/>
      <c r="G17" s="88"/>
      <c r="H17" s="88"/>
      <c r="I17" s="88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56"/>
      <c r="B1" s="2"/>
      <c r="C1" s="2"/>
      <c r="D1" s="2"/>
      <c r="E1" s="57"/>
      <c r="F1" s="57"/>
      <c r="G1" s="58"/>
      <c r="H1" s="58"/>
      <c r="I1" s="74" t="s">
        <v>233</v>
      </c>
      <c r="J1" s="61"/>
    </row>
    <row r="2" ht="22.75" customHeight="1" spans="1:10">
      <c r="A2" s="56"/>
      <c r="B2" s="3" t="s">
        <v>234</v>
      </c>
      <c r="C2" s="3"/>
      <c r="D2" s="3"/>
      <c r="E2" s="3"/>
      <c r="F2" s="3"/>
      <c r="G2" s="3"/>
      <c r="H2" s="3"/>
      <c r="I2" s="3"/>
      <c r="J2" s="61"/>
    </row>
    <row r="3" ht="19.5" customHeight="1" spans="1:10">
      <c r="A3" s="59"/>
      <c r="B3" s="60" t="s">
        <v>5</v>
      </c>
      <c r="C3" s="60"/>
      <c r="D3" s="60"/>
      <c r="E3" s="60"/>
      <c r="F3" s="60"/>
      <c r="G3" s="59"/>
      <c r="H3" s="59"/>
      <c r="I3" s="75" t="s">
        <v>6</v>
      </c>
      <c r="J3" s="76"/>
    </row>
    <row r="4" ht="24.4" customHeight="1" spans="1:10">
      <c r="A4" s="61"/>
      <c r="B4" s="62" t="s">
        <v>9</v>
      </c>
      <c r="C4" s="62"/>
      <c r="D4" s="62"/>
      <c r="E4" s="62"/>
      <c r="F4" s="62"/>
      <c r="G4" s="62" t="s">
        <v>235</v>
      </c>
      <c r="H4" s="62"/>
      <c r="I4" s="62"/>
      <c r="J4" s="77"/>
    </row>
    <row r="5" ht="24.4" customHeight="1" spans="1:10">
      <c r="A5" s="63"/>
      <c r="B5" s="62" t="s">
        <v>79</v>
      </c>
      <c r="C5" s="62"/>
      <c r="D5" s="62"/>
      <c r="E5" s="62" t="s">
        <v>70</v>
      </c>
      <c r="F5" s="62" t="s">
        <v>71</v>
      </c>
      <c r="G5" s="62" t="s">
        <v>59</v>
      </c>
      <c r="H5" s="62" t="s">
        <v>75</v>
      </c>
      <c r="I5" s="62" t="s">
        <v>76</v>
      </c>
      <c r="J5" s="77"/>
    </row>
    <row r="6" ht="24.4" customHeight="1" spans="1:10">
      <c r="A6" s="63"/>
      <c r="B6" s="62" t="s">
        <v>80</v>
      </c>
      <c r="C6" s="62" t="s">
        <v>81</v>
      </c>
      <c r="D6" s="62" t="s">
        <v>82</v>
      </c>
      <c r="E6" s="62"/>
      <c r="F6" s="62"/>
      <c r="G6" s="62"/>
      <c r="H6" s="62"/>
      <c r="I6" s="62"/>
      <c r="J6" s="78"/>
    </row>
    <row r="7" ht="22.75" customHeight="1" spans="1:10">
      <c r="A7" s="64"/>
      <c r="B7" s="62"/>
      <c r="C7" s="62"/>
      <c r="D7" s="62"/>
      <c r="E7" s="67">
        <v>149</v>
      </c>
      <c r="F7" s="62" t="s">
        <v>72</v>
      </c>
      <c r="G7" s="65">
        <v>100000</v>
      </c>
      <c r="H7" s="65"/>
      <c r="I7" s="65">
        <v>100000</v>
      </c>
      <c r="J7" s="79"/>
    </row>
    <row r="8" ht="22.75" customHeight="1" spans="1:10">
      <c r="A8" s="64"/>
      <c r="B8" s="83">
        <v>212</v>
      </c>
      <c r="C8" s="84"/>
      <c r="D8" s="83"/>
      <c r="E8" s="83"/>
      <c r="F8" s="83" t="s">
        <v>102</v>
      </c>
      <c r="G8" s="65">
        <v>100000</v>
      </c>
      <c r="H8" s="65"/>
      <c r="I8" s="65">
        <v>100000</v>
      </c>
      <c r="J8" s="79"/>
    </row>
    <row r="9" ht="22.75" customHeight="1" spans="1:10">
      <c r="A9" s="64"/>
      <c r="B9" s="83">
        <v>212</v>
      </c>
      <c r="C9" s="84" t="s">
        <v>85</v>
      </c>
      <c r="D9" s="83"/>
      <c r="E9" s="83"/>
      <c r="F9" s="83" t="s">
        <v>103</v>
      </c>
      <c r="G9" s="65">
        <v>100000</v>
      </c>
      <c r="H9" s="65"/>
      <c r="I9" s="65">
        <v>100000</v>
      </c>
      <c r="J9" s="79"/>
    </row>
    <row r="10" ht="22.75" customHeight="1" spans="1:10">
      <c r="A10" s="64"/>
      <c r="B10" s="83">
        <v>212</v>
      </c>
      <c r="C10" s="84" t="s">
        <v>85</v>
      </c>
      <c r="D10" s="84" t="s">
        <v>97</v>
      </c>
      <c r="E10" s="83"/>
      <c r="F10" s="83" t="s">
        <v>104</v>
      </c>
      <c r="G10" s="65">
        <f t="shared" ref="G10" si="0">SUM(H10:I10)</f>
        <v>100000</v>
      </c>
      <c r="H10" s="65"/>
      <c r="I10" s="65">
        <v>100000</v>
      </c>
      <c r="J10" s="79"/>
    </row>
    <row r="11" ht="22.75" customHeight="1" spans="1:10">
      <c r="A11" s="64"/>
      <c r="B11" s="62"/>
      <c r="C11" s="62"/>
      <c r="D11" s="62"/>
      <c r="E11" s="62"/>
      <c r="F11" s="62"/>
      <c r="G11" s="65"/>
      <c r="H11" s="65"/>
      <c r="I11" s="65"/>
      <c r="J11" s="79"/>
    </row>
    <row r="12" ht="22.75" customHeight="1" spans="1:10">
      <c r="A12" s="64"/>
      <c r="B12" s="62"/>
      <c r="C12" s="62"/>
      <c r="D12" s="62"/>
      <c r="E12" s="62"/>
      <c r="F12" s="62"/>
      <c r="G12" s="65"/>
      <c r="H12" s="65"/>
      <c r="I12" s="65"/>
      <c r="J12" s="79"/>
    </row>
    <row r="13" ht="22.75" customHeight="1" spans="1:10">
      <c r="A13" s="64"/>
      <c r="B13" s="62"/>
      <c r="C13" s="62"/>
      <c r="D13" s="62"/>
      <c r="E13" s="62"/>
      <c r="F13" s="62"/>
      <c r="G13" s="65"/>
      <c r="H13" s="65"/>
      <c r="I13" s="65"/>
      <c r="J13" s="79"/>
    </row>
    <row r="14" ht="22.75" customHeight="1" spans="1:10">
      <c r="A14" s="64"/>
      <c r="B14" s="62"/>
      <c r="C14" s="62"/>
      <c r="D14" s="62"/>
      <c r="E14" s="62"/>
      <c r="F14" s="62"/>
      <c r="G14" s="65"/>
      <c r="H14" s="65"/>
      <c r="I14" s="65"/>
      <c r="J14" s="79"/>
    </row>
    <row r="15" ht="22.75" customHeight="1" spans="1:10">
      <c r="A15" s="64"/>
      <c r="B15" s="62"/>
      <c r="C15" s="62"/>
      <c r="D15" s="62"/>
      <c r="E15" s="62"/>
      <c r="F15" s="62"/>
      <c r="G15" s="65"/>
      <c r="H15" s="65"/>
      <c r="I15" s="65"/>
      <c r="J15" s="79"/>
    </row>
    <row r="16" ht="22.75" customHeight="1" spans="1:10">
      <c r="A16" s="63"/>
      <c r="B16" s="69"/>
      <c r="C16" s="69"/>
      <c r="D16" s="69"/>
      <c r="E16" s="69"/>
      <c r="F16" s="69" t="s">
        <v>23</v>
      </c>
      <c r="G16" s="70"/>
      <c r="H16" s="70"/>
      <c r="I16" s="70"/>
      <c r="J16" s="77"/>
    </row>
    <row r="17" ht="22.75" customHeight="1" spans="1:10">
      <c r="A17" s="63"/>
      <c r="B17" s="69"/>
      <c r="C17" s="69"/>
      <c r="D17" s="69"/>
      <c r="E17" s="69"/>
      <c r="F17" s="69" t="s">
        <v>23</v>
      </c>
      <c r="G17" s="70"/>
      <c r="H17" s="70"/>
      <c r="I17" s="70"/>
      <c r="J17" s="77"/>
    </row>
    <row r="19" spans="2:9">
      <c r="B19" s="73"/>
      <c r="C19" s="73"/>
      <c r="D19" s="73"/>
      <c r="E19" s="73"/>
      <c r="F19" s="73"/>
      <c r="G19" s="73"/>
      <c r="H19" s="73"/>
      <c r="I19" s="73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29.72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56"/>
      <c r="B1" s="2"/>
      <c r="C1" s="57"/>
      <c r="D1" s="58"/>
      <c r="E1" s="58"/>
      <c r="F1" s="58"/>
      <c r="G1" s="58"/>
      <c r="H1" s="58"/>
      <c r="I1" s="74" t="s">
        <v>236</v>
      </c>
      <c r="J1" s="61"/>
    </row>
    <row r="2" ht="22.75" customHeight="1" spans="1:10">
      <c r="A2" s="56"/>
      <c r="B2" s="3" t="s">
        <v>237</v>
      </c>
      <c r="C2" s="3"/>
      <c r="D2" s="3"/>
      <c r="E2" s="3"/>
      <c r="F2" s="3"/>
      <c r="G2" s="3"/>
      <c r="H2" s="3"/>
      <c r="I2" s="3"/>
      <c r="J2" s="61" t="s">
        <v>3</v>
      </c>
    </row>
    <row r="3" ht="19.5" customHeight="1" spans="1:10">
      <c r="A3" s="59"/>
      <c r="B3" s="60" t="s">
        <v>5</v>
      </c>
      <c r="C3" s="60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1"/>
      <c r="B4" s="62" t="s">
        <v>225</v>
      </c>
      <c r="C4" s="62" t="s">
        <v>71</v>
      </c>
      <c r="D4" s="62" t="s">
        <v>226</v>
      </c>
      <c r="E4" s="62"/>
      <c r="F4" s="62"/>
      <c r="G4" s="62"/>
      <c r="H4" s="62"/>
      <c r="I4" s="62"/>
      <c r="J4" s="77"/>
    </row>
    <row r="5" ht="24.4" customHeight="1" spans="1:10">
      <c r="A5" s="63"/>
      <c r="B5" s="62"/>
      <c r="C5" s="62"/>
      <c r="D5" s="62" t="s">
        <v>59</v>
      </c>
      <c r="E5" s="82" t="s">
        <v>227</v>
      </c>
      <c r="F5" s="62" t="s">
        <v>228</v>
      </c>
      <c r="G5" s="62"/>
      <c r="H5" s="62"/>
      <c r="I5" s="62" t="s">
        <v>229</v>
      </c>
      <c r="J5" s="77"/>
    </row>
    <row r="6" ht="24.4" customHeight="1" spans="1:10">
      <c r="A6" s="63"/>
      <c r="B6" s="62"/>
      <c r="C6" s="62"/>
      <c r="D6" s="62"/>
      <c r="E6" s="82"/>
      <c r="F6" s="62" t="s">
        <v>165</v>
      </c>
      <c r="G6" s="62" t="s">
        <v>230</v>
      </c>
      <c r="H6" s="62" t="s">
        <v>231</v>
      </c>
      <c r="I6" s="62"/>
      <c r="J6" s="78"/>
    </row>
    <row r="7" ht="22.75" customHeight="1" spans="1:10">
      <c r="A7" s="64"/>
      <c r="B7" s="62"/>
      <c r="C7" s="62" t="s">
        <v>72</v>
      </c>
      <c r="D7" s="65"/>
      <c r="E7" s="65"/>
      <c r="F7" s="65"/>
      <c r="G7" s="65"/>
      <c r="H7" s="65"/>
      <c r="I7" s="65"/>
      <c r="J7" s="79"/>
    </row>
    <row r="8" ht="22.75" customHeight="1" spans="1:10">
      <c r="A8" s="64"/>
      <c r="B8" s="67">
        <v>149</v>
      </c>
      <c r="C8" s="67" t="s">
        <v>0</v>
      </c>
      <c r="D8" s="65"/>
      <c r="E8" s="65"/>
      <c r="F8" s="65"/>
      <c r="G8" s="65"/>
      <c r="H8" s="65"/>
      <c r="I8" s="65"/>
      <c r="J8" s="79"/>
    </row>
    <row r="9" ht="22.75" customHeight="1" spans="1:10">
      <c r="A9" s="64"/>
      <c r="B9" s="62"/>
      <c r="C9" s="62"/>
      <c r="D9" s="65"/>
      <c r="E9" s="65"/>
      <c r="F9" s="65"/>
      <c r="G9" s="65"/>
      <c r="H9" s="65"/>
      <c r="I9" s="65"/>
      <c r="J9" s="79"/>
    </row>
    <row r="10" ht="22.75" customHeight="1" spans="1:10">
      <c r="A10" s="64"/>
      <c r="B10" s="62"/>
      <c r="C10" s="62"/>
      <c r="D10" s="65"/>
      <c r="E10" s="65"/>
      <c r="F10" s="65"/>
      <c r="G10" s="65"/>
      <c r="H10" s="65"/>
      <c r="I10" s="65"/>
      <c r="J10" s="79"/>
    </row>
    <row r="11" ht="22.75" customHeight="1" spans="1:10">
      <c r="A11" s="64"/>
      <c r="B11" s="62"/>
      <c r="C11" s="62"/>
      <c r="D11" s="65"/>
      <c r="E11" s="65"/>
      <c r="F11" s="65"/>
      <c r="G11" s="65"/>
      <c r="H11" s="65"/>
      <c r="I11" s="65"/>
      <c r="J11" s="79"/>
    </row>
    <row r="12" ht="22.75" customHeight="1" spans="1:10">
      <c r="A12" s="64"/>
      <c r="B12" s="67"/>
      <c r="C12" s="67"/>
      <c r="D12" s="65"/>
      <c r="E12" s="65"/>
      <c r="F12" s="65"/>
      <c r="G12" s="65"/>
      <c r="H12" s="65"/>
      <c r="I12" s="65"/>
      <c r="J12" s="79"/>
    </row>
    <row r="13" ht="22.75" customHeight="1" spans="1:10">
      <c r="A13" s="64"/>
      <c r="B13" s="62"/>
      <c r="C13" s="62"/>
      <c r="D13" s="65"/>
      <c r="E13" s="65"/>
      <c r="F13" s="65"/>
      <c r="G13" s="65"/>
      <c r="H13" s="65"/>
      <c r="I13" s="65"/>
      <c r="J13" s="79"/>
    </row>
    <row r="14" ht="22.75" customHeight="1" spans="1:10">
      <c r="A14" s="64"/>
      <c r="B14" s="62"/>
      <c r="C14" s="62"/>
      <c r="D14" s="65"/>
      <c r="E14" s="65"/>
      <c r="F14" s="65"/>
      <c r="G14" s="65"/>
      <c r="H14" s="65"/>
      <c r="I14" s="65"/>
      <c r="J14" s="79"/>
    </row>
    <row r="15" ht="22.75" customHeight="1" spans="1:10">
      <c r="A15" s="64"/>
      <c r="B15" s="62"/>
      <c r="C15" s="62"/>
      <c r="D15" s="65"/>
      <c r="E15" s="65"/>
      <c r="F15" s="65"/>
      <c r="G15" s="65"/>
      <c r="H15" s="65"/>
      <c r="I15" s="65"/>
      <c r="J15" s="79"/>
    </row>
    <row r="16" ht="22.75" customHeight="1" spans="1:10">
      <c r="A16" s="64"/>
      <c r="B16" s="62"/>
      <c r="C16" s="62"/>
      <c r="D16" s="65"/>
      <c r="E16" s="65"/>
      <c r="F16" s="65"/>
      <c r="G16" s="65"/>
      <c r="H16" s="65"/>
      <c r="I16" s="65"/>
      <c r="J16" s="79"/>
    </row>
    <row r="17" ht="22.75" customHeight="1" spans="1:10">
      <c r="A17" s="64"/>
      <c r="B17" s="62"/>
      <c r="C17" s="62"/>
      <c r="D17" s="65"/>
      <c r="E17" s="65"/>
      <c r="F17" s="65"/>
      <c r="G17" s="65"/>
      <c r="H17" s="65"/>
      <c r="I17" s="65"/>
      <c r="J17" s="79"/>
    </row>
    <row r="19" spans="2:9">
      <c r="B19" s="73" t="s">
        <v>238</v>
      </c>
      <c r="C19" s="73"/>
      <c r="D19" s="73"/>
      <c r="E19" s="73"/>
      <c r="F19" s="73"/>
      <c r="G19" s="73"/>
      <c r="H19" s="73"/>
      <c r="I19" s="73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56"/>
      <c r="B1" s="2"/>
      <c r="C1" s="2"/>
      <c r="D1" s="2"/>
      <c r="E1" s="57"/>
      <c r="F1" s="57"/>
      <c r="G1" s="58"/>
      <c r="H1" s="58"/>
      <c r="I1" s="74" t="s">
        <v>239</v>
      </c>
      <c r="J1" s="61"/>
    </row>
    <row r="2" ht="22.75" customHeight="1" spans="1:10">
      <c r="A2" s="56"/>
      <c r="B2" s="3" t="s">
        <v>240</v>
      </c>
      <c r="C2" s="3"/>
      <c r="D2" s="3"/>
      <c r="E2" s="3"/>
      <c r="F2" s="3"/>
      <c r="G2" s="3"/>
      <c r="H2" s="3"/>
      <c r="I2" s="3"/>
      <c r="J2" s="61" t="s">
        <v>3</v>
      </c>
    </row>
    <row r="3" ht="19.5" customHeight="1" spans="1:10">
      <c r="A3" s="59"/>
      <c r="B3" s="60" t="s">
        <v>5</v>
      </c>
      <c r="C3" s="60"/>
      <c r="D3" s="60"/>
      <c r="E3" s="60"/>
      <c r="F3" s="60"/>
      <c r="G3" s="59"/>
      <c r="H3" s="59"/>
      <c r="I3" s="75" t="s">
        <v>6</v>
      </c>
      <c r="J3" s="76"/>
    </row>
    <row r="4" ht="24.4" customHeight="1" spans="1:10">
      <c r="A4" s="61"/>
      <c r="B4" s="62" t="s">
        <v>9</v>
      </c>
      <c r="C4" s="62"/>
      <c r="D4" s="62"/>
      <c r="E4" s="62"/>
      <c r="F4" s="62"/>
      <c r="G4" s="62" t="s">
        <v>241</v>
      </c>
      <c r="H4" s="62"/>
      <c r="I4" s="62"/>
      <c r="J4" s="77"/>
    </row>
    <row r="5" ht="24.4" customHeight="1" spans="1:10">
      <c r="A5" s="63"/>
      <c r="B5" s="62" t="s">
        <v>79</v>
      </c>
      <c r="C5" s="62"/>
      <c r="D5" s="62"/>
      <c r="E5" s="62" t="s">
        <v>70</v>
      </c>
      <c r="F5" s="62" t="s">
        <v>71</v>
      </c>
      <c r="G5" s="62" t="s">
        <v>59</v>
      </c>
      <c r="H5" s="62" t="s">
        <v>75</v>
      </c>
      <c r="I5" s="62" t="s">
        <v>76</v>
      </c>
      <c r="J5" s="77"/>
    </row>
    <row r="6" ht="24.4" customHeight="1" spans="1:10">
      <c r="A6" s="63"/>
      <c r="B6" s="62" t="s">
        <v>80</v>
      </c>
      <c r="C6" s="62" t="s">
        <v>81</v>
      </c>
      <c r="D6" s="62" t="s">
        <v>82</v>
      </c>
      <c r="E6" s="62"/>
      <c r="F6" s="62"/>
      <c r="G6" s="62"/>
      <c r="H6" s="62"/>
      <c r="I6" s="62"/>
      <c r="J6" s="78"/>
    </row>
    <row r="7" ht="22.75" customHeight="1" spans="1:10">
      <c r="A7" s="64"/>
      <c r="B7" s="62"/>
      <c r="C7" s="62"/>
      <c r="D7" s="62"/>
      <c r="E7" s="62"/>
      <c r="F7" s="62" t="s">
        <v>72</v>
      </c>
      <c r="G7" s="65"/>
      <c r="H7" s="65"/>
      <c r="I7" s="65"/>
      <c r="J7" s="79"/>
    </row>
    <row r="8" s="55" customFormat="1" ht="22.75" customHeight="1" spans="1:10">
      <c r="A8" s="66"/>
      <c r="B8" s="67"/>
      <c r="C8" s="67"/>
      <c r="D8" s="67"/>
      <c r="E8" s="67">
        <v>149</v>
      </c>
      <c r="F8" s="67" t="s">
        <v>242</v>
      </c>
      <c r="G8" s="68"/>
      <c r="H8" s="68"/>
      <c r="I8" s="68"/>
      <c r="J8" s="80"/>
    </row>
    <row r="9" ht="22.75" customHeight="1" spans="1:10">
      <c r="A9" s="63"/>
      <c r="B9" s="69"/>
      <c r="C9" s="69"/>
      <c r="D9" s="69"/>
      <c r="E9" s="69"/>
      <c r="F9" s="69"/>
      <c r="G9" s="70"/>
      <c r="H9" s="70"/>
      <c r="I9" s="70"/>
      <c r="J9" s="77"/>
    </row>
    <row r="10" ht="22.75" customHeight="1" spans="1:10">
      <c r="A10" s="63"/>
      <c r="B10" s="69"/>
      <c r="C10" s="69"/>
      <c r="D10" s="69"/>
      <c r="E10" s="69"/>
      <c r="F10" s="69"/>
      <c r="G10" s="70"/>
      <c r="H10" s="70"/>
      <c r="I10" s="70"/>
      <c r="J10" s="77"/>
    </row>
    <row r="11" ht="22.75" customHeight="1" spans="1:10">
      <c r="A11" s="63"/>
      <c r="B11" s="69"/>
      <c r="C11" s="69"/>
      <c r="D11" s="69"/>
      <c r="E11" s="69"/>
      <c r="F11" s="69"/>
      <c r="G11" s="70"/>
      <c r="H11" s="70"/>
      <c r="I11" s="70"/>
      <c r="J11" s="77"/>
    </row>
    <row r="12" ht="22.75" customHeight="1" spans="1:10">
      <c r="A12" s="63"/>
      <c r="B12" s="69"/>
      <c r="C12" s="69"/>
      <c r="D12" s="69"/>
      <c r="E12" s="69"/>
      <c r="F12" s="69"/>
      <c r="G12" s="70"/>
      <c r="H12" s="70"/>
      <c r="I12" s="70"/>
      <c r="J12" s="77"/>
    </row>
    <row r="13" ht="22.75" customHeight="1" spans="1:10">
      <c r="A13" s="63"/>
      <c r="B13" s="69"/>
      <c r="C13" s="69"/>
      <c r="D13" s="69"/>
      <c r="E13" s="69"/>
      <c r="F13" s="69"/>
      <c r="G13" s="70"/>
      <c r="H13" s="70"/>
      <c r="I13" s="70"/>
      <c r="J13" s="77"/>
    </row>
    <row r="14" ht="22.75" customHeight="1" spans="1:10">
      <c r="A14" s="63"/>
      <c r="B14" s="69"/>
      <c r="C14" s="69"/>
      <c r="D14" s="69"/>
      <c r="E14" s="69"/>
      <c r="F14" s="69"/>
      <c r="G14" s="70"/>
      <c r="H14" s="70"/>
      <c r="I14" s="70"/>
      <c r="J14" s="77"/>
    </row>
    <row r="15" ht="22.75" customHeight="1" spans="1:10">
      <c r="A15" s="63"/>
      <c r="B15" s="69"/>
      <c r="C15" s="69"/>
      <c r="D15" s="69"/>
      <c r="E15" s="69"/>
      <c r="F15" s="69"/>
      <c r="G15" s="70"/>
      <c r="H15" s="70"/>
      <c r="I15" s="70"/>
      <c r="J15" s="77"/>
    </row>
    <row r="16" ht="22.75" customHeight="1" spans="1:10">
      <c r="A16" s="63"/>
      <c r="B16" s="69"/>
      <c r="C16" s="69"/>
      <c r="D16" s="69"/>
      <c r="E16" s="69"/>
      <c r="F16" s="69" t="s">
        <v>23</v>
      </c>
      <c r="G16" s="70"/>
      <c r="H16" s="70"/>
      <c r="I16" s="70"/>
      <c r="J16" s="77"/>
    </row>
    <row r="17" ht="22.75" customHeight="1" spans="1:10">
      <c r="A17" s="63"/>
      <c r="B17" s="69"/>
      <c r="C17" s="69"/>
      <c r="D17" s="69"/>
      <c r="E17" s="69"/>
      <c r="F17" s="69" t="s">
        <v>243</v>
      </c>
      <c r="G17" s="70"/>
      <c r="H17" s="70"/>
      <c r="I17" s="70"/>
      <c r="J17" s="78"/>
    </row>
    <row r="18" ht="9.75" customHeight="1" spans="1:10">
      <c r="A18" s="71"/>
      <c r="B18" s="72"/>
      <c r="C18" s="72"/>
      <c r="D18" s="72"/>
      <c r="E18" s="72"/>
      <c r="F18" s="71"/>
      <c r="G18" s="71"/>
      <c r="H18" s="71"/>
      <c r="I18" s="71"/>
      <c r="J18" s="81"/>
    </row>
    <row r="19" spans="2:9">
      <c r="B19" s="73" t="s">
        <v>238</v>
      </c>
      <c r="C19" s="73"/>
      <c r="D19" s="73"/>
      <c r="E19" s="73"/>
      <c r="F19" s="73"/>
      <c r="G19" s="73"/>
      <c r="H19" s="73"/>
      <c r="I19" s="73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F8" sqref="F8:J8"/>
    </sheetView>
  </sheetViews>
  <sheetFormatPr defaultColWidth="9" defaultRowHeight="13.5"/>
  <cols>
    <col min="1" max="1" width="9" style="1"/>
    <col min="2" max="2" width="12.5416666666667" style="1" customWidth="1"/>
    <col min="3" max="3" width="9" style="18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244</v>
      </c>
    </row>
    <row r="2" ht="24" customHeight="1" spans="2:13">
      <c r="B2" s="19" t="s">
        <v>245</v>
      </c>
      <c r="C2" s="20"/>
      <c r="D2" s="20"/>
      <c r="E2" s="20"/>
      <c r="F2" s="20"/>
      <c r="G2" s="20"/>
      <c r="H2" s="20"/>
      <c r="I2" s="20"/>
      <c r="J2" s="32"/>
      <c r="K2" s="33"/>
      <c r="L2" s="33"/>
      <c r="M2" s="33"/>
    </row>
    <row r="3" ht="25" customHeight="1" spans="2:13">
      <c r="B3" s="21" t="s">
        <v>246</v>
      </c>
      <c r="C3" s="21"/>
      <c r="D3" s="21"/>
      <c r="E3" s="21"/>
      <c r="F3" s="21"/>
      <c r="G3" s="21"/>
      <c r="H3" s="21"/>
      <c r="I3" s="21"/>
      <c r="J3" s="21"/>
      <c r="K3" s="34"/>
      <c r="L3" s="34"/>
      <c r="M3" s="34"/>
    </row>
    <row r="4" ht="25" customHeight="1" spans="2:13">
      <c r="B4" s="22" t="s">
        <v>247</v>
      </c>
      <c r="C4" s="40" t="s">
        <v>248</v>
      </c>
      <c r="D4" s="41"/>
      <c r="E4" s="41"/>
      <c r="F4" s="41"/>
      <c r="G4" s="41"/>
      <c r="H4" s="41"/>
      <c r="I4" s="41"/>
      <c r="J4" s="54"/>
      <c r="K4" s="35"/>
      <c r="L4" s="35"/>
      <c r="M4" s="35"/>
    </row>
    <row r="5" ht="25" customHeight="1" spans="2:13">
      <c r="B5" s="22" t="s">
        <v>249</v>
      </c>
      <c r="C5" s="23" t="s">
        <v>0</v>
      </c>
      <c r="D5" s="23"/>
      <c r="E5" s="23"/>
      <c r="F5" s="23"/>
      <c r="G5" s="23"/>
      <c r="H5" s="23"/>
      <c r="I5" s="23"/>
      <c r="J5" s="23"/>
      <c r="K5" s="35"/>
      <c r="L5" s="35"/>
      <c r="M5" s="35"/>
    </row>
    <row r="6" ht="25" customHeight="1" spans="2:13">
      <c r="B6" s="24" t="s">
        <v>250</v>
      </c>
      <c r="C6" s="25" t="s">
        <v>251</v>
      </c>
      <c r="D6" s="25"/>
      <c r="E6" s="25"/>
      <c r="F6" s="26">
        <v>20000</v>
      </c>
      <c r="G6" s="26"/>
      <c r="H6" s="26"/>
      <c r="I6" s="26"/>
      <c r="J6" s="26"/>
      <c r="K6" s="35"/>
      <c r="L6" s="35"/>
      <c r="M6" s="35"/>
    </row>
    <row r="7" ht="25" customHeight="1" spans="2:13">
      <c r="B7" s="27"/>
      <c r="C7" s="25" t="s">
        <v>252</v>
      </c>
      <c r="D7" s="25"/>
      <c r="E7" s="25"/>
      <c r="F7" s="26">
        <v>20000</v>
      </c>
      <c r="G7" s="26"/>
      <c r="H7" s="26"/>
      <c r="I7" s="26"/>
      <c r="J7" s="26"/>
      <c r="K7" s="35"/>
      <c r="L7" s="35"/>
      <c r="M7" s="35"/>
    </row>
    <row r="8" ht="25" customHeight="1" spans="2:13">
      <c r="B8" s="27"/>
      <c r="C8" s="25" t="s">
        <v>253</v>
      </c>
      <c r="D8" s="25"/>
      <c r="E8" s="25"/>
      <c r="F8" s="26"/>
      <c r="G8" s="26"/>
      <c r="H8" s="26"/>
      <c r="I8" s="26"/>
      <c r="J8" s="26"/>
      <c r="K8" s="35"/>
      <c r="L8" s="35"/>
      <c r="M8" s="35"/>
    </row>
    <row r="9" ht="25" customHeight="1" spans="2:13">
      <c r="B9" s="24" t="s">
        <v>254</v>
      </c>
      <c r="C9" s="28" t="s">
        <v>255</v>
      </c>
      <c r="D9" s="28"/>
      <c r="E9" s="28"/>
      <c r="F9" s="28"/>
      <c r="G9" s="28"/>
      <c r="H9" s="28"/>
      <c r="I9" s="28"/>
      <c r="J9" s="28"/>
      <c r="K9" s="35"/>
      <c r="L9" s="35"/>
      <c r="M9" s="35"/>
    </row>
    <row r="10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35"/>
      <c r="L10" s="35"/>
      <c r="M10" s="35"/>
    </row>
    <row r="11" ht="25" customHeight="1" spans="2:13">
      <c r="B11" s="42" t="s">
        <v>256</v>
      </c>
      <c r="C11" s="22" t="s">
        <v>257</v>
      </c>
      <c r="D11" s="22" t="s">
        <v>258</v>
      </c>
      <c r="E11" s="43" t="s">
        <v>259</v>
      </c>
      <c r="F11" s="44"/>
      <c r="G11" s="43" t="s">
        <v>260</v>
      </c>
      <c r="H11" s="45"/>
      <c r="I11" s="45"/>
      <c r="J11" s="44"/>
      <c r="K11" s="35"/>
      <c r="L11" s="35"/>
      <c r="M11" s="35"/>
    </row>
    <row r="12" ht="25" customHeight="1" spans="2:13">
      <c r="B12" s="46"/>
      <c r="C12" s="42" t="s">
        <v>261</v>
      </c>
      <c r="D12" s="42" t="s">
        <v>262</v>
      </c>
      <c r="E12" s="47" t="s">
        <v>263</v>
      </c>
      <c r="F12" s="48"/>
      <c r="G12" s="36" t="s">
        <v>264</v>
      </c>
      <c r="H12" s="37"/>
      <c r="I12" s="37"/>
      <c r="J12" s="39"/>
      <c r="K12" s="35"/>
      <c r="L12" s="35"/>
      <c r="M12" s="35"/>
    </row>
    <row r="13" ht="38" customHeight="1" spans="2:13">
      <c r="B13" s="46"/>
      <c r="C13" s="46"/>
      <c r="D13" s="46"/>
      <c r="E13" s="47" t="s">
        <v>265</v>
      </c>
      <c r="F13" s="48"/>
      <c r="G13" s="47" t="s">
        <v>266</v>
      </c>
      <c r="H13" s="49"/>
      <c r="I13" s="49"/>
      <c r="J13" s="48"/>
      <c r="K13" s="38"/>
      <c r="L13" s="38"/>
      <c r="M13" s="38"/>
    </row>
    <row r="14" ht="39.5" customHeight="1" spans="2:10">
      <c r="B14" s="46"/>
      <c r="C14" s="46"/>
      <c r="D14" s="50"/>
      <c r="E14" s="47" t="s">
        <v>267</v>
      </c>
      <c r="F14" s="48"/>
      <c r="G14" s="36" t="s">
        <v>268</v>
      </c>
      <c r="H14" s="37"/>
      <c r="I14" s="37"/>
      <c r="J14" s="39"/>
    </row>
    <row r="15" ht="24" customHeight="1" spans="2:10">
      <c r="B15" s="46"/>
      <c r="C15" s="46"/>
      <c r="D15" s="27" t="s">
        <v>269</v>
      </c>
      <c r="E15" s="47" t="s">
        <v>270</v>
      </c>
      <c r="F15" s="48"/>
      <c r="G15" s="51" t="s">
        <v>271</v>
      </c>
      <c r="H15" s="52"/>
      <c r="I15" s="52"/>
      <c r="J15" s="53"/>
    </row>
    <row r="16" ht="34" customHeight="1" spans="2:10">
      <c r="B16" s="46"/>
      <c r="C16" s="46"/>
      <c r="D16" s="27" t="s">
        <v>272</v>
      </c>
      <c r="E16" s="47" t="s">
        <v>273</v>
      </c>
      <c r="F16" s="48"/>
      <c r="G16" s="36" t="s">
        <v>274</v>
      </c>
      <c r="H16" s="37"/>
      <c r="I16" s="37"/>
      <c r="J16" s="39"/>
    </row>
    <row r="17" ht="24" customHeight="1" spans="2:10">
      <c r="B17" s="46"/>
      <c r="C17" s="50"/>
      <c r="D17" s="27" t="s">
        <v>275</v>
      </c>
      <c r="E17" s="47" t="s">
        <v>276</v>
      </c>
      <c r="F17" s="48"/>
      <c r="G17" s="51" t="s">
        <v>277</v>
      </c>
      <c r="H17" s="52"/>
      <c r="I17" s="52"/>
      <c r="J17" s="53"/>
    </row>
    <row r="18" ht="24" spans="2:10">
      <c r="B18" s="46"/>
      <c r="C18" s="42" t="s">
        <v>278</v>
      </c>
      <c r="D18" s="24" t="s">
        <v>279</v>
      </c>
      <c r="E18" s="51" t="s">
        <v>280</v>
      </c>
      <c r="F18" s="53"/>
      <c r="G18" s="51" t="s">
        <v>280</v>
      </c>
      <c r="H18" s="52"/>
      <c r="I18" s="52"/>
      <c r="J18" s="53"/>
    </row>
    <row r="19" ht="24" spans="2:10">
      <c r="B19" s="46"/>
      <c r="C19" s="46"/>
      <c r="D19" s="24" t="s">
        <v>281</v>
      </c>
      <c r="E19" s="51" t="s">
        <v>282</v>
      </c>
      <c r="F19" s="53"/>
      <c r="G19" s="51" t="s">
        <v>283</v>
      </c>
      <c r="H19" s="52"/>
      <c r="I19" s="52"/>
      <c r="J19" s="53"/>
    </row>
    <row r="20" ht="49" customHeight="1" spans="2:10">
      <c r="B20" s="50"/>
      <c r="C20" s="27" t="s">
        <v>284</v>
      </c>
      <c r="D20" s="24" t="s">
        <v>285</v>
      </c>
      <c r="E20" s="51" t="s">
        <v>286</v>
      </c>
      <c r="F20" s="53"/>
      <c r="G20" s="51" t="s">
        <v>287</v>
      </c>
      <c r="H20" s="52"/>
      <c r="I20" s="52"/>
      <c r="J20" s="53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F8" sqref="F8:J8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1:10">
      <c r="A1" s="1"/>
      <c r="B1" s="2"/>
      <c r="J1" s="1" t="s">
        <v>288</v>
      </c>
    </row>
    <row r="2" ht="24" customHeight="1" spans="1:13">
      <c r="A2" s="1"/>
      <c r="B2" s="19" t="s">
        <v>245</v>
      </c>
      <c r="C2" s="20"/>
      <c r="D2" s="20"/>
      <c r="E2" s="20"/>
      <c r="F2" s="20"/>
      <c r="G2" s="20"/>
      <c r="H2" s="20"/>
      <c r="I2" s="20"/>
      <c r="J2" s="32"/>
      <c r="K2" s="33"/>
      <c r="L2" s="33"/>
      <c r="M2" s="33"/>
    </row>
    <row r="3" ht="25" customHeight="1" spans="1:13">
      <c r="A3" s="1"/>
      <c r="B3" s="21" t="s">
        <v>246</v>
      </c>
      <c r="C3" s="21"/>
      <c r="D3" s="21"/>
      <c r="E3" s="21"/>
      <c r="F3" s="21"/>
      <c r="G3" s="21"/>
      <c r="H3" s="21"/>
      <c r="I3" s="21"/>
      <c r="J3" s="21"/>
      <c r="K3" s="34"/>
      <c r="L3" s="34"/>
      <c r="M3" s="34"/>
    </row>
    <row r="4" ht="25" customHeight="1" spans="1:13">
      <c r="A4" s="1"/>
      <c r="B4" s="22" t="s">
        <v>247</v>
      </c>
      <c r="C4" s="23" t="s">
        <v>289</v>
      </c>
      <c r="D4" s="23"/>
      <c r="E4" s="23"/>
      <c r="F4" s="23"/>
      <c r="G4" s="23"/>
      <c r="H4" s="23"/>
      <c r="I4" s="23"/>
      <c r="J4" s="23"/>
      <c r="K4" s="35"/>
      <c r="L4" s="35"/>
      <c r="M4" s="35"/>
    </row>
    <row r="5" ht="25" customHeight="1" spans="1:13">
      <c r="A5" s="1"/>
      <c r="B5" s="22" t="s">
        <v>249</v>
      </c>
      <c r="C5" s="23" t="s">
        <v>0</v>
      </c>
      <c r="D5" s="23"/>
      <c r="E5" s="23"/>
      <c r="F5" s="23"/>
      <c r="G5" s="23"/>
      <c r="H5" s="23"/>
      <c r="I5" s="23"/>
      <c r="J5" s="23"/>
      <c r="K5" s="35"/>
      <c r="L5" s="35"/>
      <c r="M5" s="35"/>
    </row>
    <row r="6" ht="25" customHeight="1" spans="1:13">
      <c r="A6" s="1"/>
      <c r="B6" s="24" t="s">
        <v>250</v>
      </c>
      <c r="C6" s="25" t="s">
        <v>251</v>
      </c>
      <c r="D6" s="25"/>
      <c r="E6" s="25"/>
      <c r="F6" s="26">
        <v>100000</v>
      </c>
      <c r="G6" s="26"/>
      <c r="H6" s="26"/>
      <c r="I6" s="26"/>
      <c r="J6" s="26"/>
      <c r="K6" s="35"/>
      <c r="L6" s="35"/>
      <c r="M6" s="35"/>
    </row>
    <row r="7" ht="25" customHeight="1" spans="1:13">
      <c r="A7" s="1"/>
      <c r="B7" s="27"/>
      <c r="C7" s="25" t="s">
        <v>252</v>
      </c>
      <c r="D7" s="25"/>
      <c r="E7" s="25"/>
      <c r="F7" s="26">
        <v>100000</v>
      </c>
      <c r="G7" s="26"/>
      <c r="H7" s="26"/>
      <c r="I7" s="26"/>
      <c r="J7" s="26"/>
      <c r="K7" s="35"/>
      <c r="L7" s="35"/>
      <c r="M7" s="35"/>
    </row>
    <row r="8" ht="25" customHeight="1" spans="1:13">
      <c r="A8" s="1"/>
      <c r="B8" s="27"/>
      <c r="C8" s="25" t="s">
        <v>253</v>
      </c>
      <c r="D8" s="25"/>
      <c r="E8" s="25"/>
      <c r="F8" s="26"/>
      <c r="G8" s="26"/>
      <c r="H8" s="26"/>
      <c r="I8" s="26"/>
      <c r="J8" s="26"/>
      <c r="K8" s="35"/>
      <c r="L8" s="35"/>
      <c r="M8" s="35"/>
    </row>
    <row r="9" ht="25" customHeight="1" spans="1:13">
      <c r="A9" s="1"/>
      <c r="B9" s="24" t="s">
        <v>254</v>
      </c>
      <c r="C9" s="28" t="s">
        <v>290</v>
      </c>
      <c r="D9" s="28"/>
      <c r="E9" s="28"/>
      <c r="F9" s="28"/>
      <c r="G9" s="28"/>
      <c r="H9" s="28"/>
      <c r="I9" s="28"/>
      <c r="J9" s="28"/>
      <c r="K9" s="35"/>
      <c r="L9" s="35"/>
      <c r="M9" s="35"/>
    </row>
    <row r="10" ht="25" customHeight="1" spans="1:13">
      <c r="A10" s="1"/>
      <c r="B10" s="24"/>
      <c r="C10" s="28"/>
      <c r="D10" s="28"/>
      <c r="E10" s="28"/>
      <c r="F10" s="28"/>
      <c r="G10" s="28"/>
      <c r="H10" s="28"/>
      <c r="I10" s="28"/>
      <c r="J10" s="28"/>
      <c r="K10" s="35"/>
      <c r="L10" s="35"/>
      <c r="M10" s="35"/>
    </row>
    <row r="11" ht="25" customHeight="1" spans="1:13">
      <c r="A11" s="1"/>
      <c r="B11" s="27" t="s">
        <v>256</v>
      </c>
      <c r="C11" s="22" t="s">
        <v>257</v>
      </c>
      <c r="D11" s="22" t="s">
        <v>258</v>
      </c>
      <c r="E11" s="25" t="s">
        <v>259</v>
      </c>
      <c r="F11" s="25"/>
      <c r="G11" s="25" t="s">
        <v>260</v>
      </c>
      <c r="H11" s="25"/>
      <c r="I11" s="25"/>
      <c r="J11" s="25"/>
      <c r="K11" s="35"/>
      <c r="L11" s="35"/>
      <c r="M11" s="35"/>
    </row>
    <row r="12" ht="25" customHeight="1" spans="1:13">
      <c r="A12" s="1"/>
      <c r="B12" s="27"/>
      <c r="C12" s="27" t="s">
        <v>261</v>
      </c>
      <c r="D12" s="27" t="s">
        <v>262</v>
      </c>
      <c r="E12" s="29" t="s">
        <v>291</v>
      </c>
      <c r="F12" s="30"/>
      <c r="G12" s="30" t="s">
        <v>292</v>
      </c>
      <c r="H12" s="30"/>
      <c r="I12" s="30"/>
      <c r="J12" s="30"/>
      <c r="K12" s="35"/>
      <c r="L12" s="35"/>
      <c r="M12" s="35"/>
    </row>
    <row r="13" ht="38" customHeight="1" spans="1:13">
      <c r="A13" s="1"/>
      <c r="B13" s="27"/>
      <c r="C13" s="27"/>
      <c r="D13" s="27"/>
      <c r="E13" s="29" t="s">
        <v>293</v>
      </c>
      <c r="F13" s="30"/>
      <c r="G13" s="30" t="s">
        <v>294</v>
      </c>
      <c r="H13" s="30"/>
      <c r="I13" s="30"/>
      <c r="J13" s="30"/>
      <c r="K13" s="38"/>
      <c r="L13" s="38"/>
      <c r="M13" s="38"/>
    </row>
    <row r="14" ht="38" customHeight="1" spans="1:13">
      <c r="A14" s="1"/>
      <c r="B14" s="27"/>
      <c r="C14" s="27"/>
      <c r="D14" s="27"/>
      <c r="E14" s="29" t="s">
        <v>295</v>
      </c>
      <c r="F14" s="30"/>
      <c r="G14" s="36" t="s">
        <v>296</v>
      </c>
      <c r="H14" s="37"/>
      <c r="I14" s="37"/>
      <c r="J14" s="39"/>
      <c r="K14" s="38"/>
      <c r="L14" s="38"/>
      <c r="M14" s="38"/>
    </row>
    <row r="15" ht="24" customHeight="1" spans="1:10">
      <c r="A15" s="1"/>
      <c r="B15" s="27"/>
      <c r="C15" s="27"/>
      <c r="D15" s="27"/>
      <c r="E15" s="29" t="s">
        <v>297</v>
      </c>
      <c r="F15" s="30"/>
      <c r="G15" s="30" t="s">
        <v>298</v>
      </c>
      <c r="H15" s="30"/>
      <c r="I15" s="30"/>
      <c r="J15" s="30"/>
    </row>
    <row r="16" ht="24" customHeight="1" spans="1:10">
      <c r="A16" s="1"/>
      <c r="B16" s="27"/>
      <c r="C16" s="27"/>
      <c r="D16" s="27" t="s">
        <v>269</v>
      </c>
      <c r="E16" s="29" t="s">
        <v>299</v>
      </c>
      <c r="F16" s="30"/>
      <c r="G16" s="31" t="s">
        <v>300</v>
      </c>
      <c r="H16" s="30"/>
      <c r="I16" s="30"/>
      <c r="J16" s="30"/>
    </row>
    <row r="17" ht="24" customHeight="1" spans="1:10">
      <c r="A17" s="1"/>
      <c r="B17" s="27"/>
      <c r="C17" s="27"/>
      <c r="D17" s="27" t="s">
        <v>272</v>
      </c>
      <c r="E17" s="29" t="s">
        <v>273</v>
      </c>
      <c r="F17" s="30"/>
      <c r="G17" s="30" t="s">
        <v>274</v>
      </c>
      <c r="H17" s="30"/>
      <c r="I17" s="30"/>
      <c r="J17" s="30"/>
    </row>
    <row r="18" ht="24" customHeight="1" spans="1:10">
      <c r="A18" s="1"/>
      <c r="B18" s="27"/>
      <c r="C18" s="27"/>
      <c r="D18" s="27" t="s">
        <v>275</v>
      </c>
      <c r="E18" s="29" t="s">
        <v>276</v>
      </c>
      <c r="F18" s="30"/>
      <c r="G18" s="31" t="s">
        <v>301</v>
      </c>
      <c r="H18" s="30"/>
      <c r="I18" s="30"/>
      <c r="J18" s="30"/>
    </row>
    <row r="19" ht="42" customHeight="1" spans="1:10">
      <c r="A19" s="1"/>
      <c r="B19" s="27"/>
      <c r="C19" s="27" t="s">
        <v>278</v>
      </c>
      <c r="D19" s="24" t="s">
        <v>279</v>
      </c>
      <c r="E19" s="31" t="s">
        <v>302</v>
      </c>
      <c r="F19" s="30"/>
      <c r="G19" s="31" t="s">
        <v>303</v>
      </c>
      <c r="H19" s="30"/>
      <c r="I19" s="30"/>
      <c r="J19" s="30"/>
    </row>
    <row r="20" ht="24" spans="1:10">
      <c r="A20" s="1"/>
      <c r="B20" s="27"/>
      <c r="C20" s="27"/>
      <c r="D20" s="24" t="s">
        <v>281</v>
      </c>
      <c r="E20" s="31" t="s">
        <v>304</v>
      </c>
      <c r="F20" s="30"/>
      <c r="G20" s="31" t="s">
        <v>305</v>
      </c>
      <c r="H20" s="30"/>
      <c r="I20" s="30"/>
      <c r="J20" s="30"/>
    </row>
    <row r="21" ht="33" customHeight="1" spans="1:10">
      <c r="A21" s="1"/>
      <c r="B21" s="27"/>
      <c r="C21" s="27" t="s">
        <v>284</v>
      </c>
      <c r="D21" s="24" t="s">
        <v>285</v>
      </c>
      <c r="E21" s="31" t="s">
        <v>286</v>
      </c>
      <c r="F21" s="30"/>
      <c r="G21" s="31" t="s">
        <v>287</v>
      </c>
      <c r="H21" s="30"/>
      <c r="I21" s="30"/>
      <c r="J21" s="30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8"/>
    <mergeCell ref="C19:C20"/>
    <mergeCell ref="D12:D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F8" sqref="F8:J8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1:10">
      <c r="A1" s="1"/>
      <c r="B1" s="2"/>
      <c r="J1" s="1" t="s">
        <v>306</v>
      </c>
    </row>
    <row r="2" ht="24" customHeight="1" spans="1:13">
      <c r="A2" s="1"/>
      <c r="B2" s="19" t="s">
        <v>245</v>
      </c>
      <c r="C2" s="20"/>
      <c r="D2" s="20"/>
      <c r="E2" s="20"/>
      <c r="F2" s="20"/>
      <c r="G2" s="20"/>
      <c r="H2" s="20"/>
      <c r="I2" s="20"/>
      <c r="J2" s="32"/>
      <c r="K2" s="33"/>
      <c r="L2" s="33"/>
      <c r="M2" s="33"/>
    </row>
    <row r="3" ht="25" customHeight="1" spans="1:13">
      <c r="A3" s="1"/>
      <c r="B3" s="21" t="s">
        <v>246</v>
      </c>
      <c r="C3" s="21"/>
      <c r="D3" s="21"/>
      <c r="E3" s="21"/>
      <c r="F3" s="21"/>
      <c r="G3" s="21"/>
      <c r="H3" s="21"/>
      <c r="I3" s="21"/>
      <c r="J3" s="21"/>
      <c r="K3" s="34"/>
      <c r="L3" s="34"/>
      <c r="M3" s="34"/>
    </row>
    <row r="4" ht="25" customHeight="1" spans="1:13">
      <c r="A4" s="1"/>
      <c r="B4" s="22" t="s">
        <v>247</v>
      </c>
      <c r="C4" s="23" t="s">
        <v>307</v>
      </c>
      <c r="D4" s="23"/>
      <c r="E4" s="23"/>
      <c r="F4" s="23"/>
      <c r="G4" s="23"/>
      <c r="H4" s="23"/>
      <c r="I4" s="23"/>
      <c r="J4" s="23"/>
      <c r="K4" s="35"/>
      <c r="L4" s="35"/>
      <c r="M4" s="35"/>
    </row>
    <row r="5" ht="25" customHeight="1" spans="1:13">
      <c r="A5" s="1"/>
      <c r="B5" s="22" t="s">
        <v>249</v>
      </c>
      <c r="C5" s="23" t="s">
        <v>0</v>
      </c>
      <c r="D5" s="23"/>
      <c r="E5" s="23"/>
      <c r="F5" s="23"/>
      <c r="G5" s="23"/>
      <c r="H5" s="23"/>
      <c r="I5" s="23"/>
      <c r="J5" s="23"/>
      <c r="K5" s="35"/>
      <c r="L5" s="35"/>
      <c r="M5" s="35"/>
    </row>
    <row r="6" ht="25" customHeight="1" spans="1:13">
      <c r="A6" s="1"/>
      <c r="B6" s="24" t="s">
        <v>250</v>
      </c>
      <c r="C6" s="25" t="s">
        <v>251</v>
      </c>
      <c r="D6" s="25"/>
      <c r="E6" s="25"/>
      <c r="F6" s="26">
        <v>40000</v>
      </c>
      <c r="G6" s="26"/>
      <c r="H6" s="26"/>
      <c r="I6" s="26"/>
      <c r="J6" s="26"/>
      <c r="K6" s="35"/>
      <c r="L6" s="35"/>
      <c r="M6" s="35"/>
    </row>
    <row r="7" ht="25" customHeight="1" spans="1:13">
      <c r="A7" s="1"/>
      <c r="B7" s="27"/>
      <c r="C7" s="25" t="s">
        <v>252</v>
      </c>
      <c r="D7" s="25"/>
      <c r="E7" s="25"/>
      <c r="F7" s="26">
        <v>40000</v>
      </c>
      <c r="G7" s="26"/>
      <c r="H7" s="26"/>
      <c r="I7" s="26"/>
      <c r="J7" s="26"/>
      <c r="K7" s="35"/>
      <c r="L7" s="35"/>
      <c r="M7" s="35"/>
    </row>
    <row r="8" ht="25" customHeight="1" spans="1:13">
      <c r="A8" s="1"/>
      <c r="B8" s="27"/>
      <c r="C8" s="25" t="s">
        <v>253</v>
      </c>
      <c r="D8" s="25"/>
      <c r="E8" s="25"/>
      <c r="F8" s="26"/>
      <c r="G8" s="26"/>
      <c r="H8" s="26"/>
      <c r="I8" s="26"/>
      <c r="J8" s="26"/>
      <c r="K8" s="35"/>
      <c r="L8" s="35"/>
      <c r="M8" s="35"/>
    </row>
    <row r="9" ht="25" customHeight="1" spans="1:13">
      <c r="A9" s="1"/>
      <c r="B9" s="24" t="s">
        <v>254</v>
      </c>
      <c r="C9" s="28" t="s">
        <v>308</v>
      </c>
      <c r="D9" s="28"/>
      <c r="E9" s="28"/>
      <c r="F9" s="28"/>
      <c r="G9" s="28"/>
      <c r="H9" s="28"/>
      <c r="I9" s="28"/>
      <c r="J9" s="28"/>
      <c r="K9" s="35"/>
      <c r="L9" s="35"/>
      <c r="M9" s="35"/>
    </row>
    <row r="10" ht="25" customHeight="1" spans="1:13">
      <c r="A10" s="1"/>
      <c r="B10" s="24"/>
      <c r="C10" s="28"/>
      <c r="D10" s="28"/>
      <c r="E10" s="28"/>
      <c r="F10" s="28"/>
      <c r="G10" s="28"/>
      <c r="H10" s="28"/>
      <c r="I10" s="28"/>
      <c r="J10" s="28"/>
      <c r="K10" s="35"/>
      <c r="L10" s="35"/>
      <c r="M10" s="35"/>
    </row>
    <row r="11" ht="25" customHeight="1" spans="1:13">
      <c r="A11" s="1"/>
      <c r="B11" s="27" t="s">
        <v>256</v>
      </c>
      <c r="C11" s="22" t="s">
        <v>257</v>
      </c>
      <c r="D11" s="22" t="s">
        <v>258</v>
      </c>
      <c r="E11" s="25" t="s">
        <v>259</v>
      </c>
      <c r="F11" s="25"/>
      <c r="G11" s="25" t="s">
        <v>260</v>
      </c>
      <c r="H11" s="25"/>
      <c r="I11" s="25"/>
      <c r="J11" s="25"/>
      <c r="K11" s="35"/>
      <c r="L11" s="35"/>
      <c r="M11" s="35"/>
    </row>
    <row r="12" ht="25" customHeight="1" spans="1:13">
      <c r="A12" s="1"/>
      <c r="B12" s="27"/>
      <c r="C12" s="27" t="s">
        <v>261</v>
      </c>
      <c r="D12" s="27" t="s">
        <v>262</v>
      </c>
      <c r="E12" s="29" t="s">
        <v>309</v>
      </c>
      <c r="F12" s="30"/>
      <c r="G12" s="30" t="s">
        <v>310</v>
      </c>
      <c r="H12" s="30"/>
      <c r="I12" s="30"/>
      <c r="J12" s="30"/>
      <c r="K12" s="35"/>
      <c r="L12" s="35"/>
      <c r="M12" s="35"/>
    </row>
    <row r="13" ht="37.5" customHeight="1" spans="1:10">
      <c r="A13" s="1"/>
      <c r="B13" s="27"/>
      <c r="C13" s="27"/>
      <c r="D13" s="27" t="s">
        <v>269</v>
      </c>
      <c r="E13" s="29" t="s">
        <v>311</v>
      </c>
      <c r="F13" s="30"/>
      <c r="G13" s="31" t="s">
        <v>312</v>
      </c>
      <c r="H13" s="30"/>
      <c r="I13" s="30"/>
      <c r="J13" s="30"/>
    </row>
    <row r="14" ht="24" customHeight="1" spans="1:10">
      <c r="A14" s="1"/>
      <c r="B14" s="27"/>
      <c r="C14" s="27"/>
      <c r="D14" s="27" t="s">
        <v>272</v>
      </c>
      <c r="E14" s="29" t="s">
        <v>273</v>
      </c>
      <c r="F14" s="30"/>
      <c r="G14" s="30" t="s">
        <v>274</v>
      </c>
      <c r="H14" s="30"/>
      <c r="I14" s="30"/>
      <c r="J14" s="30"/>
    </row>
    <row r="15" ht="24" customHeight="1" spans="1:10">
      <c r="A15" s="1"/>
      <c r="B15" s="27"/>
      <c r="C15" s="27"/>
      <c r="D15" s="27" t="s">
        <v>275</v>
      </c>
      <c r="E15" s="29" t="s">
        <v>276</v>
      </c>
      <c r="F15" s="30"/>
      <c r="G15" s="31" t="s">
        <v>313</v>
      </c>
      <c r="H15" s="30"/>
      <c r="I15" s="30"/>
      <c r="J15" s="30"/>
    </row>
    <row r="16" ht="42" customHeight="1" spans="1:10">
      <c r="A16" s="1"/>
      <c r="B16" s="27"/>
      <c r="C16" s="27" t="s">
        <v>278</v>
      </c>
      <c r="D16" s="24" t="s">
        <v>281</v>
      </c>
      <c r="E16" s="31" t="s">
        <v>314</v>
      </c>
      <c r="F16" s="30"/>
      <c r="G16" s="31" t="s">
        <v>315</v>
      </c>
      <c r="H16" s="30"/>
      <c r="I16" s="30"/>
      <c r="J16" s="30"/>
    </row>
    <row r="17" ht="33" customHeight="1" spans="1:10">
      <c r="A17" s="1"/>
      <c r="B17" s="27"/>
      <c r="C17" s="27"/>
      <c r="D17" s="24" t="s">
        <v>316</v>
      </c>
      <c r="E17" s="31" t="s">
        <v>317</v>
      </c>
      <c r="F17" s="30"/>
      <c r="G17" s="31" t="s">
        <v>318</v>
      </c>
      <c r="H17" s="30"/>
      <c r="I17" s="30"/>
      <c r="J17" s="30"/>
    </row>
    <row r="18" ht="41.5" customHeight="1" spans="1:10">
      <c r="A18" s="1"/>
      <c r="B18" s="27"/>
      <c r="C18" s="27" t="s">
        <v>284</v>
      </c>
      <c r="D18" s="24" t="s">
        <v>285</v>
      </c>
      <c r="E18" s="31" t="s">
        <v>286</v>
      </c>
      <c r="F18" s="30"/>
      <c r="G18" s="31" t="s">
        <v>287</v>
      </c>
      <c r="H18" s="30"/>
      <c r="I18" s="30"/>
      <c r="J18" s="3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F8" sqref="F8:J8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8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1:10">
      <c r="A1" s="1"/>
      <c r="B1" s="2"/>
      <c r="J1" s="1" t="s">
        <v>319</v>
      </c>
    </row>
    <row r="2" ht="24" customHeight="1" spans="1:13">
      <c r="A2" s="1"/>
      <c r="B2" s="19" t="s">
        <v>245</v>
      </c>
      <c r="C2" s="20"/>
      <c r="D2" s="20"/>
      <c r="E2" s="20"/>
      <c r="F2" s="20"/>
      <c r="G2" s="20"/>
      <c r="H2" s="20"/>
      <c r="I2" s="20"/>
      <c r="J2" s="32"/>
      <c r="K2" s="33"/>
      <c r="L2" s="33"/>
      <c r="M2" s="33"/>
    </row>
    <row r="3" ht="25" customHeight="1" spans="1:13">
      <c r="A3" s="1"/>
      <c r="B3" s="21" t="s">
        <v>246</v>
      </c>
      <c r="C3" s="21"/>
      <c r="D3" s="21"/>
      <c r="E3" s="21"/>
      <c r="F3" s="21"/>
      <c r="G3" s="21"/>
      <c r="H3" s="21"/>
      <c r="I3" s="21"/>
      <c r="J3" s="21"/>
      <c r="K3" s="34"/>
      <c r="L3" s="34"/>
      <c r="M3" s="34"/>
    </row>
    <row r="4" ht="25" customHeight="1" spans="1:13">
      <c r="A4" s="1"/>
      <c r="B4" s="22" t="s">
        <v>247</v>
      </c>
      <c r="C4" s="23" t="s">
        <v>320</v>
      </c>
      <c r="D4" s="23"/>
      <c r="E4" s="23"/>
      <c r="F4" s="23"/>
      <c r="G4" s="23"/>
      <c r="H4" s="23"/>
      <c r="I4" s="23"/>
      <c r="J4" s="23"/>
      <c r="K4" s="35"/>
      <c r="L4" s="35"/>
      <c r="M4" s="35"/>
    </row>
    <row r="5" ht="25" customHeight="1" spans="1:13">
      <c r="A5" s="1"/>
      <c r="B5" s="22" t="s">
        <v>249</v>
      </c>
      <c r="C5" s="23" t="s">
        <v>0</v>
      </c>
      <c r="D5" s="23"/>
      <c r="E5" s="23"/>
      <c r="F5" s="23"/>
      <c r="G5" s="23"/>
      <c r="H5" s="23"/>
      <c r="I5" s="23"/>
      <c r="J5" s="23"/>
      <c r="K5" s="35"/>
      <c r="L5" s="35"/>
      <c r="M5" s="35"/>
    </row>
    <row r="6" ht="25" customHeight="1" spans="1:13">
      <c r="A6" s="1"/>
      <c r="B6" s="24" t="s">
        <v>250</v>
      </c>
      <c r="C6" s="25" t="s">
        <v>251</v>
      </c>
      <c r="D6" s="25"/>
      <c r="E6" s="25"/>
      <c r="F6" s="26">
        <v>100000</v>
      </c>
      <c r="G6" s="26"/>
      <c r="H6" s="26"/>
      <c r="I6" s="26"/>
      <c r="J6" s="26"/>
      <c r="K6" s="35"/>
      <c r="L6" s="35"/>
      <c r="M6" s="35"/>
    </row>
    <row r="7" ht="25" customHeight="1" spans="1:13">
      <c r="A7" s="1"/>
      <c r="B7" s="27"/>
      <c r="C7" s="25" t="s">
        <v>252</v>
      </c>
      <c r="D7" s="25"/>
      <c r="E7" s="25"/>
      <c r="F7" s="26">
        <v>100000</v>
      </c>
      <c r="G7" s="26"/>
      <c r="H7" s="26"/>
      <c r="I7" s="26"/>
      <c r="J7" s="26"/>
      <c r="K7" s="35"/>
      <c r="L7" s="35"/>
      <c r="M7" s="35"/>
    </row>
    <row r="8" ht="25" customHeight="1" spans="1:13">
      <c r="A8" s="1"/>
      <c r="B8" s="27"/>
      <c r="C8" s="25" t="s">
        <v>253</v>
      </c>
      <c r="D8" s="25"/>
      <c r="E8" s="25"/>
      <c r="F8" s="26"/>
      <c r="G8" s="26"/>
      <c r="H8" s="26"/>
      <c r="I8" s="26"/>
      <c r="J8" s="26"/>
      <c r="K8" s="35"/>
      <c r="L8" s="35"/>
      <c r="M8" s="35"/>
    </row>
    <row r="9" ht="25" customHeight="1" spans="1:13">
      <c r="A9" s="1"/>
      <c r="B9" s="24" t="s">
        <v>254</v>
      </c>
      <c r="C9" s="28" t="s">
        <v>321</v>
      </c>
      <c r="D9" s="28"/>
      <c r="E9" s="28"/>
      <c r="F9" s="28"/>
      <c r="G9" s="28"/>
      <c r="H9" s="28"/>
      <c r="I9" s="28"/>
      <c r="J9" s="28"/>
      <c r="K9" s="35"/>
      <c r="L9" s="35"/>
      <c r="M9" s="35"/>
    </row>
    <row r="10" ht="25" customHeight="1" spans="1:13">
      <c r="A10" s="1"/>
      <c r="B10" s="24"/>
      <c r="C10" s="28"/>
      <c r="D10" s="28"/>
      <c r="E10" s="28"/>
      <c r="F10" s="28"/>
      <c r="G10" s="28"/>
      <c r="H10" s="28"/>
      <c r="I10" s="28"/>
      <c r="J10" s="28"/>
      <c r="K10" s="35"/>
      <c r="L10" s="35"/>
      <c r="M10" s="35"/>
    </row>
    <row r="11" ht="25" customHeight="1" spans="1:13">
      <c r="A11" s="1"/>
      <c r="B11" s="27" t="s">
        <v>256</v>
      </c>
      <c r="C11" s="22" t="s">
        <v>257</v>
      </c>
      <c r="D11" s="22" t="s">
        <v>258</v>
      </c>
      <c r="E11" s="25" t="s">
        <v>259</v>
      </c>
      <c r="F11" s="25"/>
      <c r="G11" s="25" t="s">
        <v>260</v>
      </c>
      <c r="H11" s="25"/>
      <c r="I11" s="25"/>
      <c r="J11" s="25"/>
      <c r="K11" s="35"/>
      <c r="L11" s="35"/>
      <c r="M11" s="35"/>
    </row>
    <row r="12" ht="25" customHeight="1" spans="1:13">
      <c r="A12" s="1"/>
      <c r="B12" s="27"/>
      <c r="C12" s="27" t="s">
        <v>261</v>
      </c>
      <c r="D12" s="27" t="s">
        <v>262</v>
      </c>
      <c r="E12" s="29" t="s">
        <v>322</v>
      </c>
      <c r="F12" s="30"/>
      <c r="G12" s="30" t="s">
        <v>323</v>
      </c>
      <c r="H12" s="30"/>
      <c r="I12" s="30"/>
      <c r="J12" s="30"/>
      <c r="K12" s="35"/>
      <c r="L12" s="35"/>
      <c r="M12" s="35"/>
    </row>
    <row r="13" ht="24" customHeight="1" spans="1:10">
      <c r="A13" s="1"/>
      <c r="B13" s="27"/>
      <c r="C13" s="27"/>
      <c r="D13" s="27" t="s">
        <v>269</v>
      </c>
      <c r="E13" s="29" t="s">
        <v>324</v>
      </c>
      <c r="F13" s="30"/>
      <c r="G13" s="31" t="s">
        <v>325</v>
      </c>
      <c r="H13" s="30"/>
      <c r="I13" s="30"/>
      <c r="J13" s="30"/>
    </row>
    <row r="14" ht="24" customHeight="1" spans="1:10">
      <c r="A14" s="1"/>
      <c r="B14" s="27"/>
      <c r="C14" s="27"/>
      <c r="D14" s="27" t="s">
        <v>272</v>
      </c>
      <c r="E14" s="29" t="s">
        <v>273</v>
      </c>
      <c r="F14" s="30"/>
      <c r="G14" s="30" t="s">
        <v>274</v>
      </c>
      <c r="H14" s="30"/>
      <c r="I14" s="30"/>
      <c r="J14" s="30"/>
    </row>
    <row r="15" ht="24" customHeight="1" spans="1:10">
      <c r="A15" s="1"/>
      <c r="B15" s="27"/>
      <c r="C15" s="27"/>
      <c r="D15" s="27" t="s">
        <v>275</v>
      </c>
      <c r="E15" s="29" t="s">
        <v>276</v>
      </c>
      <c r="F15" s="30"/>
      <c r="G15" s="31" t="s">
        <v>301</v>
      </c>
      <c r="H15" s="30"/>
      <c r="I15" s="30"/>
      <c r="J15" s="30"/>
    </row>
    <row r="16" ht="42" customHeight="1" spans="1:10">
      <c r="A16" s="1"/>
      <c r="B16" s="27"/>
      <c r="C16" s="27" t="s">
        <v>278</v>
      </c>
      <c r="D16" s="24" t="s">
        <v>279</v>
      </c>
      <c r="E16" s="31" t="s">
        <v>326</v>
      </c>
      <c r="F16" s="30"/>
      <c r="G16" s="31" t="s">
        <v>280</v>
      </c>
      <c r="H16" s="30"/>
      <c r="I16" s="30"/>
      <c r="J16" s="30"/>
    </row>
    <row r="17" ht="33" customHeight="1" spans="1:10">
      <c r="A17" s="1"/>
      <c r="B17" s="27"/>
      <c r="C17" s="27" t="s">
        <v>284</v>
      </c>
      <c r="D17" s="24" t="s">
        <v>285</v>
      </c>
      <c r="E17" s="31" t="s">
        <v>327</v>
      </c>
      <c r="F17" s="30"/>
      <c r="G17" s="31" t="s">
        <v>287</v>
      </c>
      <c r="H17" s="30"/>
      <c r="I17" s="30"/>
      <c r="J17" s="30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0"/>
  <sheetViews>
    <sheetView workbookViewId="0">
      <selection activeCell="I8" sqref="I8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8" width="9.63333333333333" style="1" customWidth="1"/>
    <col min="9" max="9" width="14.2666666666667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328</v>
      </c>
    </row>
    <row r="2" ht="27" customHeight="1" spans="2:9">
      <c r="B2" s="3" t="s">
        <v>329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330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331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332</v>
      </c>
      <c r="C5" s="6" t="s">
        <v>333</v>
      </c>
      <c r="D5" s="6"/>
      <c r="E5" s="6" t="s">
        <v>334</v>
      </c>
      <c r="F5" s="6"/>
      <c r="G5" s="6"/>
      <c r="H5" s="6"/>
      <c r="I5" s="6"/>
    </row>
    <row r="6" ht="26.5" customHeight="1" spans="2:9">
      <c r="B6" s="6"/>
      <c r="C6" s="7" t="s">
        <v>75</v>
      </c>
      <c r="D6" s="7"/>
      <c r="E6" s="7" t="s">
        <v>335</v>
      </c>
      <c r="F6" s="7"/>
      <c r="G6" s="7"/>
      <c r="H6" s="7"/>
      <c r="I6" s="7"/>
    </row>
    <row r="7" ht="59.5" customHeight="1" spans="2:9">
      <c r="B7" s="6"/>
      <c r="C7" s="7" t="s">
        <v>76</v>
      </c>
      <c r="D7" s="7"/>
      <c r="E7" s="7" t="s">
        <v>336</v>
      </c>
      <c r="F7" s="7"/>
      <c r="G7" s="7"/>
      <c r="H7" s="7"/>
      <c r="I7" s="7"/>
    </row>
    <row r="8" ht="26.5" customHeight="1" spans="2:9">
      <c r="B8" s="6"/>
      <c r="C8" s="6" t="s">
        <v>337</v>
      </c>
      <c r="D8" s="6"/>
      <c r="E8" s="6"/>
      <c r="F8" s="6"/>
      <c r="G8" s="6" t="s">
        <v>338</v>
      </c>
      <c r="H8" s="6" t="s">
        <v>252</v>
      </c>
      <c r="I8" s="6" t="s">
        <v>253</v>
      </c>
    </row>
    <row r="9" ht="26.5" customHeight="1" spans="2:9">
      <c r="B9" s="6"/>
      <c r="C9" s="6"/>
      <c r="D9" s="6"/>
      <c r="E9" s="6"/>
      <c r="F9" s="6"/>
      <c r="G9" s="8">
        <v>590.09</v>
      </c>
      <c r="H9" s="8">
        <v>590.09</v>
      </c>
      <c r="I9" s="8"/>
    </row>
    <row r="10" ht="43.5" customHeight="1" spans="2:9">
      <c r="B10" s="9" t="s">
        <v>339</v>
      </c>
      <c r="C10" s="10" t="s">
        <v>340</v>
      </c>
      <c r="D10" s="10"/>
      <c r="E10" s="10"/>
      <c r="F10" s="10"/>
      <c r="G10" s="10"/>
      <c r="H10" s="10"/>
      <c r="I10" s="10"/>
    </row>
    <row r="11" ht="26.5" customHeight="1" spans="2:9">
      <c r="B11" s="11" t="s">
        <v>341</v>
      </c>
      <c r="C11" s="11" t="s">
        <v>257</v>
      </c>
      <c r="D11" s="11" t="s">
        <v>258</v>
      </c>
      <c r="E11" s="11"/>
      <c r="F11" s="11" t="s">
        <v>259</v>
      </c>
      <c r="G11" s="11"/>
      <c r="H11" s="11" t="s">
        <v>342</v>
      </c>
      <c r="I11" s="11"/>
    </row>
    <row r="12" ht="73" customHeight="1" spans="2:9">
      <c r="B12" s="11"/>
      <c r="C12" s="12" t="s">
        <v>343</v>
      </c>
      <c r="D12" s="12" t="s">
        <v>262</v>
      </c>
      <c r="E12" s="12"/>
      <c r="F12" s="13" t="s">
        <v>75</v>
      </c>
      <c r="G12" s="13"/>
      <c r="H12" s="13" t="s">
        <v>344</v>
      </c>
      <c r="I12" s="13"/>
    </row>
    <row r="13" ht="26.5" customHeight="1" spans="2:9">
      <c r="B13" s="11"/>
      <c r="C13" s="12"/>
      <c r="D13" s="12"/>
      <c r="E13" s="12"/>
      <c r="F13" s="13" t="s">
        <v>76</v>
      </c>
      <c r="G13" s="13"/>
      <c r="H13" s="13" t="s">
        <v>345</v>
      </c>
      <c r="I13" s="13"/>
    </row>
    <row r="14" ht="26.5" customHeight="1" spans="2:9">
      <c r="B14" s="11"/>
      <c r="C14" s="12"/>
      <c r="D14" s="12" t="s">
        <v>269</v>
      </c>
      <c r="E14" s="12"/>
      <c r="F14" s="13" t="s">
        <v>75</v>
      </c>
      <c r="G14" s="13"/>
      <c r="H14" s="14" t="s">
        <v>346</v>
      </c>
      <c r="I14" s="14"/>
    </row>
    <row r="15" ht="26.5" customHeight="1" spans="2:9">
      <c r="B15" s="11"/>
      <c r="C15" s="12"/>
      <c r="D15" s="12"/>
      <c r="E15" s="12"/>
      <c r="F15" s="13" t="s">
        <v>76</v>
      </c>
      <c r="G15" s="13"/>
      <c r="H15" s="13" t="s">
        <v>347</v>
      </c>
      <c r="I15" s="13"/>
    </row>
    <row r="16" ht="26.5" customHeight="1" spans="2:9">
      <c r="B16" s="11"/>
      <c r="C16" s="12"/>
      <c r="D16" s="12" t="s">
        <v>272</v>
      </c>
      <c r="E16" s="12"/>
      <c r="F16" s="13" t="s">
        <v>75</v>
      </c>
      <c r="G16" s="13"/>
      <c r="H16" s="14" t="s">
        <v>348</v>
      </c>
      <c r="I16" s="14"/>
    </row>
    <row r="17" ht="26.5" customHeight="1" spans="2:9">
      <c r="B17" s="11"/>
      <c r="C17" s="12"/>
      <c r="D17" s="12"/>
      <c r="E17" s="12"/>
      <c r="F17" s="13" t="s">
        <v>76</v>
      </c>
      <c r="G17" s="13"/>
      <c r="H17" s="14" t="s">
        <v>348</v>
      </c>
      <c r="I17" s="14"/>
    </row>
    <row r="18" ht="26.5" customHeight="1" spans="2:9">
      <c r="B18" s="11"/>
      <c r="C18" s="12"/>
      <c r="D18" s="12" t="s">
        <v>275</v>
      </c>
      <c r="E18" s="12"/>
      <c r="F18" s="13" t="s">
        <v>75</v>
      </c>
      <c r="G18" s="13"/>
      <c r="H18" s="14" t="s">
        <v>349</v>
      </c>
      <c r="I18" s="14"/>
    </row>
    <row r="19" ht="26.5" customHeight="1" spans="2:9">
      <c r="B19" s="11"/>
      <c r="C19" s="12"/>
      <c r="D19" s="12"/>
      <c r="E19" s="12"/>
      <c r="F19" s="13" t="s">
        <v>76</v>
      </c>
      <c r="G19" s="13"/>
      <c r="H19" s="13" t="s">
        <v>350</v>
      </c>
      <c r="I19" s="13"/>
    </row>
    <row r="20" ht="99" customHeight="1" spans="2:9">
      <c r="B20" s="11"/>
      <c r="C20" s="12" t="s">
        <v>351</v>
      </c>
      <c r="D20" s="12" t="s">
        <v>281</v>
      </c>
      <c r="E20" s="12"/>
      <c r="F20" s="13" t="s">
        <v>352</v>
      </c>
      <c r="G20" s="13"/>
      <c r="H20" s="13" t="s">
        <v>353</v>
      </c>
      <c r="I20" s="13"/>
    </row>
    <row r="21" ht="26.5" customHeight="1" spans="2:9">
      <c r="B21" s="11"/>
      <c r="C21" s="12" t="s">
        <v>284</v>
      </c>
      <c r="D21" s="12" t="s">
        <v>285</v>
      </c>
      <c r="E21" s="12"/>
      <c r="F21" s="13" t="s">
        <v>354</v>
      </c>
      <c r="G21" s="13"/>
      <c r="H21" s="13" t="s">
        <v>355</v>
      </c>
      <c r="I21" s="13"/>
    </row>
    <row r="22" ht="45" customHeight="1" spans="2:9">
      <c r="B22" s="15"/>
      <c r="C22" s="15"/>
      <c r="D22" s="15"/>
      <c r="E22" s="15"/>
      <c r="F22" s="15"/>
      <c r="G22" s="15"/>
      <c r="H22" s="15"/>
      <c r="I22" s="15"/>
    </row>
    <row r="23" ht="16.4" customHeight="1" spans="2:3">
      <c r="B23" s="16"/>
      <c r="C23" s="16"/>
    </row>
    <row r="24" ht="16.4" customHeight="1" spans="2:2">
      <c r="B24" s="16"/>
    </row>
    <row r="25" ht="16.4" customHeight="1" spans="2:16">
      <c r="B25" s="16"/>
      <c r="P25" s="17"/>
    </row>
    <row r="26" ht="16.4" customHeight="1" spans="2:2">
      <c r="B26" s="16"/>
    </row>
    <row r="27" ht="16.4" customHeight="1" spans="2:9">
      <c r="B27" s="16"/>
      <c r="C27" s="16"/>
      <c r="D27" s="16"/>
      <c r="E27" s="16"/>
      <c r="F27" s="16"/>
      <c r="G27" s="16"/>
      <c r="H27" s="16"/>
      <c r="I27" s="16"/>
    </row>
    <row r="28" ht="16.4" customHeight="1" spans="2:9">
      <c r="B28" s="16"/>
      <c r="C28" s="16"/>
      <c r="D28" s="16"/>
      <c r="E28" s="16"/>
      <c r="F28" s="16"/>
      <c r="G28" s="16"/>
      <c r="H28" s="16"/>
      <c r="I28" s="16"/>
    </row>
    <row r="29" ht="16.4" customHeight="1" spans="2:9">
      <c r="B29" s="16"/>
      <c r="C29" s="16"/>
      <c r="D29" s="16"/>
      <c r="E29" s="16"/>
      <c r="F29" s="16"/>
      <c r="G29" s="16"/>
      <c r="H29" s="16"/>
      <c r="I29" s="16"/>
    </row>
    <row r="30" ht="16.4" customHeight="1" spans="2:9">
      <c r="B30" s="16"/>
      <c r="C30" s="16"/>
      <c r="D30" s="16"/>
      <c r="E30" s="16"/>
      <c r="F30" s="16"/>
      <c r="G30" s="16"/>
      <c r="H30" s="16"/>
      <c r="I30" s="16"/>
    </row>
  </sheetData>
  <mergeCells count="4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B22:I22"/>
    <mergeCell ref="B5:B9"/>
    <mergeCell ref="B11:B21"/>
    <mergeCell ref="C12:C19"/>
    <mergeCell ref="C8:F9"/>
    <mergeCell ref="D12:E13"/>
    <mergeCell ref="D14:E15"/>
    <mergeCell ref="D16:E17"/>
    <mergeCell ref="D18:E1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5" sqref="D5"/>
    </sheetView>
  </sheetViews>
  <sheetFormatPr defaultColWidth="10" defaultRowHeight="13.5" outlineLevelCol="5"/>
  <cols>
    <col min="1" max="1" width="1.54166666666667" style="176" customWidth="1"/>
    <col min="2" max="2" width="41" style="176" customWidth="1"/>
    <col min="3" max="3" width="16.3666666666667" style="176" customWidth="1"/>
    <col min="4" max="4" width="41" style="176" customWidth="1"/>
    <col min="5" max="5" width="16.3666666666667" style="176" customWidth="1"/>
    <col min="6" max="6" width="1.54166666666667" style="176" customWidth="1"/>
    <col min="7" max="10" width="9.725" style="176" customWidth="1"/>
    <col min="11" max="16384" width="10" style="176"/>
  </cols>
  <sheetData>
    <row r="1" ht="14.25" customHeight="1" spans="1:6">
      <c r="A1" s="177"/>
      <c r="B1" s="178"/>
      <c r="C1" s="180"/>
      <c r="D1" s="179"/>
      <c r="E1" s="178" t="s">
        <v>2</v>
      </c>
      <c r="F1" s="194" t="s">
        <v>3</v>
      </c>
    </row>
    <row r="2" ht="19.9" customHeight="1" spans="1:6">
      <c r="A2" s="179"/>
      <c r="B2" s="182" t="s">
        <v>4</v>
      </c>
      <c r="C2" s="182"/>
      <c r="D2" s="182"/>
      <c r="E2" s="182"/>
      <c r="F2" s="194"/>
    </row>
    <row r="3" ht="17" customHeight="1" spans="1:6">
      <c r="A3" s="183"/>
      <c r="B3" s="184" t="s">
        <v>5</v>
      </c>
      <c r="C3" s="185"/>
      <c r="D3" s="185"/>
      <c r="E3" s="186" t="s">
        <v>6</v>
      </c>
      <c r="F3" s="195"/>
    </row>
    <row r="4" ht="21.4" customHeight="1" spans="1:6">
      <c r="A4" s="187"/>
      <c r="B4" s="188" t="s">
        <v>7</v>
      </c>
      <c r="C4" s="188"/>
      <c r="D4" s="188" t="s">
        <v>8</v>
      </c>
      <c r="E4" s="188"/>
      <c r="F4" s="148"/>
    </row>
    <row r="5" ht="21.4" customHeight="1" spans="1:6">
      <c r="A5" s="187"/>
      <c r="B5" s="188" t="s">
        <v>9</v>
      </c>
      <c r="C5" s="188" t="s">
        <v>10</v>
      </c>
      <c r="D5" s="188" t="s">
        <v>9</v>
      </c>
      <c r="E5" s="188" t="s">
        <v>10</v>
      </c>
      <c r="F5" s="148"/>
    </row>
    <row r="6" ht="19.9" customHeight="1" spans="1:6">
      <c r="A6" s="189"/>
      <c r="B6" s="133" t="s">
        <v>11</v>
      </c>
      <c r="C6" s="191">
        <v>5800912.35</v>
      </c>
      <c r="D6" s="133" t="s">
        <v>12</v>
      </c>
      <c r="E6" s="191">
        <v>100000</v>
      </c>
      <c r="F6" s="196"/>
    </row>
    <row r="7" ht="19.9" customHeight="1" spans="1:6">
      <c r="A7" s="189"/>
      <c r="B7" s="133" t="s">
        <v>13</v>
      </c>
      <c r="C7" s="191">
        <v>100000</v>
      </c>
      <c r="D7" s="133" t="s">
        <v>14</v>
      </c>
      <c r="E7" s="191"/>
      <c r="F7" s="196"/>
    </row>
    <row r="8" ht="19.9" customHeight="1" spans="1:6">
      <c r="A8" s="189"/>
      <c r="B8" s="133" t="s">
        <v>15</v>
      </c>
      <c r="C8" s="191"/>
      <c r="D8" s="133" t="s">
        <v>16</v>
      </c>
      <c r="E8" s="191"/>
      <c r="F8" s="196"/>
    </row>
    <row r="9" ht="19.9" customHeight="1" spans="1:6">
      <c r="A9" s="189"/>
      <c r="B9" s="133" t="s">
        <v>17</v>
      </c>
      <c r="C9" s="191"/>
      <c r="D9" s="133" t="s">
        <v>18</v>
      </c>
      <c r="E9" s="191"/>
      <c r="F9" s="196"/>
    </row>
    <row r="10" ht="19.9" customHeight="1" spans="1:6">
      <c r="A10" s="189"/>
      <c r="B10" s="133" t="s">
        <v>19</v>
      </c>
      <c r="C10" s="191"/>
      <c r="D10" s="133" t="s">
        <v>20</v>
      </c>
      <c r="E10" s="191"/>
      <c r="F10" s="196"/>
    </row>
    <row r="11" ht="19.9" customHeight="1" spans="1:6">
      <c r="A11" s="189"/>
      <c r="B11" s="133" t="s">
        <v>21</v>
      </c>
      <c r="C11" s="191"/>
      <c r="D11" s="133" t="s">
        <v>22</v>
      </c>
      <c r="E11" s="191"/>
      <c r="F11" s="196"/>
    </row>
    <row r="12" ht="19.9" customHeight="1" spans="1:6">
      <c r="A12" s="189"/>
      <c r="B12" s="133" t="s">
        <v>23</v>
      </c>
      <c r="C12" s="191"/>
      <c r="D12" s="133" t="s">
        <v>24</v>
      </c>
      <c r="E12" s="191"/>
      <c r="F12" s="196"/>
    </row>
    <row r="13" ht="19.9" customHeight="1" spans="1:6">
      <c r="A13" s="189"/>
      <c r="B13" s="133" t="s">
        <v>23</v>
      </c>
      <c r="C13" s="191"/>
      <c r="D13" s="133" t="s">
        <v>25</v>
      </c>
      <c r="E13" s="191">
        <v>645643.76</v>
      </c>
      <c r="F13" s="196"/>
    </row>
    <row r="14" ht="19.9" customHeight="1" spans="1:6">
      <c r="A14" s="189"/>
      <c r="B14" s="133" t="s">
        <v>23</v>
      </c>
      <c r="C14" s="191"/>
      <c r="D14" s="133" t="s">
        <v>26</v>
      </c>
      <c r="E14" s="191"/>
      <c r="F14" s="196"/>
    </row>
    <row r="15" ht="19.9" customHeight="1" spans="1:6">
      <c r="A15" s="189"/>
      <c r="B15" s="133" t="s">
        <v>23</v>
      </c>
      <c r="C15" s="191"/>
      <c r="D15" s="133" t="s">
        <v>27</v>
      </c>
      <c r="E15" s="191">
        <v>307903.61</v>
      </c>
      <c r="F15" s="196"/>
    </row>
    <row r="16" ht="19.9" customHeight="1" spans="1:6">
      <c r="A16" s="189"/>
      <c r="B16" s="133" t="s">
        <v>23</v>
      </c>
      <c r="C16" s="191"/>
      <c r="D16" s="133" t="s">
        <v>28</v>
      </c>
      <c r="E16" s="191"/>
      <c r="F16" s="196"/>
    </row>
    <row r="17" ht="19.9" customHeight="1" spans="1:6">
      <c r="A17" s="189"/>
      <c r="B17" s="133" t="s">
        <v>23</v>
      </c>
      <c r="C17" s="191"/>
      <c r="D17" s="133" t="s">
        <v>29</v>
      </c>
      <c r="E17" s="191">
        <v>100000</v>
      </c>
      <c r="F17" s="196"/>
    </row>
    <row r="18" ht="19.9" customHeight="1" spans="1:6">
      <c r="A18" s="189"/>
      <c r="B18" s="133" t="s">
        <v>23</v>
      </c>
      <c r="C18" s="191"/>
      <c r="D18" s="133" t="s">
        <v>30</v>
      </c>
      <c r="E18" s="191"/>
      <c r="F18" s="196"/>
    </row>
    <row r="19" ht="19.9" customHeight="1" spans="1:6">
      <c r="A19" s="189"/>
      <c r="B19" s="133" t="s">
        <v>23</v>
      </c>
      <c r="C19" s="191"/>
      <c r="D19" s="133" t="s">
        <v>31</v>
      </c>
      <c r="E19" s="191"/>
      <c r="F19" s="196"/>
    </row>
    <row r="20" ht="19.9" customHeight="1" spans="1:6">
      <c r="A20" s="189"/>
      <c r="B20" s="133" t="s">
        <v>23</v>
      </c>
      <c r="C20" s="191"/>
      <c r="D20" s="133" t="s">
        <v>32</v>
      </c>
      <c r="E20" s="191">
        <v>4344191.98</v>
      </c>
      <c r="F20" s="196"/>
    </row>
    <row r="21" ht="19.9" customHeight="1" spans="1:6">
      <c r="A21" s="189"/>
      <c r="B21" s="133" t="s">
        <v>23</v>
      </c>
      <c r="C21" s="191"/>
      <c r="D21" s="133" t="s">
        <v>33</v>
      </c>
      <c r="E21" s="191"/>
      <c r="F21" s="196"/>
    </row>
    <row r="22" ht="19.9" customHeight="1" spans="1:6">
      <c r="A22" s="189"/>
      <c r="B22" s="133" t="s">
        <v>23</v>
      </c>
      <c r="C22" s="191"/>
      <c r="D22" s="133" t="s">
        <v>34</v>
      </c>
      <c r="E22" s="191"/>
      <c r="F22" s="196"/>
    </row>
    <row r="23" ht="19.9" customHeight="1" spans="1:6">
      <c r="A23" s="189"/>
      <c r="B23" s="133" t="s">
        <v>23</v>
      </c>
      <c r="C23" s="191"/>
      <c r="D23" s="133" t="s">
        <v>35</v>
      </c>
      <c r="E23" s="191"/>
      <c r="F23" s="196"/>
    </row>
    <row r="24" ht="19.9" customHeight="1" spans="1:6">
      <c r="A24" s="189"/>
      <c r="B24" s="133" t="s">
        <v>23</v>
      </c>
      <c r="C24" s="191"/>
      <c r="D24" s="133" t="s">
        <v>36</v>
      </c>
      <c r="E24" s="191"/>
      <c r="F24" s="196"/>
    </row>
    <row r="25" ht="19.9" customHeight="1" spans="1:6">
      <c r="A25" s="189"/>
      <c r="B25" s="133" t="s">
        <v>23</v>
      </c>
      <c r="C25" s="191"/>
      <c r="D25" s="133" t="s">
        <v>37</v>
      </c>
      <c r="E25" s="191">
        <v>403173</v>
      </c>
      <c r="F25" s="196"/>
    </row>
    <row r="26" ht="19.9" customHeight="1" spans="1:6">
      <c r="A26" s="189"/>
      <c r="B26" s="133" t="s">
        <v>23</v>
      </c>
      <c r="C26" s="191"/>
      <c r="D26" s="133" t="s">
        <v>38</v>
      </c>
      <c r="E26" s="191"/>
      <c r="F26" s="196"/>
    </row>
    <row r="27" ht="19.9" customHeight="1" spans="1:6">
      <c r="A27" s="189"/>
      <c r="B27" s="133" t="s">
        <v>23</v>
      </c>
      <c r="C27" s="191"/>
      <c r="D27" s="133" t="s">
        <v>39</v>
      </c>
      <c r="E27" s="191"/>
      <c r="F27" s="196"/>
    </row>
    <row r="28" ht="19.9" customHeight="1" spans="1:6">
      <c r="A28" s="189"/>
      <c r="B28" s="133" t="s">
        <v>23</v>
      </c>
      <c r="C28" s="191"/>
      <c r="D28" s="133" t="s">
        <v>40</v>
      </c>
      <c r="E28" s="191"/>
      <c r="F28" s="196"/>
    </row>
    <row r="29" ht="19.9" customHeight="1" spans="1:6">
      <c r="A29" s="189"/>
      <c r="B29" s="133" t="s">
        <v>23</v>
      </c>
      <c r="C29" s="191"/>
      <c r="D29" s="133" t="s">
        <v>41</v>
      </c>
      <c r="E29" s="191"/>
      <c r="F29" s="196"/>
    </row>
    <row r="30" ht="19.9" customHeight="1" spans="1:6">
      <c r="A30" s="189"/>
      <c r="B30" s="133" t="s">
        <v>23</v>
      </c>
      <c r="C30" s="191"/>
      <c r="D30" s="133" t="s">
        <v>42</v>
      </c>
      <c r="E30" s="191"/>
      <c r="F30" s="196"/>
    </row>
    <row r="31" ht="19.9" customHeight="1" spans="1:6">
      <c r="A31" s="189"/>
      <c r="B31" s="133" t="s">
        <v>23</v>
      </c>
      <c r="C31" s="191"/>
      <c r="D31" s="133" t="s">
        <v>43</v>
      </c>
      <c r="E31" s="191"/>
      <c r="F31" s="196"/>
    </row>
    <row r="32" ht="19.9" customHeight="1" spans="1:6">
      <c r="A32" s="189"/>
      <c r="B32" s="133" t="s">
        <v>23</v>
      </c>
      <c r="C32" s="191"/>
      <c r="D32" s="133" t="s">
        <v>44</v>
      </c>
      <c r="E32" s="191"/>
      <c r="F32" s="196"/>
    </row>
    <row r="33" ht="19.9" customHeight="1" spans="1:6">
      <c r="A33" s="189"/>
      <c r="B33" s="133" t="s">
        <v>23</v>
      </c>
      <c r="C33" s="191"/>
      <c r="D33" s="133" t="s">
        <v>45</v>
      </c>
      <c r="E33" s="191"/>
      <c r="F33" s="196"/>
    </row>
    <row r="34" ht="19.9" customHeight="1" spans="1:6">
      <c r="A34" s="189"/>
      <c r="B34" s="133" t="s">
        <v>23</v>
      </c>
      <c r="C34" s="191"/>
      <c r="D34" s="133" t="s">
        <v>46</v>
      </c>
      <c r="E34" s="191"/>
      <c r="F34" s="196"/>
    </row>
    <row r="35" ht="19.9" customHeight="1" spans="1:6">
      <c r="A35" s="189"/>
      <c r="B35" s="133" t="s">
        <v>23</v>
      </c>
      <c r="C35" s="191"/>
      <c r="D35" s="133" t="s">
        <v>47</v>
      </c>
      <c r="E35" s="191"/>
      <c r="F35" s="196"/>
    </row>
    <row r="36" ht="19.9" customHeight="1" spans="1:6">
      <c r="A36" s="201"/>
      <c r="B36" s="202" t="s">
        <v>48</v>
      </c>
      <c r="C36" s="203">
        <f>SUM(C6:C8)</f>
        <v>5900912.35</v>
      </c>
      <c r="D36" s="202" t="s">
        <v>49</v>
      </c>
      <c r="E36" s="203">
        <f>SUM(E6:E35)</f>
        <v>5900912.35</v>
      </c>
      <c r="F36" s="204"/>
    </row>
    <row r="37" ht="19.9" customHeight="1" spans="1:6">
      <c r="A37" s="189"/>
      <c r="B37" s="190" t="s">
        <v>50</v>
      </c>
      <c r="C37" s="191"/>
      <c r="D37" s="190" t="s">
        <v>51</v>
      </c>
      <c r="E37" s="191"/>
      <c r="F37" s="205"/>
    </row>
    <row r="38" ht="19.9" customHeight="1" spans="1:6">
      <c r="A38" s="206"/>
      <c r="B38" s="190" t="s">
        <v>52</v>
      </c>
      <c r="C38" s="191"/>
      <c r="D38" s="190" t="s">
        <v>53</v>
      </c>
      <c r="E38" s="191"/>
      <c r="F38" s="205"/>
    </row>
    <row r="39" ht="19.9" customHeight="1" spans="1:6">
      <c r="A39" s="206"/>
      <c r="B39" s="207"/>
      <c r="C39" s="207"/>
      <c r="D39" s="190" t="s">
        <v>54</v>
      </c>
      <c r="E39" s="191"/>
      <c r="F39" s="205"/>
    </row>
    <row r="40" ht="19.9" customHeight="1" spans="1:6">
      <c r="A40" s="208"/>
      <c r="B40" s="188" t="s">
        <v>55</v>
      </c>
      <c r="C40" s="203">
        <f>C36</f>
        <v>5900912.35</v>
      </c>
      <c r="D40" s="188" t="s">
        <v>56</v>
      </c>
      <c r="E40" s="203">
        <f>E36</f>
        <v>5900912.35</v>
      </c>
      <c r="F40" s="209"/>
    </row>
    <row r="41" ht="8.5" customHeight="1" spans="1:6">
      <c r="A41" s="192"/>
      <c r="B41" s="192"/>
      <c r="C41" s="210"/>
      <c r="D41" s="210"/>
      <c r="E41" s="192"/>
      <c r="F41" s="21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style="90" customWidth="1"/>
    <col min="2" max="2" width="16.8166666666667" style="90" customWidth="1"/>
    <col min="3" max="3" width="31.8166666666667" style="90" customWidth="1"/>
    <col min="4" max="4" width="14.8166666666667" style="90" customWidth="1"/>
    <col min="5" max="5" width="13" style="90" customWidth="1"/>
    <col min="6" max="6" width="14.45" style="90" customWidth="1"/>
    <col min="7" max="14" width="13" style="90" customWidth="1"/>
    <col min="15" max="15" width="1.54166666666667" style="90" customWidth="1"/>
    <col min="16" max="16" width="9.725" style="90" customWidth="1"/>
    <col min="17" max="16384" width="10" style="90"/>
  </cols>
  <sheetData>
    <row r="1" ht="25" customHeight="1" spans="1:15">
      <c r="A1" s="91"/>
      <c r="B1" s="2"/>
      <c r="C1" s="92"/>
      <c r="D1" s="198"/>
      <c r="E1" s="198"/>
      <c r="F1" s="198"/>
      <c r="G1" s="92"/>
      <c r="H1" s="92"/>
      <c r="I1" s="92"/>
      <c r="L1" s="92"/>
      <c r="M1" s="92"/>
      <c r="N1" s="93" t="s">
        <v>57</v>
      </c>
      <c r="O1" s="94"/>
    </row>
    <row r="2" ht="22.75" customHeight="1" spans="1:15">
      <c r="A2" s="91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4" t="s">
        <v>3</v>
      </c>
    </row>
    <row r="3" ht="19.5" customHeight="1" spans="1:15">
      <c r="A3" s="96"/>
      <c r="B3" s="97" t="s">
        <v>5</v>
      </c>
      <c r="C3" s="97"/>
      <c r="D3" s="96"/>
      <c r="E3" s="96"/>
      <c r="F3" s="199"/>
      <c r="G3" s="96"/>
      <c r="H3" s="199"/>
      <c r="I3" s="199"/>
      <c r="J3" s="199"/>
      <c r="K3" s="199"/>
      <c r="L3" s="199"/>
      <c r="M3" s="199"/>
      <c r="N3" s="98" t="s">
        <v>6</v>
      </c>
      <c r="O3" s="99"/>
    </row>
    <row r="4" ht="24.4" customHeight="1" spans="1:15">
      <c r="A4" s="100"/>
      <c r="B4" s="82" t="s">
        <v>9</v>
      </c>
      <c r="C4" s="82"/>
      <c r="D4" s="82" t="s">
        <v>59</v>
      </c>
      <c r="E4" s="82" t="s">
        <v>60</v>
      </c>
      <c r="F4" s="82" t="s">
        <v>61</v>
      </c>
      <c r="G4" s="82" t="s">
        <v>62</v>
      </c>
      <c r="H4" s="82" t="s">
        <v>63</v>
      </c>
      <c r="I4" s="82" t="s">
        <v>64</v>
      </c>
      <c r="J4" s="82" t="s">
        <v>65</v>
      </c>
      <c r="K4" s="82" t="s">
        <v>66</v>
      </c>
      <c r="L4" s="82" t="s">
        <v>67</v>
      </c>
      <c r="M4" s="82" t="s">
        <v>68</v>
      </c>
      <c r="N4" s="82" t="s">
        <v>69</v>
      </c>
      <c r="O4" s="102"/>
    </row>
    <row r="5" ht="24.4" customHeight="1" spans="1:15">
      <c r="A5" s="100"/>
      <c r="B5" s="82" t="s">
        <v>70</v>
      </c>
      <c r="C5" s="200" t="s">
        <v>71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102"/>
    </row>
    <row r="6" ht="24.4" customHeight="1" spans="1:15">
      <c r="A6" s="100"/>
      <c r="B6" s="82"/>
      <c r="C6" s="200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102"/>
    </row>
    <row r="7" ht="27" customHeight="1" spans="1:15">
      <c r="A7" s="103"/>
      <c r="B7" s="62"/>
      <c r="C7" s="62" t="s">
        <v>72</v>
      </c>
      <c r="D7" s="65">
        <f>SUM(D8)</f>
        <v>5900912.35</v>
      </c>
      <c r="E7" s="65"/>
      <c r="F7" s="65">
        <f t="shared" ref="F7:G7" si="0">SUM(F8)</f>
        <v>5800912.35</v>
      </c>
      <c r="G7" s="65">
        <f t="shared" si="0"/>
        <v>100000</v>
      </c>
      <c r="H7" s="65"/>
      <c r="I7" s="65"/>
      <c r="J7" s="65"/>
      <c r="K7" s="65"/>
      <c r="L7" s="65"/>
      <c r="M7" s="65"/>
      <c r="N7" s="65"/>
      <c r="O7" s="104"/>
    </row>
    <row r="8" ht="27" customHeight="1" spans="1:15">
      <c r="A8" s="103"/>
      <c r="B8" s="67">
        <v>149</v>
      </c>
      <c r="C8" s="67" t="s">
        <v>0</v>
      </c>
      <c r="D8" s="65">
        <f>SUM(E8:G8)</f>
        <v>5900912.35</v>
      </c>
      <c r="E8" s="65"/>
      <c r="F8" s="65">
        <v>5800912.35</v>
      </c>
      <c r="G8" s="65">
        <v>100000</v>
      </c>
      <c r="H8" s="65"/>
      <c r="I8" s="65"/>
      <c r="J8" s="65"/>
      <c r="K8" s="65"/>
      <c r="L8" s="65"/>
      <c r="M8" s="65"/>
      <c r="N8" s="65"/>
      <c r="O8" s="104"/>
    </row>
    <row r="9" ht="29" customHeight="1" spans="1:15">
      <c r="A9" s="103"/>
      <c r="B9" s="62"/>
      <c r="C9" s="62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104"/>
    </row>
    <row r="10" ht="27" customHeight="1" spans="1:15">
      <c r="A10" s="103"/>
      <c r="B10" s="62"/>
      <c r="C10" s="62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104"/>
    </row>
    <row r="11" ht="27" customHeight="1" spans="1:15">
      <c r="A11" s="103"/>
      <c r="B11" s="62"/>
      <c r="C11" s="62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104"/>
    </row>
    <row r="12" ht="27" customHeight="1" spans="1:15">
      <c r="A12" s="103"/>
      <c r="B12" s="62"/>
      <c r="C12" s="62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104"/>
    </row>
    <row r="13" ht="27" customHeight="1" spans="1:15">
      <c r="A13" s="103"/>
      <c r="B13" s="62"/>
      <c r="C13" s="62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104"/>
    </row>
    <row r="14" ht="27" customHeight="1" spans="1:15">
      <c r="A14" s="103"/>
      <c r="B14" s="62"/>
      <c r="C14" s="62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104"/>
    </row>
    <row r="15" ht="27" customHeight="1" spans="1:15">
      <c r="A15" s="103"/>
      <c r="B15" s="62"/>
      <c r="C15" s="62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104"/>
    </row>
    <row r="16" ht="27" customHeight="1" spans="1:15">
      <c r="A16" s="103"/>
      <c r="B16" s="62"/>
      <c r="C16" s="62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104"/>
    </row>
    <row r="17" ht="27" customHeight="1" spans="1:15">
      <c r="A17" s="103"/>
      <c r="B17" s="62"/>
      <c r="C17" s="62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104"/>
    </row>
    <row r="18" ht="27" customHeight="1" spans="1:15">
      <c r="A18" s="103"/>
      <c r="B18" s="62"/>
      <c r="C18" s="62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104"/>
    </row>
    <row r="19" ht="27" customHeight="1" spans="1:15">
      <c r="A19" s="103"/>
      <c r="B19" s="62"/>
      <c r="C19" s="62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104"/>
    </row>
    <row r="20" ht="27" customHeight="1" spans="1:15">
      <c r="A20" s="103"/>
      <c r="B20" s="62"/>
      <c r="C20" s="62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104"/>
    </row>
    <row r="21" ht="27" customHeight="1" spans="1:15">
      <c r="A21" s="103"/>
      <c r="B21" s="62"/>
      <c r="C21" s="62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104"/>
    </row>
    <row r="22" ht="27" customHeight="1" spans="1:15">
      <c r="A22" s="103"/>
      <c r="B22" s="62"/>
      <c r="C22" s="62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104"/>
    </row>
    <row r="23" ht="27" customHeight="1" spans="1:15">
      <c r="A23" s="103"/>
      <c r="B23" s="62"/>
      <c r="C23" s="62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104"/>
    </row>
    <row r="24" ht="27" customHeight="1" spans="1:15">
      <c r="A24" s="103"/>
      <c r="B24" s="62"/>
      <c r="C24" s="62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104"/>
    </row>
    <row r="25" ht="27" customHeight="1" spans="1:15">
      <c r="A25" s="103"/>
      <c r="B25" s="62"/>
      <c r="C25" s="62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10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4166666666667" style="110" customWidth="1"/>
    <col min="2" max="4" width="6.18333333333333" style="110" customWidth="1"/>
    <col min="5" max="5" width="16.8166666666667" style="110" customWidth="1"/>
    <col min="6" max="6" width="41" style="110" customWidth="1"/>
    <col min="7" max="10" width="16.45" style="110" customWidth="1"/>
    <col min="11" max="11" width="22.9083333333333" style="110" customWidth="1"/>
    <col min="12" max="12" width="1.54166666666667" style="110" customWidth="1"/>
    <col min="13" max="14" width="9.725" style="110" customWidth="1"/>
    <col min="15" max="16384" width="10" style="110"/>
  </cols>
  <sheetData>
    <row r="1" ht="25" customHeight="1" spans="1:12">
      <c r="A1" s="56"/>
      <c r="B1" s="160"/>
      <c r="C1" s="160"/>
      <c r="D1" s="160"/>
      <c r="E1" s="165"/>
      <c r="F1" s="165"/>
      <c r="G1" s="58"/>
      <c r="H1" s="58"/>
      <c r="I1" s="58"/>
      <c r="J1" s="58"/>
      <c r="K1" s="74" t="s">
        <v>73</v>
      </c>
      <c r="L1" s="61"/>
    </row>
    <row r="2" ht="22.75" customHeight="1" spans="1:12">
      <c r="A2" s="56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1" t="s">
        <v>3</v>
      </c>
    </row>
    <row r="3" ht="19.5" customHeight="1" spans="1:12">
      <c r="A3" s="59"/>
      <c r="B3" s="60" t="s">
        <v>5</v>
      </c>
      <c r="C3" s="60"/>
      <c r="D3" s="60"/>
      <c r="E3" s="60"/>
      <c r="F3" s="60"/>
      <c r="G3" s="59"/>
      <c r="H3" s="59"/>
      <c r="I3" s="170"/>
      <c r="J3" s="170"/>
      <c r="K3" s="75" t="s">
        <v>6</v>
      </c>
      <c r="L3" s="76"/>
    </row>
    <row r="4" ht="24.4" customHeight="1" spans="1:12">
      <c r="A4" s="61"/>
      <c r="B4" s="83" t="s">
        <v>9</v>
      </c>
      <c r="C4" s="83"/>
      <c r="D4" s="83"/>
      <c r="E4" s="83"/>
      <c r="F4" s="83"/>
      <c r="G4" s="83" t="s">
        <v>59</v>
      </c>
      <c r="H4" s="83" t="s">
        <v>75</v>
      </c>
      <c r="I4" s="83" t="s">
        <v>76</v>
      </c>
      <c r="J4" s="83" t="s">
        <v>77</v>
      </c>
      <c r="K4" s="83" t="s">
        <v>78</v>
      </c>
      <c r="L4" s="77"/>
    </row>
    <row r="5" ht="24.4" customHeight="1" spans="1:12">
      <c r="A5" s="63"/>
      <c r="B5" s="83" t="s">
        <v>79</v>
      </c>
      <c r="C5" s="83"/>
      <c r="D5" s="83"/>
      <c r="E5" s="83" t="s">
        <v>70</v>
      </c>
      <c r="F5" s="83" t="s">
        <v>71</v>
      </c>
      <c r="G5" s="83"/>
      <c r="H5" s="83"/>
      <c r="I5" s="83"/>
      <c r="J5" s="83"/>
      <c r="K5" s="83"/>
      <c r="L5" s="77"/>
    </row>
    <row r="6" ht="24.4" customHeight="1" spans="1:12">
      <c r="A6" s="63"/>
      <c r="B6" s="83" t="s">
        <v>80</v>
      </c>
      <c r="C6" s="83" t="s">
        <v>81</v>
      </c>
      <c r="D6" s="83" t="s">
        <v>82</v>
      </c>
      <c r="E6" s="83"/>
      <c r="F6" s="83"/>
      <c r="G6" s="83"/>
      <c r="H6" s="83"/>
      <c r="I6" s="83"/>
      <c r="J6" s="83"/>
      <c r="K6" s="83"/>
      <c r="L6" s="78"/>
    </row>
    <row r="7" ht="27" customHeight="1" spans="1:12">
      <c r="A7" s="64"/>
      <c r="B7" s="83"/>
      <c r="C7" s="83"/>
      <c r="D7" s="83"/>
      <c r="E7" s="67">
        <v>149</v>
      </c>
      <c r="F7" s="83" t="s">
        <v>72</v>
      </c>
      <c r="G7" s="166">
        <f>H7+I7</f>
        <v>5900912.35</v>
      </c>
      <c r="H7" s="166">
        <f>H11+H8+H15+H21+H24+H30</f>
        <v>5640912.35</v>
      </c>
      <c r="I7" s="166">
        <f>I8+I11+I15+I30+I21+I24</f>
        <v>260000</v>
      </c>
      <c r="J7" s="166"/>
      <c r="K7" s="166"/>
      <c r="L7" s="79"/>
    </row>
    <row r="8" ht="27" customHeight="1" spans="1:12">
      <c r="A8" s="64"/>
      <c r="B8" s="83">
        <v>201</v>
      </c>
      <c r="C8" s="83"/>
      <c r="D8" s="83"/>
      <c r="E8" s="105"/>
      <c r="F8" s="83" t="s">
        <v>83</v>
      </c>
      <c r="G8" s="166">
        <f>SUM(H8:I8)</f>
        <v>100000</v>
      </c>
      <c r="H8" s="166"/>
      <c r="I8" s="166">
        <f>I9</f>
        <v>100000</v>
      </c>
      <c r="J8" s="166"/>
      <c r="K8" s="166"/>
      <c r="L8" s="79"/>
    </row>
    <row r="9" ht="27" customHeight="1" spans="1:12">
      <c r="A9" s="64"/>
      <c r="B9" s="83">
        <v>201</v>
      </c>
      <c r="C9" s="83">
        <v>13</v>
      </c>
      <c r="D9" s="83"/>
      <c r="E9" s="83"/>
      <c r="F9" s="83" t="s">
        <v>84</v>
      </c>
      <c r="G9" s="166">
        <f t="shared" ref="G9:G32" si="0">SUM(H9:I9)</f>
        <v>100000</v>
      </c>
      <c r="H9" s="166"/>
      <c r="I9" s="166">
        <f>SUM(I10:I10)</f>
        <v>100000</v>
      </c>
      <c r="J9" s="166"/>
      <c r="K9" s="166"/>
      <c r="L9" s="79"/>
    </row>
    <row r="10" ht="27" customHeight="1" spans="1:12">
      <c r="A10" s="64"/>
      <c r="B10" s="83">
        <v>201</v>
      </c>
      <c r="C10" s="83">
        <v>13</v>
      </c>
      <c r="D10" s="84" t="s">
        <v>85</v>
      </c>
      <c r="E10" s="83"/>
      <c r="F10" s="83" t="s">
        <v>86</v>
      </c>
      <c r="G10" s="166">
        <f t="shared" si="0"/>
        <v>100000</v>
      </c>
      <c r="H10" s="166"/>
      <c r="I10" s="166">
        <v>100000</v>
      </c>
      <c r="J10" s="166"/>
      <c r="K10" s="166"/>
      <c r="L10" s="79"/>
    </row>
    <row r="11" ht="27" customHeight="1" spans="1:12">
      <c r="A11" s="64"/>
      <c r="B11" s="83">
        <v>208</v>
      </c>
      <c r="C11" s="83"/>
      <c r="D11" s="83"/>
      <c r="E11" s="83"/>
      <c r="F11" s="83" t="s">
        <v>87</v>
      </c>
      <c r="G11" s="166">
        <f t="shared" si="0"/>
        <v>645643.76</v>
      </c>
      <c r="H11" s="166">
        <f>H12</f>
        <v>645643.76</v>
      </c>
      <c r="I11" s="166"/>
      <c r="J11" s="166"/>
      <c r="K11" s="166"/>
      <c r="L11" s="79"/>
    </row>
    <row r="12" ht="27" customHeight="1" spans="1:12">
      <c r="A12" s="64"/>
      <c r="B12" s="83">
        <v>208</v>
      </c>
      <c r="C12" s="84" t="s">
        <v>88</v>
      </c>
      <c r="D12" s="83"/>
      <c r="E12" s="83"/>
      <c r="F12" s="83" t="s">
        <v>89</v>
      </c>
      <c r="G12" s="166">
        <f t="shared" si="0"/>
        <v>645643.76</v>
      </c>
      <c r="H12" s="166">
        <f>SUM(H13:H14)</f>
        <v>645643.76</v>
      </c>
      <c r="I12" s="166"/>
      <c r="J12" s="166"/>
      <c r="K12" s="166"/>
      <c r="L12" s="79"/>
    </row>
    <row r="13" ht="27" customHeight="1" spans="1:12">
      <c r="A13" s="64"/>
      <c r="B13" s="83">
        <v>208</v>
      </c>
      <c r="C13" s="84" t="s">
        <v>88</v>
      </c>
      <c r="D13" s="84" t="s">
        <v>90</v>
      </c>
      <c r="E13" s="83"/>
      <c r="F13" s="83" t="s">
        <v>91</v>
      </c>
      <c r="G13" s="166">
        <f t="shared" si="0"/>
        <v>121820.4</v>
      </c>
      <c r="H13" s="166">
        <v>121820.4</v>
      </c>
      <c r="I13" s="166"/>
      <c r="J13" s="166"/>
      <c r="K13" s="166"/>
      <c r="L13" s="79"/>
    </row>
    <row r="14" ht="27" customHeight="1" spans="1:12">
      <c r="A14" s="64"/>
      <c r="B14" s="83">
        <v>208</v>
      </c>
      <c r="C14" s="84" t="s">
        <v>88</v>
      </c>
      <c r="D14" s="84" t="s">
        <v>88</v>
      </c>
      <c r="E14" s="83"/>
      <c r="F14" s="83" t="s">
        <v>92</v>
      </c>
      <c r="G14" s="166">
        <f t="shared" si="0"/>
        <v>523823.36</v>
      </c>
      <c r="H14" s="166">
        <v>523823.36</v>
      </c>
      <c r="I14" s="166"/>
      <c r="J14" s="166"/>
      <c r="K14" s="166"/>
      <c r="L14" s="79"/>
    </row>
    <row r="15" ht="27" customHeight="1" spans="1:12">
      <c r="A15" s="64"/>
      <c r="B15" s="83">
        <v>210</v>
      </c>
      <c r="C15" s="83"/>
      <c r="D15" s="83"/>
      <c r="E15" s="83"/>
      <c r="F15" s="83" t="s">
        <v>93</v>
      </c>
      <c r="G15" s="166">
        <f t="shared" si="0"/>
        <v>307903.61</v>
      </c>
      <c r="H15" s="166">
        <f>H16</f>
        <v>307903.61</v>
      </c>
      <c r="I15" s="166"/>
      <c r="J15" s="166"/>
      <c r="K15" s="166"/>
      <c r="L15" s="79"/>
    </row>
    <row r="16" ht="27" customHeight="1" spans="1:12">
      <c r="A16" s="64"/>
      <c r="B16" s="83">
        <v>210</v>
      </c>
      <c r="C16" s="84" t="s">
        <v>94</v>
      </c>
      <c r="D16" s="84"/>
      <c r="E16" s="83"/>
      <c r="F16" s="83" t="s">
        <v>95</v>
      </c>
      <c r="G16" s="166">
        <f t="shared" si="0"/>
        <v>307903.61</v>
      </c>
      <c r="H16" s="166">
        <f>SUM(H17:H20)</f>
        <v>307903.61</v>
      </c>
      <c r="I16" s="166"/>
      <c r="J16" s="166"/>
      <c r="K16" s="166"/>
      <c r="L16" s="79"/>
    </row>
    <row r="17" ht="27" customHeight="1" spans="1:12">
      <c r="A17" s="64"/>
      <c r="B17" s="83">
        <v>210</v>
      </c>
      <c r="C17" s="84" t="s">
        <v>94</v>
      </c>
      <c r="D17" s="84" t="s">
        <v>90</v>
      </c>
      <c r="E17" s="83"/>
      <c r="F17" s="83" t="s">
        <v>96</v>
      </c>
      <c r="G17" s="166">
        <f t="shared" si="0"/>
        <v>50750.78</v>
      </c>
      <c r="H17" s="166">
        <v>50750.78</v>
      </c>
      <c r="I17" s="166"/>
      <c r="J17" s="166"/>
      <c r="K17" s="166"/>
      <c r="L17" s="79"/>
    </row>
    <row r="18" ht="27" customHeight="1" spans="1:12">
      <c r="A18" s="64"/>
      <c r="B18" s="83">
        <v>210</v>
      </c>
      <c r="C18" s="84" t="s">
        <v>94</v>
      </c>
      <c r="D18" s="84" t="s">
        <v>97</v>
      </c>
      <c r="E18" s="83"/>
      <c r="F18" s="83" t="s">
        <v>98</v>
      </c>
      <c r="G18" s="166">
        <f t="shared" si="0"/>
        <v>207952.83</v>
      </c>
      <c r="H18" s="166">
        <v>207952.83</v>
      </c>
      <c r="I18" s="166"/>
      <c r="J18" s="166"/>
      <c r="K18" s="166"/>
      <c r="L18" s="79"/>
    </row>
    <row r="19" ht="27" customHeight="1" spans="1:12">
      <c r="A19" s="64"/>
      <c r="B19" s="83">
        <v>210</v>
      </c>
      <c r="C19" s="84" t="s">
        <v>94</v>
      </c>
      <c r="D19" s="84" t="s">
        <v>99</v>
      </c>
      <c r="E19" s="83"/>
      <c r="F19" s="83" t="s">
        <v>100</v>
      </c>
      <c r="G19" s="166">
        <f t="shared" si="0"/>
        <v>20400</v>
      </c>
      <c r="H19" s="166">
        <v>20400</v>
      </c>
      <c r="I19" s="166"/>
      <c r="J19" s="166"/>
      <c r="K19" s="166"/>
      <c r="L19" s="79"/>
    </row>
    <row r="20" ht="27" customHeight="1" spans="1:12">
      <c r="A20" s="64"/>
      <c r="B20" s="83">
        <v>210</v>
      </c>
      <c r="C20" s="84" t="s">
        <v>94</v>
      </c>
      <c r="D20" s="83">
        <v>99</v>
      </c>
      <c r="E20" s="83"/>
      <c r="F20" s="83" t="s">
        <v>101</v>
      </c>
      <c r="G20" s="166">
        <f t="shared" si="0"/>
        <v>28800</v>
      </c>
      <c r="H20" s="166">
        <v>28800</v>
      </c>
      <c r="I20" s="166"/>
      <c r="J20" s="166"/>
      <c r="K20" s="166"/>
      <c r="L20" s="79"/>
    </row>
    <row r="21" ht="27" customHeight="1" spans="1:12">
      <c r="A21" s="64"/>
      <c r="B21" s="83">
        <v>212</v>
      </c>
      <c r="C21" s="84"/>
      <c r="D21" s="83"/>
      <c r="E21" s="83"/>
      <c r="F21" s="83" t="s">
        <v>102</v>
      </c>
      <c r="G21" s="166">
        <f>G22</f>
        <v>100000</v>
      </c>
      <c r="H21" s="166"/>
      <c r="I21" s="166">
        <v>100000</v>
      </c>
      <c r="J21" s="166"/>
      <c r="K21" s="166"/>
      <c r="L21" s="79"/>
    </row>
    <row r="22" ht="27" customHeight="1" spans="1:12">
      <c r="A22" s="64"/>
      <c r="B22" s="83">
        <v>212</v>
      </c>
      <c r="C22" s="84" t="s">
        <v>85</v>
      </c>
      <c r="D22" s="83"/>
      <c r="E22" s="83"/>
      <c r="F22" s="83" t="s">
        <v>103</v>
      </c>
      <c r="G22" s="166">
        <f>G23</f>
        <v>100000</v>
      </c>
      <c r="H22" s="166"/>
      <c r="I22" s="166">
        <v>100000</v>
      </c>
      <c r="J22" s="166"/>
      <c r="K22" s="166"/>
      <c r="L22" s="79"/>
    </row>
    <row r="23" ht="27" customHeight="1" spans="1:12">
      <c r="A23" s="64"/>
      <c r="B23" s="83">
        <v>212</v>
      </c>
      <c r="C23" s="84" t="s">
        <v>85</v>
      </c>
      <c r="D23" s="84" t="s">
        <v>97</v>
      </c>
      <c r="E23" s="83"/>
      <c r="F23" s="83" t="s">
        <v>104</v>
      </c>
      <c r="G23" s="166">
        <f>SUM(H23:I23)</f>
        <v>100000</v>
      </c>
      <c r="H23" s="166"/>
      <c r="I23" s="166">
        <v>100000</v>
      </c>
      <c r="J23" s="166"/>
      <c r="K23" s="166"/>
      <c r="L23" s="79"/>
    </row>
    <row r="24" ht="27" customHeight="1" spans="1:12">
      <c r="A24" s="64"/>
      <c r="B24" s="83">
        <v>215</v>
      </c>
      <c r="C24" s="84"/>
      <c r="D24" s="83"/>
      <c r="E24" s="83"/>
      <c r="F24" s="83" t="s">
        <v>105</v>
      </c>
      <c r="G24" s="166">
        <f>G25+G27</f>
        <v>4344191.98</v>
      </c>
      <c r="H24" s="166">
        <f t="shared" ref="H24:I24" si="1">H25+H27</f>
        <v>4284191.98</v>
      </c>
      <c r="I24" s="166">
        <f t="shared" si="1"/>
        <v>60000</v>
      </c>
      <c r="J24" s="166"/>
      <c r="K24" s="166"/>
      <c r="L24" s="79"/>
    </row>
    <row r="25" ht="27" customHeight="1" spans="1:12">
      <c r="A25" s="64"/>
      <c r="B25" s="83">
        <v>215</v>
      </c>
      <c r="C25" s="84" t="s">
        <v>97</v>
      </c>
      <c r="D25" s="83"/>
      <c r="E25" s="83"/>
      <c r="F25" s="83" t="s">
        <v>106</v>
      </c>
      <c r="G25" s="166">
        <f>G26</f>
        <v>60000</v>
      </c>
      <c r="H25" s="166"/>
      <c r="I25" s="166">
        <f t="shared" ref="I25" si="2">I26</f>
        <v>60000</v>
      </c>
      <c r="J25" s="166"/>
      <c r="K25" s="166"/>
      <c r="L25" s="79"/>
    </row>
    <row r="26" ht="27" customHeight="1" spans="1:12">
      <c r="A26" s="64"/>
      <c r="B26" s="83">
        <v>215</v>
      </c>
      <c r="C26" s="84" t="s">
        <v>97</v>
      </c>
      <c r="D26" s="83">
        <v>99</v>
      </c>
      <c r="E26" s="83"/>
      <c r="F26" s="83" t="s">
        <v>107</v>
      </c>
      <c r="G26" s="166">
        <f t="shared" si="0"/>
        <v>60000</v>
      </c>
      <c r="H26" s="166"/>
      <c r="I26" s="166">
        <v>60000</v>
      </c>
      <c r="J26" s="166"/>
      <c r="K26" s="166"/>
      <c r="L26" s="79"/>
    </row>
    <row r="27" ht="27" customHeight="1" spans="1:12">
      <c r="A27" s="64"/>
      <c r="B27" s="83">
        <v>215</v>
      </c>
      <c r="C27" s="84" t="s">
        <v>88</v>
      </c>
      <c r="D27" s="83"/>
      <c r="E27" s="83"/>
      <c r="F27" s="83" t="s">
        <v>108</v>
      </c>
      <c r="G27" s="166">
        <f>SUM(G28:G29)</f>
        <v>4284191.98</v>
      </c>
      <c r="H27" s="166">
        <f>SUM(H28:H29)</f>
        <v>4284191.98</v>
      </c>
      <c r="I27" s="166"/>
      <c r="J27" s="166"/>
      <c r="K27" s="166"/>
      <c r="L27" s="79"/>
    </row>
    <row r="28" ht="27" customHeight="1" spans="1:12">
      <c r="A28" s="64"/>
      <c r="B28" s="83">
        <v>215</v>
      </c>
      <c r="C28" s="84" t="s">
        <v>88</v>
      </c>
      <c r="D28" s="84" t="s">
        <v>90</v>
      </c>
      <c r="E28" s="83"/>
      <c r="F28" s="83" t="s">
        <v>109</v>
      </c>
      <c r="G28" s="166">
        <f t="shared" si="0"/>
        <v>1267761.94</v>
      </c>
      <c r="H28" s="166">
        <v>1267761.94</v>
      </c>
      <c r="I28" s="166"/>
      <c r="J28" s="166"/>
      <c r="K28" s="166"/>
      <c r="L28" s="79"/>
    </row>
    <row r="29" ht="27" customHeight="1" spans="1:12">
      <c r="A29" s="64"/>
      <c r="B29" s="83">
        <v>215</v>
      </c>
      <c r="C29" s="84" t="s">
        <v>88</v>
      </c>
      <c r="D29" s="84" t="s">
        <v>110</v>
      </c>
      <c r="E29" s="83"/>
      <c r="F29" s="83" t="s">
        <v>111</v>
      </c>
      <c r="G29" s="166">
        <f t="shared" si="0"/>
        <v>3016430.04</v>
      </c>
      <c r="H29" s="166">
        <v>3016430.04</v>
      </c>
      <c r="I29" s="166"/>
      <c r="J29" s="166"/>
      <c r="K29" s="166"/>
      <c r="L29" s="79"/>
    </row>
    <row r="30" ht="27" customHeight="1" spans="1:12">
      <c r="A30" s="64"/>
      <c r="B30" s="83">
        <v>221</v>
      </c>
      <c r="C30" s="83"/>
      <c r="D30" s="83"/>
      <c r="E30" s="83"/>
      <c r="F30" s="83" t="s">
        <v>112</v>
      </c>
      <c r="G30" s="166">
        <f t="shared" si="0"/>
        <v>403173</v>
      </c>
      <c r="H30" s="166">
        <f>H31</f>
        <v>403173</v>
      </c>
      <c r="I30" s="166"/>
      <c r="J30" s="166"/>
      <c r="K30" s="166"/>
      <c r="L30" s="79"/>
    </row>
    <row r="31" ht="27" customHeight="1" spans="1:12">
      <c r="A31" s="64"/>
      <c r="B31" s="83">
        <v>221</v>
      </c>
      <c r="C31" s="84" t="s">
        <v>90</v>
      </c>
      <c r="D31" s="83"/>
      <c r="E31" s="83"/>
      <c r="F31" s="83" t="s">
        <v>113</v>
      </c>
      <c r="G31" s="166">
        <f t="shared" si="0"/>
        <v>403173</v>
      </c>
      <c r="H31" s="166">
        <f>SUM(H32)</f>
        <v>403173</v>
      </c>
      <c r="I31" s="166"/>
      <c r="J31" s="166"/>
      <c r="K31" s="166"/>
      <c r="L31" s="79"/>
    </row>
    <row r="32" ht="27" customHeight="1" spans="1:12">
      <c r="A32" s="64"/>
      <c r="B32" s="83">
        <v>221</v>
      </c>
      <c r="C32" s="84" t="s">
        <v>90</v>
      </c>
      <c r="D32" s="84" t="s">
        <v>97</v>
      </c>
      <c r="E32" s="83"/>
      <c r="F32" s="83" t="s">
        <v>114</v>
      </c>
      <c r="G32" s="166">
        <f t="shared" si="0"/>
        <v>403173</v>
      </c>
      <c r="H32" s="166">
        <v>403173</v>
      </c>
      <c r="I32" s="166"/>
      <c r="J32" s="166"/>
      <c r="K32" s="166"/>
      <c r="L32" s="7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D3" sqref="D3"/>
    </sheetView>
  </sheetViews>
  <sheetFormatPr defaultColWidth="10" defaultRowHeight="13.5"/>
  <cols>
    <col min="1" max="1" width="1.54166666666667" style="176" customWidth="1"/>
    <col min="2" max="2" width="33.3666666666667" style="176" customWidth="1"/>
    <col min="3" max="3" width="16.3666666666667" style="176" customWidth="1"/>
    <col min="4" max="4" width="33.3666666666667" style="176" customWidth="1"/>
    <col min="5" max="7" width="16.3666666666667" style="176" customWidth="1"/>
    <col min="8" max="8" width="18.2666666666667" style="176" customWidth="1"/>
    <col min="9" max="9" width="1.54166666666667" style="176" customWidth="1"/>
    <col min="10" max="11" width="9.725" style="176" customWidth="1"/>
    <col min="12" max="16384" width="10" style="176"/>
  </cols>
  <sheetData>
    <row r="1" ht="14.25" customHeight="1" spans="1:9">
      <c r="A1" s="177"/>
      <c r="B1" s="178"/>
      <c r="C1" s="179"/>
      <c r="D1" s="179"/>
      <c r="E1" s="180"/>
      <c r="F1" s="180"/>
      <c r="G1" s="180"/>
      <c r="H1" s="181" t="s">
        <v>115</v>
      </c>
      <c r="I1" s="194" t="s">
        <v>3</v>
      </c>
    </row>
    <row r="2" ht="19.9" customHeight="1" spans="1:9">
      <c r="A2" s="179"/>
      <c r="B2" s="182" t="s">
        <v>116</v>
      </c>
      <c r="C2" s="182"/>
      <c r="D2" s="182"/>
      <c r="E2" s="182"/>
      <c r="F2" s="182"/>
      <c r="G2" s="182"/>
      <c r="H2" s="182"/>
      <c r="I2" s="194"/>
    </row>
    <row r="3" ht="17" customHeight="1" spans="1:9">
      <c r="A3" s="183"/>
      <c r="B3" s="184" t="s">
        <v>5</v>
      </c>
      <c r="C3" s="184"/>
      <c r="D3" s="185"/>
      <c r="E3" s="185"/>
      <c r="F3" s="185"/>
      <c r="G3" s="185"/>
      <c r="H3" s="186" t="s">
        <v>6</v>
      </c>
      <c r="I3" s="195"/>
    </row>
    <row r="4" ht="21.4" customHeight="1" spans="1:9">
      <c r="A4" s="187"/>
      <c r="B4" s="188" t="s">
        <v>7</v>
      </c>
      <c r="C4" s="188"/>
      <c r="D4" s="188" t="s">
        <v>8</v>
      </c>
      <c r="E4" s="188"/>
      <c r="F4" s="188"/>
      <c r="G4" s="188"/>
      <c r="H4" s="188"/>
      <c r="I4" s="148"/>
    </row>
    <row r="5" ht="21.4" customHeight="1" spans="1:9">
      <c r="A5" s="187"/>
      <c r="B5" s="188" t="s">
        <v>9</v>
      </c>
      <c r="C5" s="188" t="s">
        <v>10</v>
      </c>
      <c r="D5" s="188" t="s">
        <v>9</v>
      </c>
      <c r="E5" s="188" t="s">
        <v>59</v>
      </c>
      <c r="F5" s="188" t="s">
        <v>117</v>
      </c>
      <c r="G5" s="188" t="s">
        <v>118</v>
      </c>
      <c r="H5" s="188" t="s">
        <v>119</v>
      </c>
      <c r="I5" s="148"/>
    </row>
    <row r="6" ht="19.9" customHeight="1" spans="1:9">
      <c r="A6" s="189"/>
      <c r="B6" s="190" t="s">
        <v>120</v>
      </c>
      <c r="C6" s="191">
        <f>SUM(C7:C8)</f>
        <v>5900912.35</v>
      </c>
      <c r="D6" s="190" t="s">
        <v>121</v>
      </c>
      <c r="E6" s="191">
        <f>SUM(F6:H6)</f>
        <v>5900912.35</v>
      </c>
      <c r="F6" s="191">
        <f>SUM(F7:F34)</f>
        <v>5800912.35</v>
      </c>
      <c r="G6" s="191">
        <f>SUM(G7:G34)</f>
        <v>100000</v>
      </c>
      <c r="H6" s="191"/>
      <c r="I6" s="196"/>
    </row>
    <row r="7" ht="19.9" customHeight="1" spans="1:9">
      <c r="A7" s="189"/>
      <c r="B7" s="133" t="s">
        <v>122</v>
      </c>
      <c r="C7" s="191">
        <v>5800912.35</v>
      </c>
      <c r="D7" s="133" t="s">
        <v>123</v>
      </c>
      <c r="E7" s="191">
        <f>SUM(F7:G7)</f>
        <v>100000</v>
      </c>
      <c r="F7" s="191">
        <v>100000</v>
      </c>
      <c r="G7" s="191"/>
      <c r="H7" s="191"/>
      <c r="I7" s="196"/>
    </row>
    <row r="8" ht="19.9" customHeight="1" spans="1:9">
      <c r="A8" s="189"/>
      <c r="B8" s="133" t="s">
        <v>124</v>
      </c>
      <c r="C8" s="191">
        <v>100000</v>
      </c>
      <c r="D8" s="133" t="s">
        <v>125</v>
      </c>
      <c r="E8" s="191">
        <f t="shared" ref="E8:E34" si="0">SUM(F8:G8)</f>
        <v>0</v>
      </c>
      <c r="F8" s="191"/>
      <c r="G8" s="191"/>
      <c r="H8" s="191"/>
      <c r="I8" s="196"/>
    </row>
    <row r="9" ht="19.9" customHeight="1" spans="1:9">
      <c r="A9" s="189"/>
      <c r="B9" s="133" t="s">
        <v>126</v>
      </c>
      <c r="C9" s="191"/>
      <c r="D9" s="133" t="s">
        <v>127</v>
      </c>
      <c r="E9" s="191">
        <f t="shared" si="0"/>
        <v>0</v>
      </c>
      <c r="F9" s="191"/>
      <c r="G9" s="191"/>
      <c r="H9" s="191"/>
      <c r="I9" s="196"/>
    </row>
    <row r="10" ht="19.9" customHeight="1" spans="1:9">
      <c r="A10" s="189"/>
      <c r="B10" s="190" t="s">
        <v>128</v>
      </c>
      <c r="C10" s="191"/>
      <c r="D10" s="133" t="s">
        <v>129</v>
      </c>
      <c r="E10" s="191">
        <f t="shared" si="0"/>
        <v>0</v>
      </c>
      <c r="F10" s="191"/>
      <c r="G10" s="191"/>
      <c r="H10" s="191"/>
      <c r="I10" s="196"/>
    </row>
    <row r="11" ht="19.9" customHeight="1" spans="1:9">
      <c r="A11" s="189"/>
      <c r="B11" s="133" t="s">
        <v>122</v>
      </c>
      <c r="C11" s="191"/>
      <c r="D11" s="133" t="s">
        <v>130</v>
      </c>
      <c r="E11" s="191">
        <f t="shared" si="0"/>
        <v>0</v>
      </c>
      <c r="F11" s="191"/>
      <c r="G11" s="191"/>
      <c r="H11" s="191"/>
      <c r="I11" s="196"/>
    </row>
    <row r="12" ht="19.9" customHeight="1" spans="1:9">
      <c r="A12" s="189"/>
      <c r="B12" s="133" t="s">
        <v>124</v>
      </c>
      <c r="C12" s="191"/>
      <c r="D12" s="133" t="s">
        <v>131</v>
      </c>
      <c r="E12" s="191">
        <f t="shared" si="0"/>
        <v>0</v>
      </c>
      <c r="F12" s="191"/>
      <c r="G12" s="191"/>
      <c r="H12" s="191"/>
      <c r="I12" s="196"/>
    </row>
    <row r="13" ht="19.9" customHeight="1" spans="1:9">
      <c r="A13" s="189"/>
      <c r="B13" s="133" t="s">
        <v>126</v>
      </c>
      <c r="C13" s="191"/>
      <c r="D13" s="133" t="s">
        <v>132</v>
      </c>
      <c r="E13" s="191">
        <f t="shared" si="0"/>
        <v>0</v>
      </c>
      <c r="F13" s="191"/>
      <c r="G13" s="191"/>
      <c r="H13" s="191"/>
      <c r="I13" s="196"/>
    </row>
    <row r="14" ht="19.9" customHeight="1" spans="1:9">
      <c r="A14" s="189"/>
      <c r="B14" s="133" t="s">
        <v>133</v>
      </c>
      <c r="C14" s="191"/>
      <c r="D14" s="133" t="s">
        <v>134</v>
      </c>
      <c r="E14" s="191">
        <f t="shared" si="0"/>
        <v>645643.76</v>
      </c>
      <c r="F14" s="191">
        <v>645643.76</v>
      </c>
      <c r="G14" s="191"/>
      <c r="H14" s="191"/>
      <c r="I14" s="196"/>
    </row>
    <row r="15" ht="19.9" customHeight="1" spans="1:9">
      <c r="A15" s="189"/>
      <c r="B15" s="133" t="s">
        <v>133</v>
      </c>
      <c r="C15" s="191"/>
      <c r="D15" s="133" t="s">
        <v>135</v>
      </c>
      <c r="E15" s="191">
        <f t="shared" si="0"/>
        <v>0</v>
      </c>
      <c r="F15" s="191"/>
      <c r="G15" s="191"/>
      <c r="H15" s="191"/>
      <c r="I15" s="196"/>
    </row>
    <row r="16" ht="19.9" customHeight="1" spans="1:9">
      <c r="A16" s="189"/>
      <c r="B16" s="133" t="s">
        <v>133</v>
      </c>
      <c r="C16" s="191"/>
      <c r="D16" s="133" t="s">
        <v>136</v>
      </c>
      <c r="E16" s="191">
        <f t="shared" si="0"/>
        <v>307903.61</v>
      </c>
      <c r="F16" s="191">
        <v>307903.61</v>
      </c>
      <c r="G16" s="191"/>
      <c r="H16" s="191"/>
      <c r="I16" s="196"/>
    </row>
    <row r="17" ht="19.9" customHeight="1" spans="1:9">
      <c r="A17" s="189"/>
      <c r="B17" s="133" t="s">
        <v>133</v>
      </c>
      <c r="C17" s="191"/>
      <c r="D17" s="133" t="s">
        <v>137</v>
      </c>
      <c r="E17" s="191">
        <f t="shared" si="0"/>
        <v>0</v>
      </c>
      <c r="F17" s="191"/>
      <c r="G17" s="191"/>
      <c r="H17" s="191"/>
      <c r="I17" s="196"/>
    </row>
    <row r="18" ht="19.9" customHeight="1" spans="1:9">
      <c r="A18" s="189"/>
      <c r="B18" s="133" t="s">
        <v>133</v>
      </c>
      <c r="C18" s="191"/>
      <c r="D18" s="133" t="s">
        <v>138</v>
      </c>
      <c r="E18" s="191">
        <f t="shared" si="0"/>
        <v>100000</v>
      </c>
      <c r="F18" s="191"/>
      <c r="G18" s="191">
        <v>100000</v>
      </c>
      <c r="H18" s="191"/>
      <c r="I18" s="196"/>
    </row>
    <row r="19" ht="19.9" customHeight="1" spans="1:9">
      <c r="A19" s="189"/>
      <c r="B19" s="133" t="s">
        <v>133</v>
      </c>
      <c r="C19" s="191"/>
      <c r="D19" s="133" t="s">
        <v>139</v>
      </c>
      <c r="E19" s="191">
        <f t="shared" si="0"/>
        <v>0</v>
      </c>
      <c r="F19" s="191"/>
      <c r="G19" s="191"/>
      <c r="H19" s="191"/>
      <c r="I19" s="196"/>
    </row>
    <row r="20" ht="19.9" customHeight="1" spans="1:9">
      <c r="A20" s="189"/>
      <c r="B20" s="133" t="s">
        <v>133</v>
      </c>
      <c r="C20" s="191"/>
      <c r="D20" s="133" t="s">
        <v>140</v>
      </c>
      <c r="E20" s="191">
        <f t="shared" si="0"/>
        <v>0</v>
      </c>
      <c r="F20" s="191"/>
      <c r="G20" s="191"/>
      <c r="H20" s="191"/>
      <c r="I20" s="196"/>
    </row>
    <row r="21" ht="19.9" customHeight="1" spans="1:9">
      <c r="A21" s="189"/>
      <c r="B21" s="133" t="s">
        <v>133</v>
      </c>
      <c r="C21" s="191"/>
      <c r="D21" s="133" t="s">
        <v>141</v>
      </c>
      <c r="E21" s="191">
        <f t="shared" si="0"/>
        <v>4344191.98</v>
      </c>
      <c r="F21" s="191">
        <v>4344191.98</v>
      </c>
      <c r="G21" s="191"/>
      <c r="H21" s="191"/>
      <c r="I21" s="196"/>
    </row>
    <row r="22" ht="19.9" customHeight="1" spans="1:9">
      <c r="A22" s="189"/>
      <c r="B22" s="133" t="s">
        <v>133</v>
      </c>
      <c r="C22" s="191"/>
      <c r="D22" s="133" t="s">
        <v>142</v>
      </c>
      <c r="E22" s="191">
        <f t="shared" si="0"/>
        <v>0</v>
      </c>
      <c r="F22" s="191"/>
      <c r="G22" s="191"/>
      <c r="H22" s="191"/>
      <c r="I22" s="196"/>
    </row>
    <row r="23" ht="19.9" customHeight="1" spans="1:9">
      <c r="A23" s="189"/>
      <c r="B23" s="133" t="s">
        <v>133</v>
      </c>
      <c r="C23" s="191"/>
      <c r="D23" s="133" t="s">
        <v>143</v>
      </c>
      <c r="E23" s="191">
        <f t="shared" si="0"/>
        <v>0</v>
      </c>
      <c r="F23" s="191"/>
      <c r="G23" s="191"/>
      <c r="H23" s="191"/>
      <c r="I23" s="196"/>
    </row>
    <row r="24" ht="19.9" customHeight="1" spans="1:9">
      <c r="A24" s="189"/>
      <c r="B24" s="133" t="s">
        <v>133</v>
      </c>
      <c r="C24" s="191"/>
      <c r="D24" s="133" t="s">
        <v>144</v>
      </c>
      <c r="E24" s="191">
        <f t="shared" si="0"/>
        <v>0</v>
      </c>
      <c r="F24" s="191"/>
      <c r="G24" s="191"/>
      <c r="H24" s="191"/>
      <c r="I24" s="196"/>
    </row>
    <row r="25" ht="19.9" customHeight="1" spans="1:9">
      <c r="A25" s="189"/>
      <c r="B25" s="133" t="s">
        <v>133</v>
      </c>
      <c r="C25" s="191"/>
      <c r="D25" s="133" t="s">
        <v>145</v>
      </c>
      <c r="E25" s="191">
        <f t="shared" si="0"/>
        <v>0</v>
      </c>
      <c r="F25" s="191"/>
      <c r="G25" s="191"/>
      <c r="H25" s="191"/>
      <c r="I25" s="196"/>
    </row>
    <row r="26" ht="19.9" customHeight="1" spans="1:9">
      <c r="A26" s="189"/>
      <c r="B26" s="133" t="s">
        <v>133</v>
      </c>
      <c r="C26" s="191"/>
      <c r="D26" s="133" t="s">
        <v>146</v>
      </c>
      <c r="E26" s="191">
        <f t="shared" si="0"/>
        <v>403173</v>
      </c>
      <c r="F26" s="191">
        <v>403173</v>
      </c>
      <c r="G26" s="191"/>
      <c r="H26" s="191"/>
      <c r="I26" s="196"/>
    </row>
    <row r="27" ht="19.9" customHeight="1" spans="1:9">
      <c r="A27" s="189"/>
      <c r="B27" s="133" t="s">
        <v>133</v>
      </c>
      <c r="C27" s="191"/>
      <c r="D27" s="133" t="s">
        <v>147</v>
      </c>
      <c r="E27" s="191">
        <f t="shared" si="0"/>
        <v>0</v>
      </c>
      <c r="F27" s="191"/>
      <c r="G27" s="191"/>
      <c r="H27" s="191"/>
      <c r="I27" s="196"/>
    </row>
    <row r="28" ht="19.9" customHeight="1" spans="1:9">
      <c r="A28" s="189"/>
      <c r="B28" s="133" t="s">
        <v>133</v>
      </c>
      <c r="C28" s="191"/>
      <c r="D28" s="133" t="s">
        <v>148</v>
      </c>
      <c r="E28" s="191">
        <f t="shared" si="0"/>
        <v>0</v>
      </c>
      <c r="F28" s="191"/>
      <c r="G28" s="191"/>
      <c r="H28" s="191"/>
      <c r="I28" s="196"/>
    </row>
    <row r="29" ht="19.9" customHeight="1" spans="1:9">
      <c r="A29" s="189"/>
      <c r="B29" s="133" t="s">
        <v>133</v>
      </c>
      <c r="C29" s="191"/>
      <c r="D29" s="133" t="s">
        <v>149</v>
      </c>
      <c r="E29" s="191">
        <f t="shared" si="0"/>
        <v>0</v>
      </c>
      <c r="F29" s="191"/>
      <c r="G29" s="191"/>
      <c r="H29" s="191"/>
      <c r="I29" s="196"/>
    </row>
    <row r="30" ht="19.9" customHeight="1" spans="1:9">
      <c r="A30" s="189"/>
      <c r="B30" s="133" t="s">
        <v>133</v>
      </c>
      <c r="C30" s="191"/>
      <c r="D30" s="133" t="s">
        <v>150</v>
      </c>
      <c r="E30" s="191">
        <f t="shared" si="0"/>
        <v>0</v>
      </c>
      <c r="F30" s="191"/>
      <c r="G30" s="191"/>
      <c r="H30" s="191"/>
      <c r="I30" s="196"/>
    </row>
    <row r="31" ht="19.9" customHeight="1" spans="1:9">
      <c r="A31" s="189"/>
      <c r="B31" s="133" t="s">
        <v>133</v>
      </c>
      <c r="C31" s="191"/>
      <c r="D31" s="133" t="s">
        <v>151</v>
      </c>
      <c r="E31" s="191">
        <f t="shared" si="0"/>
        <v>0</v>
      </c>
      <c r="F31" s="191"/>
      <c r="G31" s="191"/>
      <c r="H31" s="191"/>
      <c r="I31" s="196"/>
    </row>
    <row r="32" ht="19.9" customHeight="1" spans="1:9">
      <c r="A32" s="189"/>
      <c r="B32" s="133" t="s">
        <v>133</v>
      </c>
      <c r="C32" s="191"/>
      <c r="D32" s="133" t="s">
        <v>152</v>
      </c>
      <c r="E32" s="191">
        <f t="shared" si="0"/>
        <v>0</v>
      </c>
      <c r="F32" s="191"/>
      <c r="G32" s="191"/>
      <c r="H32" s="191"/>
      <c r="I32" s="196"/>
    </row>
    <row r="33" ht="19.9" customHeight="1" spans="1:9">
      <c r="A33" s="189"/>
      <c r="B33" s="133" t="s">
        <v>133</v>
      </c>
      <c r="C33" s="191"/>
      <c r="D33" s="133" t="s">
        <v>153</v>
      </c>
      <c r="E33" s="191">
        <f t="shared" si="0"/>
        <v>0</v>
      </c>
      <c r="F33" s="191"/>
      <c r="G33" s="191"/>
      <c r="H33" s="191"/>
      <c r="I33" s="196"/>
    </row>
    <row r="34" ht="19.9" customHeight="1" spans="1:9">
      <c r="A34" s="189"/>
      <c r="B34" s="133" t="s">
        <v>133</v>
      </c>
      <c r="C34" s="191"/>
      <c r="D34" s="133" t="s">
        <v>154</v>
      </c>
      <c r="E34" s="191">
        <f t="shared" si="0"/>
        <v>0</v>
      </c>
      <c r="F34" s="191"/>
      <c r="G34" s="191"/>
      <c r="H34" s="191"/>
      <c r="I34" s="196"/>
    </row>
    <row r="35" ht="8.5" customHeight="1" spans="1:9">
      <c r="A35" s="192"/>
      <c r="B35" s="192"/>
      <c r="C35" s="192"/>
      <c r="D35" s="193"/>
      <c r="E35" s="192"/>
      <c r="F35" s="192"/>
      <c r="G35" s="192"/>
      <c r="H35" s="192"/>
      <c r="I35" s="19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4166666666667" style="110" customWidth="1"/>
    <col min="2" max="3" width="5.90833333333333" style="110" customWidth="1"/>
    <col min="4" max="4" width="11.6333333333333" style="110" customWidth="1"/>
    <col min="5" max="5" width="23.45" style="110" customWidth="1"/>
    <col min="6" max="13" width="15.725" style="110" customWidth="1"/>
    <col min="14" max="16" width="10.5416666666667" style="110" customWidth="1"/>
    <col min="17" max="20" width="13.9083333333333" style="110" customWidth="1"/>
    <col min="21" max="23" width="5.90833333333333" style="110" customWidth="1"/>
    <col min="24" max="26" width="7.26666666666667" style="110" customWidth="1"/>
    <col min="27" max="33" width="5.90833333333333" style="110" customWidth="1"/>
    <col min="34" max="39" width="7.26666666666667" style="110" customWidth="1"/>
    <col min="40" max="40" width="1.54166666666667" style="110" customWidth="1"/>
    <col min="41" max="42" width="9.725" style="110" customWidth="1"/>
    <col min="43" max="16384" width="10" style="110"/>
  </cols>
  <sheetData>
    <row r="1" ht="25" customHeight="1" spans="1:40">
      <c r="A1" s="159"/>
      <c r="B1" s="160"/>
      <c r="C1" s="160"/>
      <c r="D1" s="161"/>
      <c r="E1" s="161"/>
      <c r="F1" s="56"/>
      <c r="G1" s="56"/>
      <c r="H1" s="56"/>
      <c r="I1" s="161"/>
      <c r="J1" s="161"/>
      <c r="K1" s="56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71" t="s">
        <v>155</v>
      </c>
      <c r="AN1" s="172"/>
    </row>
    <row r="2" ht="22.75" customHeight="1" spans="1:40">
      <c r="A2" s="56"/>
      <c r="B2" s="3" t="s">
        <v>156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72"/>
    </row>
    <row r="3" ht="19.5" customHeight="1" spans="1:40">
      <c r="A3" s="59"/>
      <c r="B3" s="60" t="s">
        <v>5</v>
      </c>
      <c r="C3" s="60"/>
      <c r="D3" s="60"/>
      <c r="E3" s="60"/>
      <c r="F3" s="162"/>
      <c r="G3" s="59"/>
      <c r="H3" s="163"/>
      <c r="I3" s="162"/>
      <c r="J3" s="162"/>
      <c r="K3" s="170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3" t="s">
        <v>6</v>
      </c>
      <c r="AM3" s="163"/>
      <c r="AN3" s="173"/>
    </row>
    <row r="4" ht="24.4" customHeight="1" spans="1:40">
      <c r="A4" s="61"/>
      <c r="B4" s="164" t="s">
        <v>9</v>
      </c>
      <c r="C4" s="164"/>
      <c r="D4" s="164"/>
      <c r="E4" s="164"/>
      <c r="F4" s="164" t="s">
        <v>157</v>
      </c>
      <c r="G4" s="164" t="s">
        <v>158</v>
      </c>
      <c r="H4" s="164"/>
      <c r="I4" s="164"/>
      <c r="J4" s="164"/>
      <c r="K4" s="164"/>
      <c r="L4" s="164"/>
      <c r="M4" s="164"/>
      <c r="N4" s="164"/>
      <c r="O4" s="164"/>
      <c r="P4" s="164"/>
      <c r="Q4" s="164" t="s">
        <v>159</v>
      </c>
      <c r="R4" s="164"/>
      <c r="S4" s="164"/>
      <c r="T4" s="164"/>
      <c r="U4" s="164"/>
      <c r="V4" s="164"/>
      <c r="W4" s="164"/>
      <c r="X4" s="164"/>
      <c r="Y4" s="164"/>
      <c r="Z4" s="164"/>
      <c r="AA4" s="164" t="s">
        <v>160</v>
      </c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74"/>
    </row>
    <row r="5" ht="24.4" customHeight="1" spans="1:40">
      <c r="A5" s="61"/>
      <c r="B5" s="164" t="s">
        <v>79</v>
      </c>
      <c r="C5" s="164"/>
      <c r="D5" s="164" t="s">
        <v>70</v>
      </c>
      <c r="E5" s="164" t="s">
        <v>71</v>
      </c>
      <c r="F5" s="164"/>
      <c r="G5" s="164" t="s">
        <v>59</v>
      </c>
      <c r="H5" s="164" t="s">
        <v>161</v>
      </c>
      <c r="I5" s="164"/>
      <c r="J5" s="164"/>
      <c r="K5" s="164" t="s">
        <v>162</v>
      </c>
      <c r="L5" s="164"/>
      <c r="M5" s="164"/>
      <c r="N5" s="164" t="s">
        <v>163</v>
      </c>
      <c r="O5" s="164"/>
      <c r="P5" s="164"/>
      <c r="Q5" s="164" t="s">
        <v>59</v>
      </c>
      <c r="R5" s="164" t="s">
        <v>161</v>
      </c>
      <c r="S5" s="164"/>
      <c r="T5" s="164"/>
      <c r="U5" s="164" t="s">
        <v>162</v>
      </c>
      <c r="V5" s="164"/>
      <c r="W5" s="164"/>
      <c r="X5" s="164" t="s">
        <v>163</v>
      </c>
      <c r="Y5" s="164"/>
      <c r="Z5" s="164"/>
      <c r="AA5" s="164" t="s">
        <v>59</v>
      </c>
      <c r="AB5" s="164" t="s">
        <v>161</v>
      </c>
      <c r="AC5" s="164"/>
      <c r="AD5" s="164"/>
      <c r="AE5" s="164" t="s">
        <v>162</v>
      </c>
      <c r="AF5" s="164"/>
      <c r="AG5" s="164"/>
      <c r="AH5" s="164" t="s">
        <v>163</v>
      </c>
      <c r="AI5" s="164"/>
      <c r="AJ5" s="164"/>
      <c r="AK5" s="164" t="s">
        <v>164</v>
      </c>
      <c r="AL5" s="164"/>
      <c r="AM5" s="164"/>
      <c r="AN5" s="174"/>
    </row>
    <row r="6" ht="39" customHeight="1" spans="1:40">
      <c r="A6" s="165"/>
      <c r="B6" s="164" t="s">
        <v>80</v>
      </c>
      <c r="C6" s="164" t="s">
        <v>81</v>
      </c>
      <c r="D6" s="164"/>
      <c r="E6" s="164"/>
      <c r="F6" s="164"/>
      <c r="G6" s="164"/>
      <c r="H6" s="164" t="s">
        <v>165</v>
      </c>
      <c r="I6" s="164" t="s">
        <v>75</v>
      </c>
      <c r="J6" s="164" t="s">
        <v>76</v>
      </c>
      <c r="K6" s="164" t="s">
        <v>165</v>
      </c>
      <c r="L6" s="164" t="s">
        <v>75</v>
      </c>
      <c r="M6" s="164" t="s">
        <v>76</v>
      </c>
      <c r="N6" s="164" t="s">
        <v>165</v>
      </c>
      <c r="O6" s="164" t="s">
        <v>166</v>
      </c>
      <c r="P6" s="164" t="s">
        <v>167</v>
      </c>
      <c r="Q6" s="164"/>
      <c r="R6" s="164" t="s">
        <v>165</v>
      </c>
      <c r="S6" s="164" t="s">
        <v>75</v>
      </c>
      <c r="T6" s="164" t="s">
        <v>76</v>
      </c>
      <c r="U6" s="164" t="s">
        <v>165</v>
      </c>
      <c r="V6" s="164" t="s">
        <v>75</v>
      </c>
      <c r="W6" s="164" t="s">
        <v>76</v>
      </c>
      <c r="X6" s="164" t="s">
        <v>165</v>
      </c>
      <c r="Y6" s="164" t="s">
        <v>166</v>
      </c>
      <c r="Z6" s="164" t="s">
        <v>167</v>
      </c>
      <c r="AA6" s="164"/>
      <c r="AB6" s="164" t="s">
        <v>165</v>
      </c>
      <c r="AC6" s="164" t="s">
        <v>75</v>
      </c>
      <c r="AD6" s="164" t="s">
        <v>76</v>
      </c>
      <c r="AE6" s="164" t="s">
        <v>165</v>
      </c>
      <c r="AF6" s="164" t="s">
        <v>75</v>
      </c>
      <c r="AG6" s="164" t="s">
        <v>76</v>
      </c>
      <c r="AH6" s="164" t="s">
        <v>165</v>
      </c>
      <c r="AI6" s="164" t="s">
        <v>166</v>
      </c>
      <c r="AJ6" s="164" t="s">
        <v>167</v>
      </c>
      <c r="AK6" s="164" t="s">
        <v>165</v>
      </c>
      <c r="AL6" s="164" t="s">
        <v>166</v>
      </c>
      <c r="AM6" s="164" t="s">
        <v>167</v>
      </c>
      <c r="AN6" s="174"/>
    </row>
    <row r="7" ht="22.75" customHeight="1" spans="1:40">
      <c r="A7" s="61"/>
      <c r="B7" s="83"/>
      <c r="C7" s="83"/>
      <c r="D7" s="67">
        <v>149</v>
      </c>
      <c r="E7" s="83" t="s">
        <v>72</v>
      </c>
      <c r="F7" s="166">
        <f t="shared" ref="F7:K7" si="0">F8+F19+F30</f>
        <v>5900912.35</v>
      </c>
      <c r="G7" s="166">
        <f t="shared" si="0"/>
        <v>5900912.35</v>
      </c>
      <c r="H7" s="166">
        <f t="shared" si="0"/>
        <v>5800912.35</v>
      </c>
      <c r="I7" s="166">
        <f t="shared" si="0"/>
        <v>5640912.35</v>
      </c>
      <c r="J7" s="166">
        <f t="shared" si="0"/>
        <v>160000</v>
      </c>
      <c r="K7" s="166">
        <f t="shared" si="0"/>
        <v>100000</v>
      </c>
      <c r="L7" s="166"/>
      <c r="M7" s="166">
        <f>M8+M19+M30</f>
        <v>100000</v>
      </c>
      <c r="N7" s="166"/>
      <c r="O7" s="166"/>
      <c r="P7" s="166"/>
      <c r="Q7" s="166"/>
      <c r="R7" s="166">
        <f>R8+R19+R30</f>
        <v>0</v>
      </c>
      <c r="S7" s="166"/>
      <c r="T7" s="166">
        <f>T8+T19+T30</f>
        <v>0</v>
      </c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74"/>
    </row>
    <row r="8" ht="32.5" customHeight="1" spans="1:40">
      <c r="A8" s="61"/>
      <c r="B8" s="83">
        <v>301</v>
      </c>
      <c r="C8" s="83"/>
      <c r="D8" s="105"/>
      <c r="E8" s="167" t="s">
        <v>168</v>
      </c>
      <c r="F8" s="166">
        <f>G8+Q8</f>
        <v>5103334.79</v>
      </c>
      <c r="G8" s="166">
        <f>SUM(G9:G18)</f>
        <v>5103334.79</v>
      </c>
      <c r="H8" s="166">
        <f t="shared" ref="H8:I8" si="1">SUM(H9:H18)</f>
        <v>5103334.79</v>
      </c>
      <c r="I8" s="166">
        <f t="shared" si="1"/>
        <v>5103334.79</v>
      </c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74"/>
    </row>
    <row r="9" ht="32.5" customHeight="1" spans="1:40">
      <c r="A9" s="61"/>
      <c r="B9" s="83">
        <v>301</v>
      </c>
      <c r="C9" s="84" t="s">
        <v>90</v>
      </c>
      <c r="D9" s="105"/>
      <c r="E9" s="168" t="s">
        <v>169</v>
      </c>
      <c r="F9" s="166">
        <f t="shared" ref="F9:F33" si="2">G9+Q9</f>
        <v>1044780</v>
      </c>
      <c r="G9" s="166">
        <f t="shared" ref="G9:G33" si="3">H9+K9+N9</f>
        <v>1044780</v>
      </c>
      <c r="H9" s="166">
        <f t="shared" ref="H9:H33" si="4">I9+J9</f>
        <v>1044780</v>
      </c>
      <c r="I9" s="166">
        <v>1044780</v>
      </c>
      <c r="J9" s="166"/>
      <c r="K9" s="166"/>
      <c r="L9" s="166"/>
      <c r="M9" s="166"/>
      <c r="N9" s="166"/>
      <c r="O9" s="166"/>
      <c r="P9" s="166"/>
      <c r="Q9" s="166"/>
      <c r="R9" s="166">
        <f t="shared" ref="R9:R33" si="5">S9+T9</f>
        <v>0</v>
      </c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74"/>
    </row>
    <row r="10" ht="32.5" customHeight="1" spans="1:40">
      <c r="A10" s="61"/>
      <c r="B10" s="83">
        <v>301</v>
      </c>
      <c r="C10" s="84" t="s">
        <v>97</v>
      </c>
      <c r="D10" s="105"/>
      <c r="E10" s="168" t="s">
        <v>170</v>
      </c>
      <c r="F10" s="166">
        <f t="shared" si="2"/>
        <v>309540</v>
      </c>
      <c r="G10" s="166">
        <f t="shared" si="3"/>
        <v>309540</v>
      </c>
      <c r="H10" s="166">
        <f t="shared" si="4"/>
        <v>309540</v>
      </c>
      <c r="I10" s="166">
        <v>309540</v>
      </c>
      <c r="J10" s="166"/>
      <c r="K10" s="166"/>
      <c r="L10" s="166"/>
      <c r="M10" s="166"/>
      <c r="N10" s="166"/>
      <c r="O10" s="166"/>
      <c r="P10" s="166"/>
      <c r="Q10" s="166"/>
      <c r="R10" s="166">
        <f t="shared" si="5"/>
        <v>0</v>
      </c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74"/>
    </row>
    <row r="11" ht="32.5" customHeight="1" spans="1:40">
      <c r="A11" s="61"/>
      <c r="B11" s="83">
        <v>301</v>
      </c>
      <c r="C11" s="84" t="s">
        <v>99</v>
      </c>
      <c r="D11" s="105"/>
      <c r="E11" s="168" t="s">
        <v>171</v>
      </c>
      <c r="F11" s="166">
        <f t="shared" si="2"/>
        <v>277177</v>
      </c>
      <c r="G11" s="166">
        <f t="shared" si="3"/>
        <v>277177</v>
      </c>
      <c r="H11" s="166">
        <f t="shared" si="4"/>
        <v>277177</v>
      </c>
      <c r="I11" s="166">
        <v>277177</v>
      </c>
      <c r="J11" s="166"/>
      <c r="K11" s="166"/>
      <c r="L11" s="166"/>
      <c r="M11" s="166"/>
      <c r="N11" s="166"/>
      <c r="O11" s="166"/>
      <c r="P11" s="166"/>
      <c r="Q11" s="166"/>
      <c r="R11" s="166">
        <f t="shared" si="5"/>
        <v>0</v>
      </c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74"/>
    </row>
    <row r="12" ht="32.5" customHeight="1" spans="1:40">
      <c r="A12" s="61"/>
      <c r="B12" s="83">
        <v>301</v>
      </c>
      <c r="C12" s="84" t="s">
        <v>172</v>
      </c>
      <c r="D12" s="105"/>
      <c r="E12" s="168" t="s">
        <v>173</v>
      </c>
      <c r="F12" s="166">
        <f t="shared" si="2"/>
        <v>1728110</v>
      </c>
      <c r="G12" s="166">
        <f t="shared" si="3"/>
        <v>1728110</v>
      </c>
      <c r="H12" s="166">
        <f t="shared" si="4"/>
        <v>1728110</v>
      </c>
      <c r="I12" s="166">
        <v>1728110</v>
      </c>
      <c r="J12" s="166"/>
      <c r="K12" s="166"/>
      <c r="L12" s="166"/>
      <c r="M12" s="166"/>
      <c r="N12" s="166"/>
      <c r="O12" s="166"/>
      <c r="P12" s="166"/>
      <c r="Q12" s="166"/>
      <c r="R12" s="166">
        <f t="shared" si="5"/>
        <v>0</v>
      </c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74"/>
    </row>
    <row r="13" ht="32.5" customHeight="1" spans="1:40">
      <c r="A13" s="61"/>
      <c r="B13" s="83">
        <v>301</v>
      </c>
      <c r="C13" s="84" t="s">
        <v>85</v>
      </c>
      <c r="D13" s="105"/>
      <c r="E13" s="168" t="s">
        <v>174</v>
      </c>
      <c r="F13" s="166">
        <f t="shared" si="2"/>
        <v>523823.36</v>
      </c>
      <c r="G13" s="166">
        <f t="shared" si="3"/>
        <v>523823.36</v>
      </c>
      <c r="H13" s="166">
        <f t="shared" si="4"/>
        <v>523823.36</v>
      </c>
      <c r="I13" s="166">
        <v>523823.36</v>
      </c>
      <c r="J13" s="166"/>
      <c r="K13" s="166"/>
      <c r="L13" s="166"/>
      <c r="M13" s="166"/>
      <c r="N13" s="166"/>
      <c r="O13" s="166"/>
      <c r="P13" s="166"/>
      <c r="Q13" s="166"/>
      <c r="R13" s="166">
        <f t="shared" si="5"/>
        <v>0</v>
      </c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74"/>
    </row>
    <row r="14" ht="32.5" customHeight="1" spans="1:40">
      <c r="A14" s="61"/>
      <c r="B14" s="83">
        <v>301</v>
      </c>
      <c r="C14" s="84" t="s">
        <v>175</v>
      </c>
      <c r="D14" s="105"/>
      <c r="E14" s="168" t="s">
        <v>176</v>
      </c>
      <c r="F14" s="166">
        <f t="shared" si="2"/>
        <v>258703.61</v>
      </c>
      <c r="G14" s="166">
        <f t="shared" si="3"/>
        <v>258703.61</v>
      </c>
      <c r="H14" s="166">
        <f t="shared" si="4"/>
        <v>258703.61</v>
      </c>
      <c r="I14" s="166">
        <v>258703.61</v>
      </c>
      <c r="J14" s="166"/>
      <c r="K14" s="166"/>
      <c r="L14" s="166"/>
      <c r="M14" s="166"/>
      <c r="N14" s="166"/>
      <c r="O14" s="166"/>
      <c r="P14" s="166"/>
      <c r="Q14" s="166"/>
      <c r="R14" s="166">
        <f t="shared" si="5"/>
        <v>0</v>
      </c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74"/>
    </row>
    <row r="15" ht="32.5" customHeight="1" spans="1:40">
      <c r="A15" s="61"/>
      <c r="B15" s="83">
        <v>301</v>
      </c>
      <c r="C15" s="84" t="s">
        <v>94</v>
      </c>
      <c r="D15" s="83"/>
      <c r="E15" s="168" t="s">
        <v>177</v>
      </c>
      <c r="F15" s="166">
        <f t="shared" si="2"/>
        <v>34800</v>
      </c>
      <c r="G15" s="166">
        <f t="shared" si="3"/>
        <v>34800</v>
      </c>
      <c r="H15" s="166">
        <f t="shared" si="4"/>
        <v>34800</v>
      </c>
      <c r="I15" s="166">
        <v>34800</v>
      </c>
      <c r="J15" s="166"/>
      <c r="K15" s="166"/>
      <c r="L15" s="166"/>
      <c r="M15" s="166"/>
      <c r="N15" s="166"/>
      <c r="O15" s="166"/>
      <c r="P15" s="166"/>
      <c r="Q15" s="166"/>
      <c r="R15" s="166">
        <f t="shared" si="5"/>
        <v>0</v>
      </c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74"/>
    </row>
    <row r="16" ht="32.5" customHeight="1" spans="1:40">
      <c r="A16" s="61"/>
      <c r="B16" s="83">
        <v>301</v>
      </c>
      <c r="C16" s="84" t="s">
        <v>178</v>
      </c>
      <c r="D16" s="83"/>
      <c r="E16" s="168" t="s">
        <v>179</v>
      </c>
      <c r="F16" s="166">
        <f t="shared" si="2"/>
        <v>39127.82</v>
      </c>
      <c r="G16" s="166">
        <f t="shared" si="3"/>
        <v>39127.82</v>
      </c>
      <c r="H16" s="166">
        <f t="shared" si="4"/>
        <v>39127.82</v>
      </c>
      <c r="I16" s="166">
        <v>39127.82</v>
      </c>
      <c r="J16" s="166"/>
      <c r="K16" s="166"/>
      <c r="L16" s="166"/>
      <c r="M16" s="166"/>
      <c r="N16" s="166"/>
      <c r="O16" s="166"/>
      <c r="P16" s="166"/>
      <c r="Q16" s="166"/>
      <c r="R16" s="166">
        <f t="shared" si="5"/>
        <v>0</v>
      </c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74"/>
    </row>
    <row r="17" ht="32.5" customHeight="1" spans="1:40">
      <c r="A17" s="61"/>
      <c r="B17" s="83">
        <v>301</v>
      </c>
      <c r="C17" s="84" t="s">
        <v>180</v>
      </c>
      <c r="D17" s="83"/>
      <c r="E17" s="168" t="s">
        <v>114</v>
      </c>
      <c r="F17" s="166">
        <f t="shared" si="2"/>
        <v>403173</v>
      </c>
      <c r="G17" s="166">
        <f t="shared" si="3"/>
        <v>403173</v>
      </c>
      <c r="H17" s="166">
        <f t="shared" si="4"/>
        <v>403173</v>
      </c>
      <c r="I17" s="166">
        <v>403173</v>
      </c>
      <c r="J17" s="166"/>
      <c r="K17" s="166"/>
      <c r="L17" s="166"/>
      <c r="M17" s="166"/>
      <c r="N17" s="166"/>
      <c r="O17" s="166"/>
      <c r="P17" s="166"/>
      <c r="Q17" s="166"/>
      <c r="R17" s="166">
        <f t="shared" si="5"/>
        <v>0</v>
      </c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74"/>
    </row>
    <row r="18" ht="32.5" customHeight="1" spans="1:40">
      <c r="A18" s="61"/>
      <c r="B18" s="83">
        <v>301</v>
      </c>
      <c r="C18" s="84" t="s">
        <v>181</v>
      </c>
      <c r="D18" s="83"/>
      <c r="E18" s="168" t="s">
        <v>182</v>
      </c>
      <c r="F18" s="166">
        <f t="shared" si="2"/>
        <v>484100</v>
      </c>
      <c r="G18" s="166">
        <f t="shared" si="3"/>
        <v>484100</v>
      </c>
      <c r="H18" s="166">
        <f t="shared" si="4"/>
        <v>484100</v>
      </c>
      <c r="I18" s="166">
        <v>484100</v>
      </c>
      <c r="J18" s="166"/>
      <c r="K18" s="166"/>
      <c r="L18" s="166"/>
      <c r="M18" s="166"/>
      <c r="N18" s="166"/>
      <c r="O18" s="166"/>
      <c r="P18" s="166"/>
      <c r="Q18" s="166"/>
      <c r="R18" s="166">
        <f t="shared" si="5"/>
        <v>0</v>
      </c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74"/>
    </row>
    <row r="19" ht="32.5" customHeight="1" spans="1:40">
      <c r="A19" s="61"/>
      <c r="B19" s="83">
        <v>302</v>
      </c>
      <c r="C19" s="84"/>
      <c r="D19" s="83"/>
      <c r="E19" s="83" t="s">
        <v>183</v>
      </c>
      <c r="F19" s="166">
        <f t="shared" si="2"/>
        <v>661177.16</v>
      </c>
      <c r="G19" s="166">
        <f>SUM(G20:G29)</f>
        <v>661177.16</v>
      </c>
      <c r="H19" s="166">
        <f>SUM(H20:H29)</f>
        <v>561177.16</v>
      </c>
      <c r="I19" s="166">
        <f>SUM(I20:I29)</f>
        <v>401177.16</v>
      </c>
      <c r="J19" s="166">
        <f>SUM(J20:J29)</f>
        <v>160000</v>
      </c>
      <c r="K19" s="166">
        <f>SUM(K20:K29)</f>
        <v>100000</v>
      </c>
      <c r="L19" s="166"/>
      <c r="M19" s="166">
        <f>SUM(M20:M29)</f>
        <v>100000</v>
      </c>
      <c r="N19" s="166"/>
      <c r="O19" s="166"/>
      <c r="P19" s="166"/>
      <c r="Q19" s="166"/>
      <c r="R19" s="166">
        <f>SUM(R20:R29)</f>
        <v>0</v>
      </c>
      <c r="S19" s="166"/>
      <c r="T19" s="166">
        <f>SUM(T20:T29)</f>
        <v>0</v>
      </c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74"/>
    </row>
    <row r="20" ht="32.5" customHeight="1" spans="1:40">
      <c r="A20" s="61"/>
      <c r="B20" s="83">
        <v>302</v>
      </c>
      <c r="C20" s="84" t="s">
        <v>90</v>
      </c>
      <c r="D20" s="83"/>
      <c r="E20" s="168" t="s">
        <v>184</v>
      </c>
      <c r="F20" s="166">
        <f t="shared" si="2"/>
        <v>349800</v>
      </c>
      <c r="G20" s="166">
        <f t="shared" si="3"/>
        <v>349800</v>
      </c>
      <c r="H20" s="166">
        <f t="shared" si="4"/>
        <v>249800</v>
      </c>
      <c r="I20" s="166">
        <v>89800</v>
      </c>
      <c r="J20" s="166">
        <v>160000</v>
      </c>
      <c r="K20" s="166">
        <f t="shared" ref="K20" si="6">L20+M20</f>
        <v>100000</v>
      </c>
      <c r="L20" s="166"/>
      <c r="M20" s="166">
        <v>100000</v>
      </c>
      <c r="N20" s="166"/>
      <c r="O20" s="166"/>
      <c r="P20" s="166"/>
      <c r="Q20" s="166"/>
      <c r="R20" s="166">
        <f t="shared" si="5"/>
        <v>0</v>
      </c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74"/>
    </row>
    <row r="21" ht="32.5" customHeight="1" spans="1:40">
      <c r="A21" s="61"/>
      <c r="B21" s="83">
        <v>303</v>
      </c>
      <c r="C21" s="84" t="s">
        <v>88</v>
      </c>
      <c r="D21" s="83"/>
      <c r="E21" s="168" t="s">
        <v>185</v>
      </c>
      <c r="F21" s="166">
        <f t="shared" ref="F21:F22" si="7">G21+Q21</f>
        <v>11600</v>
      </c>
      <c r="G21" s="166">
        <f t="shared" ref="G21:G22" si="8">H21+K21+N21</f>
        <v>11600</v>
      </c>
      <c r="H21" s="166">
        <f t="shared" ref="H21:H22" si="9">I21+J21</f>
        <v>11600</v>
      </c>
      <c r="I21" s="166">
        <v>11600</v>
      </c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74"/>
    </row>
    <row r="22" ht="32.5" customHeight="1" spans="1:40">
      <c r="A22" s="61"/>
      <c r="B22" s="83">
        <v>304</v>
      </c>
      <c r="C22" s="84" t="s">
        <v>186</v>
      </c>
      <c r="D22" s="83"/>
      <c r="E22" s="168" t="s">
        <v>187</v>
      </c>
      <c r="F22" s="166">
        <f t="shared" si="7"/>
        <v>23200</v>
      </c>
      <c r="G22" s="166">
        <f t="shared" si="8"/>
        <v>23200</v>
      </c>
      <c r="H22" s="166">
        <f t="shared" si="9"/>
        <v>23200</v>
      </c>
      <c r="I22" s="166">
        <v>23200</v>
      </c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74"/>
    </row>
    <row r="23" ht="32.5" customHeight="1" spans="1:40">
      <c r="A23" s="61"/>
      <c r="B23" s="83">
        <v>302</v>
      </c>
      <c r="C23" s="84" t="s">
        <v>172</v>
      </c>
      <c r="D23" s="83"/>
      <c r="E23" s="168" t="s">
        <v>188</v>
      </c>
      <c r="F23" s="166">
        <f t="shared" si="2"/>
        <v>43200</v>
      </c>
      <c r="G23" s="166">
        <f t="shared" si="3"/>
        <v>43200</v>
      </c>
      <c r="H23" s="166">
        <f t="shared" si="4"/>
        <v>43200</v>
      </c>
      <c r="I23" s="166">
        <v>43200</v>
      </c>
      <c r="J23" s="166"/>
      <c r="K23" s="166"/>
      <c r="L23" s="166"/>
      <c r="M23" s="166"/>
      <c r="N23" s="166"/>
      <c r="O23" s="166"/>
      <c r="P23" s="166"/>
      <c r="Q23" s="166"/>
      <c r="R23" s="166">
        <f t="shared" si="5"/>
        <v>0</v>
      </c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74"/>
    </row>
    <row r="24" ht="32.5" customHeight="1" spans="1:40">
      <c r="A24" s="61"/>
      <c r="B24" s="83">
        <v>302</v>
      </c>
      <c r="C24" s="84" t="s">
        <v>94</v>
      </c>
      <c r="D24" s="83"/>
      <c r="E24" s="168" t="s">
        <v>189</v>
      </c>
      <c r="F24" s="166">
        <f t="shared" si="2"/>
        <v>70000</v>
      </c>
      <c r="G24" s="166">
        <f t="shared" si="3"/>
        <v>70000</v>
      </c>
      <c r="H24" s="166">
        <f t="shared" si="4"/>
        <v>70000</v>
      </c>
      <c r="I24" s="166">
        <v>70000</v>
      </c>
      <c r="J24" s="166"/>
      <c r="K24" s="166"/>
      <c r="L24" s="166"/>
      <c r="M24" s="166"/>
      <c r="N24" s="166"/>
      <c r="O24" s="166"/>
      <c r="P24" s="166"/>
      <c r="Q24" s="166"/>
      <c r="R24" s="166">
        <f t="shared" si="5"/>
        <v>0</v>
      </c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74"/>
    </row>
    <row r="25" ht="32.5" customHeight="1" spans="1:40">
      <c r="A25" s="61"/>
      <c r="B25" s="83">
        <v>302</v>
      </c>
      <c r="C25" s="84" t="s">
        <v>190</v>
      </c>
      <c r="D25" s="83"/>
      <c r="E25" s="168" t="s">
        <v>191</v>
      </c>
      <c r="F25" s="166">
        <f t="shared" si="2"/>
        <v>48716.91</v>
      </c>
      <c r="G25" s="166">
        <f t="shared" si="3"/>
        <v>48716.91</v>
      </c>
      <c r="H25" s="166">
        <f t="shared" si="4"/>
        <v>48716.91</v>
      </c>
      <c r="I25" s="166">
        <v>48716.91</v>
      </c>
      <c r="J25" s="166"/>
      <c r="K25" s="166"/>
      <c r="L25" s="166"/>
      <c r="M25" s="166"/>
      <c r="N25" s="166"/>
      <c r="O25" s="166"/>
      <c r="P25" s="166"/>
      <c r="Q25" s="166"/>
      <c r="R25" s="166">
        <f t="shared" si="5"/>
        <v>0</v>
      </c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74"/>
    </row>
    <row r="26" ht="32.5" customHeight="1" spans="1:40">
      <c r="A26" s="61"/>
      <c r="B26" s="83">
        <v>302</v>
      </c>
      <c r="C26" s="84" t="s">
        <v>192</v>
      </c>
      <c r="D26" s="83"/>
      <c r="E26" s="168" t="s">
        <v>193</v>
      </c>
      <c r="F26" s="166">
        <f t="shared" si="2"/>
        <v>28095.19</v>
      </c>
      <c r="G26" s="166">
        <f t="shared" si="3"/>
        <v>28095.19</v>
      </c>
      <c r="H26" s="166">
        <f t="shared" si="4"/>
        <v>28095.19</v>
      </c>
      <c r="I26" s="166">
        <v>28095.19</v>
      </c>
      <c r="J26" s="166"/>
      <c r="K26" s="166"/>
      <c r="L26" s="166"/>
      <c r="M26" s="166"/>
      <c r="N26" s="166"/>
      <c r="O26" s="166"/>
      <c r="P26" s="166"/>
      <c r="Q26" s="166"/>
      <c r="R26" s="166">
        <f t="shared" si="5"/>
        <v>0</v>
      </c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74"/>
    </row>
    <row r="27" ht="32.5" customHeight="1" spans="1:40">
      <c r="A27" s="61"/>
      <c r="B27" s="83">
        <v>302</v>
      </c>
      <c r="C27" s="84" t="s">
        <v>194</v>
      </c>
      <c r="D27" s="83"/>
      <c r="E27" s="168" t="s">
        <v>195</v>
      </c>
      <c r="F27" s="166">
        <f t="shared" ref="F27" si="10">G27+Q27</f>
        <v>25000</v>
      </c>
      <c r="G27" s="166">
        <f t="shared" ref="G27" si="11">H27+K27+N27</f>
        <v>25000</v>
      </c>
      <c r="H27" s="166">
        <f t="shared" ref="H27" si="12">I27+J27</f>
        <v>25000</v>
      </c>
      <c r="I27" s="166">
        <v>25000</v>
      </c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74"/>
    </row>
    <row r="28" ht="32.5" customHeight="1" spans="1:40">
      <c r="A28" s="61"/>
      <c r="B28" s="83">
        <v>302</v>
      </c>
      <c r="C28" s="84" t="s">
        <v>196</v>
      </c>
      <c r="D28" s="83"/>
      <c r="E28" s="168" t="s">
        <v>197</v>
      </c>
      <c r="F28" s="166">
        <f t="shared" si="2"/>
        <v>43200</v>
      </c>
      <c r="G28" s="166">
        <f t="shared" si="3"/>
        <v>43200</v>
      </c>
      <c r="H28" s="166">
        <f t="shared" si="4"/>
        <v>43200</v>
      </c>
      <c r="I28" s="166">
        <v>43200</v>
      </c>
      <c r="J28" s="166"/>
      <c r="K28" s="166"/>
      <c r="L28" s="166"/>
      <c r="M28" s="166"/>
      <c r="N28" s="166"/>
      <c r="O28" s="166"/>
      <c r="P28" s="166"/>
      <c r="Q28" s="166"/>
      <c r="R28" s="166">
        <f t="shared" si="5"/>
        <v>0</v>
      </c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74"/>
    </row>
    <row r="29" ht="32.5" customHeight="1" spans="1:40">
      <c r="A29" s="61"/>
      <c r="B29" s="83">
        <v>302</v>
      </c>
      <c r="C29" s="84" t="s">
        <v>181</v>
      </c>
      <c r="D29" s="83"/>
      <c r="E29" s="168" t="s">
        <v>198</v>
      </c>
      <c r="F29" s="166">
        <f t="shared" si="2"/>
        <v>18365.06</v>
      </c>
      <c r="G29" s="166">
        <f t="shared" si="3"/>
        <v>18365.06</v>
      </c>
      <c r="H29" s="166">
        <f t="shared" si="4"/>
        <v>18365.06</v>
      </c>
      <c r="I29" s="166">
        <v>18365.06</v>
      </c>
      <c r="J29" s="166"/>
      <c r="K29" s="166"/>
      <c r="L29" s="166"/>
      <c r="M29" s="166"/>
      <c r="N29" s="166"/>
      <c r="O29" s="166"/>
      <c r="P29" s="166"/>
      <c r="Q29" s="166"/>
      <c r="R29" s="166">
        <f t="shared" si="5"/>
        <v>0</v>
      </c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74"/>
    </row>
    <row r="30" ht="32.5" customHeight="1" spans="1:40">
      <c r="A30" s="61"/>
      <c r="B30" s="83">
        <v>303</v>
      </c>
      <c r="C30" s="84"/>
      <c r="D30" s="83"/>
      <c r="E30" s="83" t="s">
        <v>199</v>
      </c>
      <c r="F30" s="166">
        <f t="shared" si="2"/>
        <v>136400.4</v>
      </c>
      <c r="G30" s="166">
        <f>SUM(G31:G33)</f>
        <v>136400.4</v>
      </c>
      <c r="H30" s="166">
        <f t="shared" ref="H30:R30" si="13">SUM(H31:H33)</f>
        <v>136400.4</v>
      </c>
      <c r="I30" s="166">
        <f t="shared" si="13"/>
        <v>136400.4</v>
      </c>
      <c r="J30" s="166"/>
      <c r="K30" s="166"/>
      <c r="L30" s="166"/>
      <c r="M30" s="166"/>
      <c r="N30" s="166"/>
      <c r="O30" s="166"/>
      <c r="P30" s="166"/>
      <c r="Q30" s="166"/>
      <c r="R30" s="166">
        <f t="shared" si="13"/>
        <v>0</v>
      </c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74"/>
    </row>
    <row r="31" ht="32.5" customHeight="1" spans="1:40">
      <c r="A31" s="61"/>
      <c r="B31" s="83">
        <v>303</v>
      </c>
      <c r="C31" s="84" t="s">
        <v>88</v>
      </c>
      <c r="D31" s="83"/>
      <c r="E31" s="168" t="s">
        <v>200</v>
      </c>
      <c r="F31" s="166">
        <f t="shared" si="2"/>
        <v>121820.4</v>
      </c>
      <c r="G31" s="166">
        <f t="shared" si="3"/>
        <v>121820.4</v>
      </c>
      <c r="H31" s="166">
        <f t="shared" si="4"/>
        <v>121820.4</v>
      </c>
      <c r="I31" s="166">
        <v>121820.4</v>
      </c>
      <c r="J31" s="166"/>
      <c r="K31" s="166"/>
      <c r="L31" s="166"/>
      <c r="M31" s="166"/>
      <c r="N31" s="166"/>
      <c r="O31" s="166"/>
      <c r="P31" s="166"/>
      <c r="Q31" s="166"/>
      <c r="R31" s="166">
        <f t="shared" si="5"/>
        <v>0</v>
      </c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74"/>
    </row>
    <row r="32" ht="32.5" customHeight="1" spans="1:40">
      <c r="A32" s="61"/>
      <c r="B32" s="83">
        <v>303</v>
      </c>
      <c r="C32" s="84" t="s">
        <v>172</v>
      </c>
      <c r="D32" s="83"/>
      <c r="E32" s="168" t="s">
        <v>201</v>
      </c>
      <c r="F32" s="166">
        <f t="shared" si="2"/>
        <v>14400</v>
      </c>
      <c r="G32" s="166">
        <f t="shared" si="3"/>
        <v>14400</v>
      </c>
      <c r="H32" s="166">
        <f t="shared" si="4"/>
        <v>14400</v>
      </c>
      <c r="I32" s="166">
        <v>14400</v>
      </c>
      <c r="J32" s="166"/>
      <c r="K32" s="166"/>
      <c r="L32" s="166"/>
      <c r="M32" s="166"/>
      <c r="N32" s="166"/>
      <c r="O32" s="166"/>
      <c r="P32" s="166"/>
      <c r="Q32" s="166"/>
      <c r="R32" s="166">
        <f t="shared" si="5"/>
        <v>0</v>
      </c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74"/>
    </row>
    <row r="33" ht="32.5" customHeight="1" spans="1:40">
      <c r="A33" s="61"/>
      <c r="B33" s="83">
        <v>303</v>
      </c>
      <c r="C33" s="84" t="s">
        <v>202</v>
      </c>
      <c r="D33" s="83"/>
      <c r="E33" s="168" t="s">
        <v>203</v>
      </c>
      <c r="F33" s="166">
        <f t="shared" si="2"/>
        <v>180</v>
      </c>
      <c r="G33" s="166">
        <f t="shared" si="3"/>
        <v>180</v>
      </c>
      <c r="H33" s="166">
        <f t="shared" si="4"/>
        <v>180</v>
      </c>
      <c r="I33" s="166">
        <v>180</v>
      </c>
      <c r="J33" s="166"/>
      <c r="K33" s="166"/>
      <c r="L33" s="166"/>
      <c r="M33" s="166"/>
      <c r="N33" s="166"/>
      <c r="O33" s="166"/>
      <c r="P33" s="166"/>
      <c r="Q33" s="166"/>
      <c r="R33" s="166">
        <f t="shared" si="5"/>
        <v>0</v>
      </c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74"/>
    </row>
    <row r="34" ht="9.75" customHeight="1" spans="1:40">
      <c r="A34" s="71"/>
      <c r="B34" s="71"/>
      <c r="C34" s="71"/>
      <c r="D34" s="169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17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selection activeCell="E7" sqref="E7"/>
    </sheetView>
  </sheetViews>
  <sheetFormatPr defaultColWidth="10" defaultRowHeight="13.5"/>
  <cols>
    <col min="1" max="1" width="1.54166666666667" style="110" customWidth="1"/>
    <col min="2" max="4" width="6.18333333333333" style="110" customWidth="1"/>
    <col min="5" max="5" width="16.8166666666667" style="110" customWidth="1"/>
    <col min="6" max="6" width="41" style="110" customWidth="1"/>
    <col min="7" max="7" width="16.3666666666667" style="110" customWidth="1"/>
    <col min="8" max="8" width="16.6333333333333" style="110" customWidth="1"/>
    <col min="9" max="9" width="16.3666666666667" style="110" customWidth="1"/>
    <col min="10" max="10" width="1.54166666666667" style="110" customWidth="1"/>
    <col min="11" max="11" width="9.725" style="110" customWidth="1"/>
    <col min="12" max="16384" width="10" style="110"/>
  </cols>
  <sheetData>
    <row r="1" ht="14.25" customHeight="1" spans="1:10">
      <c r="A1" s="113"/>
      <c r="B1" s="111"/>
      <c r="C1" s="111"/>
      <c r="D1" s="111"/>
      <c r="E1" s="112"/>
      <c r="F1" s="112"/>
      <c r="G1" s="150" t="s">
        <v>204</v>
      </c>
      <c r="H1" s="150"/>
      <c r="I1" s="150"/>
      <c r="J1" s="156"/>
    </row>
    <row r="2" ht="19.9" customHeight="1" spans="1:10">
      <c r="A2" s="113"/>
      <c r="B2" s="115" t="s">
        <v>205</v>
      </c>
      <c r="C2" s="115"/>
      <c r="D2" s="115"/>
      <c r="E2" s="115"/>
      <c r="F2" s="115"/>
      <c r="G2" s="115"/>
      <c r="H2" s="115"/>
      <c r="I2" s="115"/>
      <c r="J2" s="156" t="s">
        <v>3</v>
      </c>
    </row>
    <row r="3" ht="17" customHeight="1" spans="1:10">
      <c r="A3" s="116"/>
      <c r="B3" s="117" t="s">
        <v>5</v>
      </c>
      <c r="C3" s="117"/>
      <c r="D3" s="117"/>
      <c r="E3" s="117"/>
      <c r="F3" s="117"/>
      <c r="G3" s="116"/>
      <c r="H3" s="151"/>
      <c r="I3" s="118" t="s">
        <v>6</v>
      </c>
      <c r="J3" s="156"/>
    </row>
    <row r="4" ht="21.4" customHeight="1" spans="1:10">
      <c r="A4" s="121"/>
      <c r="B4" s="120" t="s">
        <v>9</v>
      </c>
      <c r="C4" s="120"/>
      <c r="D4" s="120"/>
      <c r="E4" s="120"/>
      <c r="F4" s="120"/>
      <c r="G4" s="120" t="s">
        <v>59</v>
      </c>
      <c r="H4" s="152" t="s">
        <v>206</v>
      </c>
      <c r="I4" s="152" t="s">
        <v>160</v>
      </c>
      <c r="J4" s="147"/>
    </row>
    <row r="5" ht="21.4" customHeight="1" spans="1:10">
      <c r="A5" s="121"/>
      <c r="B5" s="120" t="s">
        <v>79</v>
      </c>
      <c r="C5" s="120"/>
      <c r="D5" s="120"/>
      <c r="E5" s="120" t="s">
        <v>70</v>
      </c>
      <c r="F5" s="120" t="s">
        <v>71</v>
      </c>
      <c r="G5" s="120"/>
      <c r="H5" s="152"/>
      <c r="I5" s="152"/>
      <c r="J5" s="147"/>
    </row>
    <row r="6" ht="21.4" customHeight="1" spans="1:10">
      <c r="A6" s="153"/>
      <c r="B6" s="120" t="s">
        <v>80</v>
      </c>
      <c r="C6" s="120" t="s">
        <v>81</v>
      </c>
      <c r="D6" s="120" t="s">
        <v>82</v>
      </c>
      <c r="E6" s="120"/>
      <c r="F6" s="120"/>
      <c r="G6" s="120"/>
      <c r="H6" s="152"/>
      <c r="I6" s="152"/>
      <c r="J6" s="157"/>
    </row>
    <row r="7" ht="20.5" customHeight="1" spans="1:10">
      <c r="A7" s="154"/>
      <c r="B7" s="120"/>
      <c r="C7" s="120"/>
      <c r="D7" s="120"/>
      <c r="E7" s="67">
        <v>149</v>
      </c>
      <c r="F7" s="120" t="s">
        <v>72</v>
      </c>
      <c r="G7" s="122">
        <f>G8+G15+G11+G21+G27</f>
        <v>5800912.35</v>
      </c>
      <c r="H7" s="122">
        <f>H8+H15+H11+H21+H27</f>
        <v>5800912.35</v>
      </c>
      <c r="I7" s="122"/>
      <c r="J7" s="158"/>
    </row>
    <row r="8" ht="20.5" customHeight="1" spans="1:10">
      <c r="A8" s="153"/>
      <c r="B8" s="83">
        <v>201</v>
      </c>
      <c r="C8" s="83"/>
      <c r="D8" s="83"/>
      <c r="E8" s="105"/>
      <c r="F8" s="83" t="s">
        <v>83</v>
      </c>
      <c r="G8" s="129">
        <f>G9</f>
        <v>100000</v>
      </c>
      <c r="H8" s="129">
        <f>H9</f>
        <v>100000</v>
      </c>
      <c r="I8" s="129"/>
      <c r="J8" s="156"/>
    </row>
    <row r="9" ht="20.5" customHeight="1" spans="1:10">
      <c r="A9" s="153"/>
      <c r="B9" s="83">
        <v>201</v>
      </c>
      <c r="C9" s="83">
        <v>13</v>
      </c>
      <c r="D9" s="83"/>
      <c r="E9" s="83"/>
      <c r="F9" s="83" t="s">
        <v>84</v>
      </c>
      <c r="G9" s="129">
        <f>G10</f>
        <v>100000</v>
      </c>
      <c r="H9" s="129">
        <f>H10</f>
        <v>100000</v>
      </c>
      <c r="I9" s="129"/>
      <c r="J9" s="156"/>
    </row>
    <row r="10" ht="20.5" customHeight="1" spans="1:10">
      <c r="A10" s="153"/>
      <c r="B10" s="83">
        <v>201</v>
      </c>
      <c r="C10" s="83">
        <v>13</v>
      </c>
      <c r="D10" s="84" t="s">
        <v>85</v>
      </c>
      <c r="E10" s="83"/>
      <c r="F10" s="83" t="s">
        <v>86</v>
      </c>
      <c r="G10" s="129">
        <f t="shared" ref="G10:G17" si="0">SUM(H10)</f>
        <v>100000</v>
      </c>
      <c r="H10" s="129">
        <v>100000</v>
      </c>
      <c r="I10" s="129"/>
      <c r="J10" s="157"/>
    </row>
    <row r="11" ht="20.5" customHeight="1" spans="1:10">
      <c r="A11" s="153"/>
      <c r="B11" s="83">
        <v>208</v>
      </c>
      <c r="C11" s="83"/>
      <c r="D11" s="83"/>
      <c r="E11" s="83"/>
      <c r="F11" s="83" t="s">
        <v>87</v>
      </c>
      <c r="G11" s="129">
        <f t="shared" si="0"/>
        <v>645643.76</v>
      </c>
      <c r="H11" s="129">
        <f>H12</f>
        <v>645643.76</v>
      </c>
      <c r="I11" s="129"/>
      <c r="J11" s="157"/>
    </row>
    <row r="12" ht="20.5" customHeight="1" spans="1:10">
      <c r="A12" s="153"/>
      <c r="B12" s="83">
        <v>208</v>
      </c>
      <c r="C12" s="84" t="s">
        <v>88</v>
      </c>
      <c r="D12" s="83"/>
      <c r="E12" s="83"/>
      <c r="F12" s="83" t="s">
        <v>89</v>
      </c>
      <c r="G12" s="129">
        <f t="shared" si="0"/>
        <v>645643.76</v>
      </c>
      <c r="H12" s="129">
        <f>H13+H14</f>
        <v>645643.76</v>
      </c>
      <c r="I12" s="129"/>
      <c r="J12" s="157"/>
    </row>
    <row r="13" ht="20.5" customHeight="1" spans="1:10">
      <c r="A13" s="153"/>
      <c r="B13" s="83">
        <v>208</v>
      </c>
      <c r="C13" s="84" t="s">
        <v>88</v>
      </c>
      <c r="D13" s="84" t="s">
        <v>90</v>
      </c>
      <c r="E13" s="83"/>
      <c r="F13" s="83" t="s">
        <v>91</v>
      </c>
      <c r="G13" s="129">
        <f t="shared" si="0"/>
        <v>121820.4</v>
      </c>
      <c r="H13" s="129">
        <v>121820.4</v>
      </c>
      <c r="I13" s="129"/>
      <c r="J13" s="157"/>
    </row>
    <row r="14" ht="20.5" customHeight="1" spans="1:10">
      <c r="A14" s="153"/>
      <c r="B14" s="83">
        <v>208</v>
      </c>
      <c r="C14" s="84" t="s">
        <v>88</v>
      </c>
      <c r="D14" s="84" t="s">
        <v>88</v>
      </c>
      <c r="E14" s="83"/>
      <c r="F14" s="83" t="s">
        <v>92</v>
      </c>
      <c r="G14" s="129">
        <f t="shared" si="0"/>
        <v>523823.36</v>
      </c>
      <c r="H14" s="129">
        <v>523823.36</v>
      </c>
      <c r="I14" s="129"/>
      <c r="J14" s="157"/>
    </row>
    <row r="15" ht="20.5" customHeight="1" spans="1:10">
      <c r="A15" s="153"/>
      <c r="B15" s="83">
        <v>210</v>
      </c>
      <c r="C15" s="83"/>
      <c r="D15" s="83"/>
      <c r="E15" s="83"/>
      <c r="F15" s="83" t="s">
        <v>93</v>
      </c>
      <c r="G15" s="129">
        <f>H15</f>
        <v>307903.61</v>
      </c>
      <c r="H15" s="129">
        <f>H16</f>
        <v>307903.61</v>
      </c>
      <c r="I15" s="129"/>
      <c r="J15" s="157"/>
    </row>
    <row r="16" ht="20.5" customHeight="1" spans="1:10">
      <c r="A16" s="153"/>
      <c r="B16" s="83">
        <v>210</v>
      </c>
      <c r="C16" s="84" t="s">
        <v>94</v>
      </c>
      <c r="D16" s="84"/>
      <c r="E16" s="83"/>
      <c r="F16" s="83" t="s">
        <v>95</v>
      </c>
      <c r="G16" s="129">
        <f t="shared" si="0"/>
        <v>307903.61</v>
      </c>
      <c r="H16" s="129">
        <f>SUM(H17:H20)</f>
        <v>307903.61</v>
      </c>
      <c r="I16" s="129"/>
      <c r="J16" s="157"/>
    </row>
    <row r="17" ht="20.5" customHeight="1" spans="1:10">
      <c r="A17" s="153"/>
      <c r="B17" s="83">
        <v>210</v>
      </c>
      <c r="C17" s="84" t="s">
        <v>94</v>
      </c>
      <c r="D17" s="84" t="s">
        <v>90</v>
      </c>
      <c r="E17" s="83"/>
      <c r="F17" s="83" t="s">
        <v>96</v>
      </c>
      <c r="G17" s="129">
        <f t="shared" si="0"/>
        <v>50750.78</v>
      </c>
      <c r="H17" s="129">
        <v>50750.78</v>
      </c>
      <c r="I17" s="129"/>
      <c r="J17" s="157"/>
    </row>
    <row r="18" ht="20.5" customHeight="1" spans="1:10">
      <c r="A18" s="153"/>
      <c r="B18" s="83">
        <v>210</v>
      </c>
      <c r="C18" s="84" t="s">
        <v>94</v>
      </c>
      <c r="D18" s="84" t="s">
        <v>97</v>
      </c>
      <c r="E18" s="83"/>
      <c r="F18" s="83" t="s">
        <v>98</v>
      </c>
      <c r="G18" s="129">
        <f t="shared" ref="G18:G20" si="1">SUM(H18)</f>
        <v>207952.83</v>
      </c>
      <c r="H18" s="129">
        <v>207952.83</v>
      </c>
      <c r="I18" s="129"/>
      <c r="J18" s="157"/>
    </row>
    <row r="19" ht="20.5" customHeight="1" spans="1:10">
      <c r="A19" s="153"/>
      <c r="B19" s="83">
        <v>210</v>
      </c>
      <c r="C19" s="84" t="s">
        <v>94</v>
      </c>
      <c r="D19" s="84" t="s">
        <v>99</v>
      </c>
      <c r="E19" s="83"/>
      <c r="F19" s="83" t="s">
        <v>100</v>
      </c>
      <c r="G19" s="129">
        <f t="shared" si="1"/>
        <v>20400</v>
      </c>
      <c r="H19" s="129">
        <v>20400</v>
      </c>
      <c r="I19" s="129"/>
      <c r="J19" s="157"/>
    </row>
    <row r="20" ht="20.5" customHeight="1" spans="1:10">
      <c r="A20" s="153"/>
      <c r="B20" s="83">
        <v>210</v>
      </c>
      <c r="C20" s="84" t="s">
        <v>94</v>
      </c>
      <c r="D20" s="83">
        <v>99</v>
      </c>
      <c r="E20" s="83"/>
      <c r="F20" s="83" t="s">
        <v>101</v>
      </c>
      <c r="G20" s="129">
        <f t="shared" si="1"/>
        <v>28800</v>
      </c>
      <c r="H20" s="129">
        <v>28800</v>
      </c>
      <c r="I20" s="129"/>
      <c r="J20" s="157"/>
    </row>
    <row r="21" ht="20.5" customHeight="1" spans="1:10">
      <c r="A21" s="153"/>
      <c r="B21" s="83">
        <v>215</v>
      </c>
      <c r="C21" s="84"/>
      <c r="D21" s="83"/>
      <c r="E21" s="83"/>
      <c r="F21" s="83" t="s">
        <v>105</v>
      </c>
      <c r="G21" s="129">
        <f>G22+G24</f>
        <v>4344191.98</v>
      </c>
      <c r="H21" s="129">
        <f>H22+H24</f>
        <v>4344191.98</v>
      </c>
      <c r="I21" s="129"/>
      <c r="J21" s="157"/>
    </row>
    <row r="22" ht="20.5" customHeight="1" spans="1:10">
      <c r="A22" s="153"/>
      <c r="B22" s="83">
        <v>215</v>
      </c>
      <c r="C22" s="84" t="s">
        <v>97</v>
      </c>
      <c r="D22" s="83"/>
      <c r="E22" s="83"/>
      <c r="F22" s="83" t="s">
        <v>106</v>
      </c>
      <c r="G22" s="129">
        <f>G23</f>
        <v>60000</v>
      </c>
      <c r="H22" s="129">
        <f>H23</f>
        <v>60000</v>
      </c>
      <c r="I22" s="129"/>
      <c r="J22" s="157"/>
    </row>
    <row r="23" ht="20.5" customHeight="1" spans="1:10">
      <c r="A23" s="153"/>
      <c r="B23" s="83">
        <v>215</v>
      </c>
      <c r="C23" s="84" t="s">
        <v>97</v>
      </c>
      <c r="D23" s="83">
        <v>99</v>
      </c>
      <c r="E23" s="83"/>
      <c r="F23" s="83" t="s">
        <v>107</v>
      </c>
      <c r="G23" s="129">
        <f>SUM(H23)</f>
        <v>60000</v>
      </c>
      <c r="H23" s="129">
        <v>60000</v>
      </c>
      <c r="I23" s="129"/>
      <c r="J23" s="157"/>
    </row>
    <row r="24" ht="20.5" customHeight="1" spans="2:9">
      <c r="B24" s="83">
        <v>215</v>
      </c>
      <c r="C24" s="84" t="s">
        <v>88</v>
      </c>
      <c r="D24" s="83"/>
      <c r="E24" s="83"/>
      <c r="F24" s="83" t="s">
        <v>108</v>
      </c>
      <c r="G24" s="129">
        <f t="shared" ref="G24:G29" si="2">SUM(H24)</f>
        <v>4284191.98</v>
      </c>
      <c r="H24" s="129">
        <f>H25+H26</f>
        <v>4284191.98</v>
      </c>
      <c r="I24" s="140"/>
    </row>
    <row r="25" ht="20.5" customHeight="1" spans="2:9">
      <c r="B25" s="83">
        <v>215</v>
      </c>
      <c r="C25" s="84" t="s">
        <v>88</v>
      </c>
      <c r="D25" s="84" t="s">
        <v>90</v>
      </c>
      <c r="E25" s="83"/>
      <c r="F25" s="83" t="s">
        <v>109</v>
      </c>
      <c r="G25" s="129">
        <f t="shared" si="2"/>
        <v>1267761.94</v>
      </c>
      <c r="H25" s="155">
        <v>1267761.94</v>
      </c>
      <c r="I25" s="140"/>
    </row>
    <row r="26" ht="20.5" customHeight="1" spans="2:9">
      <c r="B26" s="83">
        <v>215</v>
      </c>
      <c r="C26" s="84" t="s">
        <v>88</v>
      </c>
      <c r="D26" s="84" t="s">
        <v>110</v>
      </c>
      <c r="E26" s="83"/>
      <c r="F26" s="83" t="s">
        <v>111</v>
      </c>
      <c r="G26" s="129">
        <f t="shared" si="2"/>
        <v>3016430.04</v>
      </c>
      <c r="H26" s="155">
        <v>3016430.04</v>
      </c>
      <c r="I26" s="140"/>
    </row>
    <row r="27" ht="20.5" customHeight="1" spans="2:9">
      <c r="B27" s="83">
        <v>221</v>
      </c>
      <c r="C27" s="83"/>
      <c r="D27" s="83"/>
      <c r="E27" s="83"/>
      <c r="F27" s="83" t="s">
        <v>112</v>
      </c>
      <c r="G27" s="129">
        <f t="shared" si="2"/>
        <v>403173</v>
      </c>
      <c r="H27" s="129">
        <f>H28</f>
        <v>403173</v>
      </c>
      <c r="I27" s="140"/>
    </row>
    <row r="28" ht="20.5" customHeight="1" spans="2:9">
      <c r="B28" s="83">
        <v>221</v>
      </c>
      <c r="C28" s="84" t="s">
        <v>90</v>
      </c>
      <c r="D28" s="83"/>
      <c r="E28" s="83"/>
      <c r="F28" s="83" t="s">
        <v>113</v>
      </c>
      <c r="G28" s="129">
        <f t="shared" si="2"/>
        <v>403173</v>
      </c>
      <c r="H28" s="129">
        <f>H29</f>
        <v>403173</v>
      </c>
      <c r="I28" s="140"/>
    </row>
    <row r="29" ht="20.5" customHeight="1" spans="2:9">
      <c r="B29" s="83">
        <v>221</v>
      </c>
      <c r="C29" s="84" t="s">
        <v>90</v>
      </c>
      <c r="D29" s="84" t="s">
        <v>97</v>
      </c>
      <c r="E29" s="83"/>
      <c r="F29" s="83" t="s">
        <v>114</v>
      </c>
      <c r="G29" s="129">
        <f t="shared" si="2"/>
        <v>403173</v>
      </c>
      <c r="H29" s="155">
        <v>403173</v>
      </c>
      <c r="I29" s="14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selection activeCell="D7" sqref="D7"/>
    </sheetView>
  </sheetViews>
  <sheetFormatPr defaultColWidth="10" defaultRowHeight="13.5"/>
  <cols>
    <col min="1" max="1" width="1.54166666666667" style="110" customWidth="1"/>
    <col min="2" max="3" width="6.18333333333333" style="110" customWidth="1"/>
    <col min="4" max="4" width="16.3666666666667" style="110" customWidth="1"/>
    <col min="5" max="5" width="41" style="110" customWidth="1"/>
    <col min="6" max="8" width="16.3666666666667" style="110" customWidth="1"/>
    <col min="9" max="9" width="1.54166666666667" style="110" customWidth="1"/>
    <col min="10" max="16384" width="10" style="110"/>
  </cols>
  <sheetData>
    <row r="1" ht="14.25" customHeight="1" spans="1:9">
      <c r="A1" s="111"/>
      <c r="B1" s="111"/>
      <c r="C1" s="111"/>
      <c r="D1" s="112"/>
      <c r="E1" s="112"/>
      <c r="F1" s="113"/>
      <c r="G1" s="113"/>
      <c r="H1" s="114" t="s">
        <v>207</v>
      </c>
      <c r="I1" s="147"/>
    </row>
    <row r="2" ht="19.9" customHeight="1" spans="1:9">
      <c r="A2" s="113"/>
      <c r="B2" s="115" t="s">
        <v>208</v>
      </c>
      <c r="C2" s="115"/>
      <c r="D2" s="115"/>
      <c r="E2" s="115"/>
      <c r="F2" s="115"/>
      <c r="G2" s="115"/>
      <c r="H2" s="115"/>
      <c r="I2" s="147"/>
    </row>
    <row r="3" ht="17" customHeight="1" spans="1:9">
      <c r="A3" s="116"/>
      <c r="B3" s="117" t="s">
        <v>5</v>
      </c>
      <c r="C3" s="117"/>
      <c r="D3" s="117"/>
      <c r="E3" s="117"/>
      <c r="G3" s="116"/>
      <c r="H3" s="118" t="s">
        <v>6</v>
      </c>
      <c r="I3" s="147"/>
    </row>
    <row r="4" ht="21.4" customHeight="1" spans="1:9">
      <c r="A4" s="119"/>
      <c r="B4" s="120" t="s">
        <v>9</v>
      </c>
      <c r="C4" s="120"/>
      <c r="D4" s="120"/>
      <c r="E4" s="120"/>
      <c r="F4" s="120" t="s">
        <v>75</v>
      </c>
      <c r="G4" s="120"/>
      <c r="H4" s="120"/>
      <c r="I4" s="147"/>
    </row>
    <row r="5" ht="21.4" customHeight="1" spans="1:9">
      <c r="A5" s="119"/>
      <c r="B5" s="120" t="s">
        <v>79</v>
      </c>
      <c r="C5" s="120"/>
      <c r="D5" s="120" t="s">
        <v>70</v>
      </c>
      <c r="E5" s="120" t="s">
        <v>71</v>
      </c>
      <c r="F5" s="120" t="s">
        <v>59</v>
      </c>
      <c r="G5" s="120" t="s">
        <v>209</v>
      </c>
      <c r="H5" s="120" t="s">
        <v>210</v>
      </c>
      <c r="I5" s="147"/>
    </row>
    <row r="6" ht="21.4" customHeight="1" spans="1:9">
      <c r="A6" s="121"/>
      <c r="B6" s="120" t="s">
        <v>80</v>
      </c>
      <c r="C6" s="120" t="s">
        <v>81</v>
      </c>
      <c r="D6" s="120"/>
      <c r="E6" s="120"/>
      <c r="F6" s="120"/>
      <c r="G6" s="120"/>
      <c r="H6" s="120"/>
      <c r="I6" s="147"/>
    </row>
    <row r="7" ht="30" customHeight="1" spans="1:9">
      <c r="A7" s="119"/>
      <c r="B7" s="120"/>
      <c r="C7" s="120"/>
      <c r="D7" s="67">
        <v>149</v>
      </c>
      <c r="E7" s="120" t="s">
        <v>72</v>
      </c>
      <c r="F7" s="122">
        <f>SUM(F8:F43)</f>
        <v>5640912.35</v>
      </c>
      <c r="G7" s="122">
        <f>SUM(G8:G43)</f>
        <v>5239735.19</v>
      </c>
      <c r="H7" s="122">
        <f>SUM(H8:H43)</f>
        <v>401177.16</v>
      </c>
      <c r="I7" s="147"/>
    </row>
    <row r="8" ht="30" customHeight="1" spans="1:9">
      <c r="A8" s="119"/>
      <c r="B8" s="123">
        <v>501</v>
      </c>
      <c r="C8" s="124" t="s">
        <v>90</v>
      </c>
      <c r="D8" s="125"/>
      <c r="E8" s="126" t="s">
        <v>211</v>
      </c>
      <c r="F8" s="127">
        <f>SUM(G8:H8)</f>
        <v>196056</v>
      </c>
      <c r="G8" s="128">
        <v>196056</v>
      </c>
      <c r="H8" s="129"/>
      <c r="I8" s="147"/>
    </row>
    <row r="9" ht="30" customHeight="1" spans="1:9">
      <c r="A9" s="119"/>
      <c r="B9" s="123">
        <v>505</v>
      </c>
      <c r="C9" s="124" t="s">
        <v>90</v>
      </c>
      <c r="D9" s="125"/>
      <c r="E9" s="126" t="s">
        <v>212</v>
      </c>
      <c r="F9" s="127">
        <f t="shared" ref="F9:F43" si="0">SUM(G9:H9)</f>
        <v>848724</v>
      </c>
      <c r="G9" s="128">
        <v>848724</v>
      </c>
      <c r="H9" s="129"/>
      <c r="I9" s="147"/>
    </row>
    <row r="10" ht="30" customHeight="1" spans="1:9">
      <c r="A10" s="119"/>
      <c r="B10" s="123">
        <v>501</v>
      </c>
      <c r="C10" s="124" t="s">
        <v>90</v>
      </c>
      <c r="D10" s="125"/>
      <c r="E10" s="126" t="s">
        <v>211</v>
      </c>
      <c r="F10" s="127">
        <f t="shared" si="0"/>
        <v>185808</v>
      </c>
      <c r="G10" s="128">
        <v>185808</v>
      </c>
      <c r="H10" s="129"/>
      <c r="I10" s="147"/>
    </row>
    <row r="11" ht="30" customHeight="1" spans="1:9">
      <c r="A11" s="119"/>
      <c r="B11" s="123">
        <v>505</v>
      </c>
      <c r="C11" s="124" t="s">
        <v>90</v>
      </c>
      <c r="D11" s="125"/>
      <c r="E11" s="126" t="s">
        <v>212</v>
      </c>
      <c r="F11" s="127">
        <f t="shared" si="0"/>
        <v>123732</v>
      </c>
      <c r="G11" s="128">
        <v>123732</v>
      </c>
      <c r="H11" s="129"/>
      <c r="I11" s="147"/>
    </row>
    <row r="12" ht="30" customHeight="1" spans="2:9">
      <c r="B12" s="123">
        <v>501</v>
      </c>
      <c r="C12" s="124" t="s">
        <v>90</v>
      </c>
      <c r="D12" s="125"/>
      <c r="E12" s="126" t="s">
        <v>211</v>
      </c>
      <c r="F12" s="127">
        <f t="shared" si="0"/>
        <v>277177</v>
      </c>
      <c r="G12" s="128">
        <v>277177</v>
      </c>
      <c r="H12" s="129"/>
      <c r="I12" s="147"/>
    </row>
    <row r="13" ht="30" customHeight="1" spans="2:9">
      <c r="B13" s="123">
        <v>505</v>
      </c>
      <c r="C13" s="124" t="s">
        <v>90</v>
      </c>
      <c r="D13" s="125"/>
      <c r="E13" s="126" t="s">
        <v>212</v>
      </c>
      <c r="F13" s="127">
        <f t="shared" si="0"/>
        <v>1728110</v>
      </c>
      <c r="G13" s="128">
        <v>1728110</v>
      </c>
      <c r="H13" s="129"/>
      <c r="I13" s="147"/>
    </row>
    <row r="14" ht="30" customHeight="1" spans="2:9">
      <c r="B14" s="123">
        <v>501</v>
      </c>
      <c r="C14" s="124" t="s">
        <v>97</v>
      </c>
      <c r="D14" s="125"/>
      <c r="E14" s="126" t="s">
        <v>213</v>
      </c>
      <c r="F14" s="127">
        <f t="shared" si="0"/>
        <v>91713.6</v>
      </c>
      <c r="G14" s="128">
        <v>91713.6</v>
      </c>
      <c r="H14" s="129"/>
      <c r="I14" s="147"/>
    </row>
    <row r="15" ht="30" customHeight="1" spans="2:9">
      <c r="B15" s="123">
        <v>505</v>
      </c>
      <c r="C15" s="124" t="s">
        <v>90</v>
      </c>
      <c r="D15" s="125"/>
      <c r="E15" s="126" t="s">
        <v>212</v>
      </c>
      <c r="F15" s="127">
        <f t="shared" si="0"/>
        <v>432109.76</v>
      </c>
      <c r="G15" s="128">
        <v>432109.76</v>
      </c>
      <c r="H15" s="129"/>
      <c r="I15" s="147"/>
    </row>
    <row r="16" ht="30" customHeight="1" spans="2:9">
      <c r="B16" s="123">
        <v>501</v>
      </c>
      <c r="C16" s="124" t="s">
        <v>97</v>
      </c>
      <c r="D16" s="125"/>
      <c r="E16" s="126" t="s">
        <v>213</v>
      </c>
      <c r="F16" s="127">
        <f t="shared" si="0"/>
        <v>50750.78</v>
      </c>
      <c r="G16" s="128">
        <v>50750.78</v>
      </c>
      <c r="H16" s="129"/>
      <c r="I16" s="147"/>
    </row>
    <row r="17" ht="30" customHeight="1" spans="2:9">
      <c r="B17" s="123">
        <v>505</v>
      </c>
      <c r="C17" s="124" t="s">
        <v>90</v>
      </c>
      <c r="D17" s="125"/>
      <c r="E17" s="126" t="s">
        <v>212</v>
      </c>
      <c r="F17" s="127">
        <f t="shared" si="0"/>
        <v>207952.83</v>
      </c>
      <c r="G17" s="128">
        <v>207952.83</v>
      </c>
      <c r="H17" s="129"/>
      <c r="I17" s="147"/>
    </row>
    <row r="18" ht="30" customHeight="1" spans="2:9">
      <c r="B18" s="123">
        <v>501</v>
      </c>
      <c r="C18" s="124" t="s">
        <v>97</v>
      </c>
      <c r="D18" s="125"/>
      <c r="E18" s="126" t="s">
        <v>213</v>
      </c>
      <c r="F18" s="127">
        <f t="shared" si="0"/>
        <v>6000</v>
      </c>
      <c r="G18" s="128">
        <v>6000</v>
      </c>
      <c r="H18" s="129"/>
      <c r="I18" s="147"/>
    </row>
    <row r="19" ht="30" customHeight="1" spans="2:9">
      <c r="B19" s="123">
        <v>505</v>
      </c>
      <c r="C19" s="124" t="s">
        <v>90</v>
      </c>
      <c r="D19" s="125"/>
      <c r="E19" s="126" t="s">
        <v>212</v>
      </c>
      <c r="F19" s="127">
        <f t="shared" si="0"/>
        <v>28800</v>
      </c>
      <c r="G19" s="128">
        <v>28800</v>
      </c>
      <c r="H19" s="129"/>
      <c r="I19" s="147"/>
    </row>
    <row r="20" ht="30" customHeight="1" spans="1:9">
      <c r="A20" s="119"/>
      <c r="B20" s="123">
        <v>501</v>
      </c>
      <c r="C20" s="124" t="s">
        <v>97</v>
      </c>
      <c r="D20" s="125"/>
      <c r="E20" s="126" t="s">
        <v>213</v>
      </c>
      <c r="F20" s="127">
        <f t="shared" si="0"/>
        <v>1318.21</v>
      </c>
      <c r="G20" s="128">
        <v>1318.21</v>
      </c>
      <c r="H20" s="129"/>
      <c r="I20" s="147"/>
    </row>
    <row r="21" ht="30" customHeight="1" spans="2:9">
      <c r="B21" s="123">
        <v>505</v>
      </c>
      <c r="C21" s="124" t="s">
        <v>90</v>
      </c>
      <c r="D21" s="125"/>
      <c r="E21" s="126" t="s">
        <v>212</v>
      </c>
      <c r="F21" s="127">
        <f t="shared" si="0"/>
        <v>37809.61</v>
      </c>
      <c r="G21" s="128">
        <v>37809.61</v>
      </c>
      <c r="H21" s="129"/>
      <c r="I21" s="147"/>
    </row>
    <row r="22" ht="30" customHeight="1" spans="2:9">
      <c r="B22" s="123">
        <v>501</v>
      </c>
      <c r="C22" s="124" t="s">
        <v>99</v>
      </c>
      <c r="D22" s="125"/>
      <c r="E22" s="126" t="s">
        <v>214</v>
      </c>
      <c r="F22" s="127">
        <f t="shared" si="0"/>
        <v>79091</v>
      </c>
      <c r="G22" s="128">
        <v>79091</v>
      </c>
      <c r="H22" s="129"/>
      <c r="I22" s="147"/>
    </row>
    <row r="23" ht="30" customHeight="1" spans="2:9">
      <c r="B23" s="123">
        <v>505</v>
      </c>
      <c r="C23" s="124" t="s">
        <v>90</v>
      </c>
      <c r="D23" s="125"/>
      <c r="E23" s="126" t="s">
        <v>212</v>
      </c>
      <c r="F23" s="127">
        <f t="shared" si="0"/>
        <v>324082</v>
      </c>
      <c r="G23" s="128">
        <v>324082</v>
      </c>
      <c r="H23" s="129"/>
      <c r="I23" s="147"/>
    </row>
    <row r="24" ht="30" customHeight="1" spans="2:9">
      <c r="B24" s="123">
        <v>501</v>
      </c>
      <c r="C24" s="124" t="s">
        <v>181</v>
      </c>
      <c r="D24" s="125"/>
      <c r="E24" s="126" t="s">
        <v>215</v>
      </c>
      <c r="F24" s="127">
        <f t="shared" si="0"/>
        <v>484100</v>
      </c>
      <c r="G24" s="128">
        <v>484100</v>
      </c>
      <c r="H24" s="129"/>
      <c r="I24" s="147"/>
    </row>
    <row r="25" ht="30" customHeight="1" spans="2:9">
      <c r="B25" s="123">
        <v>502</v>
      </c>
      <c r="C25" s="124" t="s">
        <v>90</v>
      </c>
      <c r="D25" s="125"/>
      <c r="E25" s="126" t="s">
        <v>216</v>
      </c>
      <c r="F25" s="127">
        <f t="shared" si="0"/>
        <v>35000</v>
      </c>
      <c r="G25" s="128"/>
      <c r="H25" s="128">
        <v>35000</v>
      </c>
      <c r="I25" s="147"/>
    </row>
    <row r="26" s="109" customFormat="1" ht="30" customHeight="1" spans="2:9">
      <c r="B26" s="130">
        <v>505</v>
      </c>
      <c r="C26" s="131" t="s">
        <v>97</v>
      </c>
      <c r="D26" s="132"/>
      <c r="E26" s="133" t="s">
        <v>217</v>
      </c>
      <c r="F26" s="134">
        <f t="shared" si="0"/>
        <v>54800</v>
      </c>
      <c r="G26" s="135"/>
      <c r="H26" s="135">
        <v>54800</v>
      </c>
      <c r="I26" s="148"/>
    </row>
    <row r="27" ht="30" customHeight="1" spans="2:9">
      <c r="B27" s="123">
        <v>502</v>
      </c>
      <c r="C27" s="124" t="s">
        <v>90</v>
      </c>
      <c r="D27" s="125"/>
      <c r="E27" s="126" t="s">
        <v>216</v>
      </c>
      <c r="F27" s="127">
        <f t="shared" si="0"/>
        <v>2000</v>
      </c>
      <c r="G27" s="128"/>
      <c r="H27" s="128">
        <v>2000</v>
      </c>
      <c r="I27" s="147"/>
    </row>
    <row r="28" ht="30" customHeight="1" spans="2:9">
      <c r="B28" s="123">
        <v>505</v>
      </c>
      <c r="C28" s="124" t="s">
        <v>97</v>
      </c>
      <c r="D28" s="125"/>
      <c r="E28" s="126" t="s">
        <v>217</v>
      </c>
      <c r="F28" s="127">
        <f t="shared" si="0"/>
        <v>9600</v>
      </c>
      <c r="G28" s="128"/>
      <c r="H28" s="128">
        <v>9600</v>
      </c>
      <c r="I28" s="147"/>
    </row>
    <row r="29" ht="30" customHeight="1" spans="2:9">
      <c r="B29" s="123">
        <v>502</v>
      </c>
      <c r="C29" s="124" t="s">
        <v>90</v>
      </c>
      <c r="D29" s="125"/>
      <c r="E29" s="126" t="s">
        <v>216</v>
      </c>
      <c r="F29" s="127">
        <f t="shared" si="0"/>
        <v>4000</v>
      </c>
      <c r="G29" s="128"/>
      <c r="H29" s="128">
        <v>4000</v>
      </c>
      <c r="I29" s="147"/>
    </row>
    <row r="30" ht="30" customHeight="1" spans="2:9">
      <c r="B30" s="123">
        <v>505</v>
      </c>
      <c r="C30" s="124" t="s">
        <v>97</v>
      </c>
      <c r="D30" s="136"/>
      <c r="E30" s="126" t="s">
        <v>217</v>
      </c>
      <c r="F30" s="127">
        <f t="shared" si="0"/>
        <v>19200</v>
      </c>
      <c r="G30" s="128"/>
      <c r="H30" s="128">
        <v>19200</v>
      </c>
      <c r="I30" s="147"/>
    </row>
    <row r="31" ht="30" customHeight="1" spans="1:9">
      <c r="A31" s="137"/>
      <c r="B31" s="123">
        <v>505</v>
      </c>
      <c r="C31" s="124" t="s">
        <v>97</v>
      </c>
      <c r="D31" s="138"/>
      <c r="E31" s="126" t="s">
        <v>217</v>
      </c>
      <c r="F31" s="127">
        <f t="shared" si="0"/>
        <v>43200</v>
      </c>
      <c r="G31" s="128"/>
      <c r="H31" s="128">
        <v>43200</v>
      </c>
      <c r="I31" s="149"/>
    </row>
    <row r="32" ht="30" customHeight="1" spans="2:8">
      <c r="B32" s="123">
        <v>505</v>
      </c>
      <c r="C32" s="124" t="s">
        <v>97</v>
      </c>
      <c r="D32" s="139"/>
      <c r="E32" s="126" t="s">
        <v>217</v>
      </c>
      <c r="F32" s="127">
        <f t="shared" si="0"/>
        <v>70000</v>
      </c>
      <c r="G32" s="128"/>
      <c r="H32" s="128">
        <v>70000</v>
      </c>
    </row>
    <row r="33" ht="30" customHeight="1" spans="2:8">
      <c r="B33" s="123">
        <v>502</v>
      </c>
      <c r="C33" s="124" t="s">
        <v>90</v>
      </c>
      <c r="D33" s="139"/>
      <c r="E33" s="126" t="s">
        <v>216</v>
      </c>
      <c r="F33" s="127">
        <f t="shared" si="0"/>
        <v>9556.96</v>
      </c>
      <c r="G33" s="128"/>
      <c r="H33" s="128">
        <v>9556.96</v>
      </c>
    </row>
    <row r="34" ht="30" customHeight="1" spans="2:8">
      <c r="B34" s="123">
        <v>505</v>
      </c>
      <c r="C34" s="124" t="s">
        <v>97</v>
      </c>
      <c r="D34" s="139"/>
      <c r="E34" s="126" t="s">
        <v>217</v>
      </c>
      <c r="F34" s="127">
        <f t="shared" si="0"/>
        <v>39159.95</v>
      </c>
      <c r="G34" s="128"/>
      <c r="H34" s="128">
        <v>39159.95</v>
      </c>
    </row>
    <row r="35" ht="30" customHeight="1" spans="2:8">
      <c r="B35" s="123">
        <v>502</v>
      </c>
      <c r="C35" s="124" t="s">
        <v>90</v>
      </c>
      <c r="D35" s="139"/>
      <c r="E35" s="126" t="s">
        <v>216</v>
      </c>
      <c r="F35" s="127">
        <f t="shared" si="0"/>
        <v>15364.33</v>
      </c>
      <c r="G35" s="128"/>
      <c r="H35" s="128">
        <v>15364.33</v>
      </c>
    </row>
    <row r="36" ht="30" customHeight="1" spans="2:8">
      <c r="B36" s="123">
        <v>505</v>
      </c>
      <c r="C36" s="124" t="s">
        <v>97</v>
      </c>
      <c r="D36" s="139"/>
      <c r="E36" s="126" t="s">
        <v>217</v>
      </c>
      <c r="F36" s="127">
        <f t="shared" si="0"/>
        <v>12730.86</v>
      </c>
      <c r="G36" s="128"/>
      <c r="H36" s="128">
        <v>12730.86</v>
      </c>
    </row>
    <row r="37" ht="30" customHeight="1" spans="2:8">
      <c r="B37" s="123">
        <v>505</v>
      </c>
      <c r="C37" s="124" t="s">
        <v>97</v>
      </c>
      <c r="D37" s="139"/>
      <c r="E37" s="126" t="s">
        <v>217</v>
      </c>
      <c r="F37" s="127">
        <f t="shared" si="0"/>
        <v>25000</v>
      </c>
      <c r="G37" s="128"/>
      <c r="H37" s="128">
        <v>25000</v>
      </c>
    </row>
    <row r="38" ht="30" customHeight="1" spans="2:8">
      <c r="B38" s="123">
        <v>502</v>
      </c>
      <c r="C38" s="124" t="s">
        <v>90</v>
      </c>
      <c r="D38" s="139"/>
      <c r="E38" s="126" t="s">
        <v>216</v>
      </c>
      <c r="F38" s="127">
        <f t="shared" si="0"/>
        <v>43200</v>
      </c>
      <c r="G38" s="128"/>
      <c r="H38" s="128">
        <v>43200</v>
      </c>
    </row>
    <row r="39" ht="30" customHeight="1" spans="2:8">
      <c r="B39" s="123">
        <v>502</v>
      </c>
      <c r="C39" s="124" t="s">
        <v>181</v>
      </c>
      <c r="D39" s="139"/>
      <c r="E39" s="126" t="s">
        <v>218</v>
      </c>
      <c r="F39" s="127">
        <f t="shared" si="0"/>
        <v>14121.44</v>
      </c>
      <c r="G39" s="128"/>
      <c r="H39" s="128">
        <v>14121.44</v>
      </c>
    </row>
    <row r="40" ht="30" customHeight="1" spans="2:8">
      <c r="B40" s="123">
        <v>505</v>
      </c>
      <c r="C40" s="124" t="s">
        <v>97</v>
      </c>
      <c r="D40" s="139"/>
      <c r="E40" s="126" t="s">
        <v>217</v>
      </c>
      <c r="F40" s="127">
        <f t="shared" si="0"/>
        <v>4243.62</v>
      </c>
      <c r="G40" s="128"/>
      <c r="H40" s="128">
        <v>4243.62</v>
      </c>
    </row>
    <row r="41" ht="30" customHeight="1" spans="2:8">
      <c r="B41" s="123">
        <v>509</v>
      </c>
      <c r="C41" s="124" t="s">
        <v>90</v>
      </c>
      <c r="D41" s="139"/>
      <c r="E41" s="126" t="s">
        <v>219</v>
      </c>
      <c r="F41" s="127">
        <f t="shared" si="0"/>
        <v>121820.4</v>
      </c>
      <c r="G41" s="128">
        <v>121820.4</v>
      </c>
      <c r="H41" s="140"/>
    </row>
    <row r="42" ht="30" customHeight="1" spans="2:8">
      <c r="B42" s="141">
        <v>509</v>
      </c>
      <c r="C42" s="142" t="s">
        <v>90</v>
      </c>
      <c r="D42" s="143"/>
      <c r="E42" s="144" t="s">
        <v>219</v>
      </c>
      <c r="F42" s="145">
        <f t="shared" si="0"/>
        <v>14400</v>
      </c>
      <c r="G42" s="128">
        <v>14400</v>
      </c>
      <c r="H42" s="146"/>
    </row>
    <row r="43" ht="30" customHeight="1" spans="2:8">
      <c r="B43" s="123">
        <v>509</v>
      </c>
      <c r="C43" s="124" t="s">
        <v>90</v>
      </c>
      <c r="D43" s="140"/>
      <c r="E43" s="126" t="s">
        <v>219</v>
      </c>
      <c r="F43" s="129">
        <f t="shared" si="0"/>
        <v>180</v>
      </c>
      <c r="G43" s="128">
        <v>180</v>
      </c>
      <c r="H43" s="14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E6" sqref="E6"/>
    </sheetView>
  </sheetViews>
  <sheetFormatPr defaultColWidth="10" defaultRowHeight="13.5" outlineLevelCol="7"/>
  <cols>
    <col min="1" max="1" width="1.54166666666667" style="90" customWidth="1"/>
    <col min="2" max="4" width="6.63333333333333" style="90" customWidth="1"/>
    <col min="5" max="5" width="26.6333333333333" style="90" customWidth="1"/>
    <col min="6" max="6" width="48.6333333333333" style="90" customWidth="1"/>
    <col min="7" max="7" width="26.6333333333333" style="90" customWidth="1"/>
    <col min="8" max="8" width="1.54166666666667" style="90" customWidth="1"/>
    <col min="9" max="10" width="9.725" style="90" customWidth="1"/>
    <col min="11" max="16384" width="10" style="90"/>
  </cols>
  <sheetData>
    <row r="1" ht="25" customHeight="1" spans="1:8">
      <c r="A1" s="91"/>
      <c r="B1" s="2"/>
      <c r="C1" s="2"/>
      <c r="D1" s="2"/>
      <c r="E1" s="92"/>
      <c r="F1" s="92"/>
      <c r="G1" s="93" t="s">
        <v>220</v>
      </c>
      <c r="H1" s="94"/>
    </row>
    <row r="2" ht="22.75" customHeight="1" spans="1:8">
      <c r="A2" s="91"/>
      <c r="B2" s="95" t="s">
        <v>221</v>
      </c>
      <c r="C2" s="95"/>
      <c r="D2" s="95"/>
      <c r="E2" s="95"/>
      <c r="F2" s="95"/>
      <c r="G2" s="95"/>
      <c r="H2" s="94" t="s">
        <v>3</v>
      </c>
    </row>
    <row r="3" ht="19.5" customHeight="1" spans="1:8">
      <c r="A3" s="96"/>
      <c r="B3" s="97" t="s">
        <v>5</v>
      </c>
      <c r="C3" s="97"/>
      <c r="D3" s="97"/>
      <c r="E3" s="97"/>
      <c r="F3" s="97"/>
      <c r="G3" s="98" t="s">
        <v>6</v>
      </c>
      <c r="H3" s="99"/>
    </row>
    <row r="4" ht="24.4" customHeight="1" spans="1:8">
      <c r="A4" s="100"/>
      <c r="B4" s="62" t="s">
        <v>79</v>
      </c>
      <c r="C4" s="62"/>
      <c r="D4" s="62"/>
      <c r="E4" s="62" t="s">
        <v>70</v>
      </c>
      <c r="F4" s="62" t="s">
        <v>71</v>
      </c>
      <c r="G4" s="62" t="s">
        <v>222</v>
      </c>
      <c r="H4" s="101"/>
    </row>
    <row r="5" ht="24" customHeight="1" spans="1:8">
      <c r="A5" s="100"/>
      <c r="B5" s="62" t="s">
        <v>80</v>
      </c>
      <c r="C5" s="62" t="s">
        <v>81</v>
      </c>
      <c r="D5" s="62" t="s">
        <v>82</v>
      </c>
      <c r="E5" s="62"/>
      <c r="F5" s="62"/>
      <c r="G5" s="62"/>
      <c r="H5" s="102"/>
    </row>
    <row r="6" ht="28" customHeight="1" spans="1:8">
      <c r="A6" s="103"/>
      <c r="B6" s="62"/>
      <c r="C6" s="62"/>
      <c r="D6" s="62"/>
      <c r="E6" s="67">
        <v>149</v>
      </c>
      <c r="F6" s="62" t="s">
        <v>72</v>
      </c>
      <c r="G6" s="65">
        <f>G7+G10</f>
        <v>160000</v>
      </c>
      <c r="H6" s="104"/>
    </row>
    <row r="7" ht="29.5" customHeight="1" spans="1:8">
      <c r="A7" s="103"/>
      <c r="B7" s="83">
        <v>201</v>
      </c>
      <c r="C7" s="83"/>
      <c r="D7" s="83"/>
      <c r="E7" s="105"/>
      <c r="F7" s="83" t="s">
        <v>83</v>
      </c>
      <c r="G7" s="65">
        <v>100000</v>
      </c>
      <c r="H7" s="104"/>
    </row>
    <row r="8" ht="29.5" customHeight="1" spans="1:8">
      <c r="A8" s="103"/>
      <c r="B8" s="83">
        <v>201</v>
      </c>
      <c r="C8" s="83">
        <v>13</v>
      </c>
      <c r="D8" s="83"/>
      <c r="E8" s="83"/>
      <c r="F8" s="83" t="s">
        <v>84</v>
      </c>
      <c r="G8" s="65">
        <v>100000</v>
      </c>
      <c r="H8" s="104"/>
    </row>
    <row r="9" ht="29.5" customHeight="1" spans="1:8">
      <c r="A9" s="103"/>
      <c r="B9" s="83">
        <v>201</v>
      </c>
      <c r="C9" s="83">
        <v>13</v>
      </c>
      <c r="D9" s="84" t="s">
        <v>85</v>
      </c>
      <c r="E9" s="83"/>
      <c r="F9" s="83" t="s">
        <v>86</v>
      </c>
      <c r="G9" s="65">
        <v>100000</v>
      </c>
      <c r="H9" s="104"/>
    </row>
    <row r="10" ht="29.5" customHeight="1" spans="1:8">
      <c r="A10" s="103"/>
      <c r="B10" s="83">
        <v>215</v>
      </c>
      <c r="C10" s="84"/>
      <c r="D10" s="83"/>
      <c r="E10" s="83"/>
      <c r="F10" s="83" t="s">
        <v>105</v>
      </c>
      <c r="G10" s="65">
        <v>60000</v>
      </c>
      <c r="H10" s="104"/>
    </row>
    <row r="11" ht="29.5" customHeight="1" spans="1:8">
      <c r="A11" s="103"/>
      <c r="B11" s="83">
        <v>215</v>
      </c>
      <c r="C11" s="84" t="s">
        <v>97</v>
      </c>
      <c r="D11" s="83"/>
      <c r="E11" s="83"/>
      <c r="F11" s="83" t="s">
        <v>106</v>
      </c>
      <c r="G11" s="65">
        <v>60000</v>
      </c>
      <c r="H11" s="104"/>
    </row>
    <row r="12" ht="29.5" customHeight="1" spans="1:8">
      <c r="A12" s="103"/>
      <c r="B12" s="83">
        <v>215</v>
      </c>
      <c r="C12" s="84" t="s">
        <v>97</v>
      </c>
      <c r="D12" s="83">
        <v>99</v>
      </c>
      <c r="E12" s="83"/>
      <c r="F12" s="83" t="s">
        <v>107</v>
      </c>
      <c r="G12" s="65">
        <v>60000</v>
      </c>
      <c r="H12" s="104"/>
    </row>
    <row r="13" ht="29.5" customHeight="1" spans="1:8">
      <c r="A13" s="103"/>
      <c r="B13" s="62"/>
      <c r="C13" s="62"/>
      <c r="D13" s="62"/>
      <c r="E13" s="62"/>
      <c r="F13" s="62"/>
      <c r="G13" s="65"/>
      <c r="H13" s="104"/>
    </row>
    <row r="14" ht="29.5" customHeight="1" spans="1:8">
      <c r="A14" s="103"/>
      <c r="B14" s="62"/>
      <c r="C14" s="62"/>
      <c r="D14" s="62"/>
      <c r="E14" s="62"/>
      <c r="F14" s="62"/>
      <c r="G14" s="65"/>
      <c r="H14" s="104"/>
    </row>
    <row r="15" ht="29.5" customHeight="1" spans="1:8">
      <c r="A15" s="100"/>
      <c r="B15" s="69"/>
      <c r="C15" s="69"/>
      <c r="D15" s="69"/>
      <c r="E15" s="69"/>
      <c r="F15" s="69" t="s">
        <v>23</v>
      </c>
      <c r="G15" s="70"/>
      <c r="H15" s="101"/>
    </row>
    <row r="16" ht="22.75" customHeight="1" spans="1:8">
      <c r="A16" s="100"/>
      <c r="B16" s="69"/>
      <c r="C16" s="69"/>
      <c r="D16" s="69"/>
      <c r="E16" s="69"/>
      <c r="F16" s="69" t="s">
        <v>23</v>
      </c>
      <c r="G16" s="70"/>
      <c r="H16" s="101"/>
    </row>
    <row r="17" ht="28" customHeight="1" spans="1:8">
      <c r="A17" s="100"/>
      <c r="B17" s="69"/>
      <c r="C17" s="69"/>
      <c r="D17" s="69"/>
      <c r="E17" s="69"/>
      <c r="F17" s="69"/>
      <c r="G17" s="70"/>
      <c r="H17" s="102"/>
    </row>
    <row r="18" ht="28" customHeight="1" spans="1:8">
      <c r="A18" s="100"/>
      <c r="B18" s="69"/>
      <c r="C18" s="69"/>
      <c r="D18" s="69"/>
      <c r="E18" s="69"/>
      <c r="F18" s="69"/>
      <c r="G18" s="70"/>
      <c r="H18" s="102"/>
    </row>
    <row r="19" ht="9.75" customHeight="1" spans="1:8">
      <c r="A19" s="106"/>
      <c r="B19" s="107"/>
      <c r="C19" s="107"/>
      <c r="D19" s="107"/>
      <c r="E19" s="107"/>
      <c r="F19" s="106"/>
      <c r="G19" s="106"/>
      <c r="H19" s="108"/>
    </row>
    <row r="20" spans="2:7">
      <c r="B20" s="73"/>
      <c r="C20" s="73"/>
      <c r="D20" s="73"/>
      <c r="E20" s="73"/>
      <c r="F20" s="73"/>
      <c r="G20" s="73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赵琦</cp:lastModifiedBy>
  <dcterms:created xsi:type="dcterms:W3CDTF">2022-03-04T19:28:00Z</dcterms:created>
  <dcterms:modified xsi:type="dcterms:W3CDTF">2025-03-11T02:01:13Z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422CF58CD2994F81BC52B452034DEC3F_12</vt:lpwstr>
  </property>
</Properties>
</file>