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C:\Users\Lenovo\Desktop\财政信息公开\2025年部门预算公开\司法局\部门公开\"/>
    </mc:Choice>
  </mc:AlternateContent>
  <xr:revisionPtr revIDLastSave="0" documentId="13_ncr:1_{C56AA927-870B-4A81-A57F-5D9573A75EF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6-9" sheetId="28" r:id="rId22"/>
    <sheet name="6-10" sheetId="29" r:id="rId23"/>
    <sheet name="7" sheetId="18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'1-2'!$B$1:$K$27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8" l="1"/>
  <c r="G7" i="8"/>
  <c r="H7" i="8"/>
  <c r="G8" i="9"/>
  <c r="G7" i="9"/>
  <c r="G6" i="9" s="1"/>
  <c r="H9" i="7"/>
  <c r="H8" i="7" s="1"/>
  <c r="H20" i="7"/>
  <c r="H19" i="7"/>
  <c r="G12" i="7"/>
  <c r="G13" i="7"/>
  <c r="G14" i="7"/>
  <c r="G15" i="7"/>
  <c r="G16" i="7"/>
  <c r="G17" i="7"/>
  <c r="H32" i="6"/>
  <c r="G32" i="6" s="1"/>
  <c r="F32" i="6" s="1"/>
  <c r="H33" i="6"/>
  <c r="G33" i="6" s="1"/>
  <c r="F33" i="6" s="1"/>
  <c r="H34" i="6"/>
  <c r="G34" i="6" s="1"/>
  <c r="F34" i="6" s="1"/>
  <c r="H35" i="6"/>
  <c r="G35" i="6" s="1"/>
  <c r="F35" i="6" s="1"/>
  <c r="H36" i="6"/>
  <c r="G36" i="6" s="1"/>
  <c r="F36" i="6" s="1"/>
  <c r="H37" i="6"/>
  <c r="G37" i="6" s="1"/>
  <c r="F37" i="6" s="1"/>
  <c r="H38" i="6"/>
  <c r="G38" i="6" s="1"/>
  <c r="F38" i="6" s="1"/>
  <c r="H39" i="6"/>
  <c r="G39" i="6" s="1"/>
  <c r="F39" i="6" s="1"/>
  <c r="H40" i="6"/>
  <c r="G40" i="6" s="1"/>
  <c r="F40" i="6" s="1"/>
  <c r="H12" i="6"/>
  <c r="G12" i="6" s="1"/>
  <c r="F12" i="6" s="1"/>
  <c r="H13" i="6"/>
  <c r="G13" i="6" s="1"/>
  <c r="F13" i="6" s="1"/>
  <c r="H14" i="6"/>
  <c r="G14" i="6" s="1"/>
  <c r="F14" i="6" s="1"/>
  <c r="H15" i="6"/>
  <c r="G15" i="6" s="1"/>
  <c r="F15" i="6" s="1"/>
  <c r="H16" i="6"/>
  <c r="G16" i="6" s="1"/>
  <c r="F16" i="6" s="1"/>
  <c r="H17" i="6"/>
  <c r="G17" i="6" s="1"/>
  <c r="F17" i="6" s="1"/>
  <c r="H18" i="6"/>
  <c r="G18" i="6" s="1"/>
  <c r="F18" i="6" s="1"/>
  <c r="H19" i="6"/>
  <c r="G19" i="6" s="1"/>
  <c r="F19" i="6" s="1"/>
  <c r="H20" i="6"/>
  <c r="G20" i="6" s="1"/>
  <c r="F20" i="6" s="1"/>
  <c r="H21" i="6"/>
  <c r="G21" i="6" s="1"/>
  <c r="F21" i="6" s="1"/>
  <c r="H22" i="6"/>
  <c r="G22" i="6" s="1"/>
  <c r="F22" i="6" s="1"/>
  <c r="F6" i="5"/>
  <c r="E6" i="5"/>
  <c r="H9" i="4"/>
  <c r="H8" i="4" s="1"/>
  <c r="G13" i="4"/>
  <c r="G14" i="4"/>
  <c r="G15" i="4"/>
  <c r="G16" i="4"/>
  <c r="G17" i="4"/>
  <c r="G18" i="4"/>
  <c r="F39" i="8" l="1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H30" i="7"/>
  <c r="H29" i="7" s="1"/>
  <c r="H24" i="7"/>
  <c r="H23" i="7" s="1"/>
  <c r="G31" i="7"/>
  <c r="G30" i="7" s="1"/>
  <c r="G29" i="7" s="1"/>
  <c r="G28" i="7"/>
  <c r="G27" i="7"/>
  <c r="G26" i="7"/>
  <c r="G25" i="7"/>
  <c r="G22" i="7"/>
  <c r="G21" i="7"/>
  <c r="G18" i="7"/>
  <c r="G11" i="7"/>
  <c r="G10" i="7"/>
  <c r="H44" i="6"/>
  <c r="G44" i="6" s="1"/>
  <c r="F44" i="6" s="1"/>
  <c r="H43" i="6"/>
  <c r="G43" i="6" s="1"/>
  <c r="F43" i="6" s="1"/>
  <c r="H42" i="6"/>
  <c r="I41" i="6"/>
  <c r="H31" i="6"/>
  <c r="G31" i="6" s="1"/>
  <c r="H30" i="6"/>
  <c r="G30" i="6" s="1"/>
  <c r="F30" i="6" s="1"/>
  <c r="H29" i="6"/>
  <c r="G29" i="6" s="1"/>
  <c r="H28" i="6"/>
  <c r="G28" i="6" s="1"/>
  <c r="F28" i="6" s="1"/>
  <c r="H27" i="6"/>
  <c r="G27" i="6" s="1"/>
  <c r="J26" i="6"/>
  <c r="I26" i="6"/>
  <c r="H25" i="6"/>
  <c r="G25" i="6" s="1"/>
  <c r="F25" i="6" s="1"/>
  <c r="H24" i="6"/>
  <c r="G24" i="6" s="1"/>
  <c r="F24" i="6" s="1"/>
  <c r="H23" i="6"/>
  <c r="G23" i="6" s="1"/>
  <c r="F23" i="6" s="1"/>
  <c r="H11" i="6"/>
  <c r="G11" i="6" s="1"/>
  <c r="F11" i="6" s="1"/>
  <c r="H10" i="6"/>
  <c r="G10" i="6" s="1"/>
  <c r="F10" i="6" s="1"/>
  <c r="H9" i="6"/>
  <c r="G9" i="6" s="1"/>
  <c r="I8" i="6"/>
  <c r="G31" i="4"/>
  <c r="H30" i="4"/>
  <c r="G28" i="4"/>
  <c r="G27" i="4"/>
  <c r="G26" i="4"/>
  <c r="G25" i="4"/>
  <c r="H24" i="4"/>
  <c r="G22" i="4"/>
  <c r="G21" i="4"/>
  <c r="H20" i="4"/>
  <c r="G12" i="4"/>
  <c r="G11" i="4"/>
  <c r="G10" i="4"/>
  <c r="I9" i="4"/>
  <c r="I8" i="4" s="1"/>
  <c r="G9" i="11"/>
  <c r="G10" i="11"/>
  <c r="G11" i="11"/>
  <c r="G12" i="11"/>
  <c r="G13" i="11"/>
  <c r="G14" i="11"/>
  <c r="G8" i="11"/>
  <c r="F8" i="10"/>
  <c r="D8" i="10" s="1"/>
  <c r="D7" i="10" s="1"/>
  <c r="E7" i="10"/>
  <c r="G7" i="10"/>
  <c r="H7" i="10"/>
  <c r="I7" i="10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7" i="5"/>
  <c r="C6" i="5"/>
  <c r="D8" i="3"/>
  <c r="D7" i="3" s="1"/>
  <c r="F7" i="3"/>
  <c r="E36" i="2"/>
  <c r="E40" i="2" s="1"/>
  <c r="C36" i="2"/>
  <c r="C40" i="2" s="1"/>
  <c r="F7" i="10" l="1"/>
  <c r="G9" i="7"/>
  <c r="G8" i="7" s="1"/>
  <c r="G20" i="7"/>
  <c r="G19" i="7" s="1"/>
  <c r="G24" i="7"/>
  <c r="G23" i="7" s="1"/>
  <c r="I7" i="6"/>
  <c r="J7" i="6"/>
  <c r="H41" i="6"/>
  <c r="G42" i="6"/>
  <c r="G41" i="6" s="1"/>
  <c r="G30" i="4"/>
  <c r="H29" i="4"/>
  <c r="G29" i="4" s="1"/>
  <c r="G9" i="4"/>
  <c r="G24" i="4"/>
  <c r="I7" i="4"/>
  <c r="G20" i="4"/>
  <c r="H23" i="4"/>
  <c r="G23" i="4" s="1"/>
  <c r="H7" i="7"/>
  <c r="F9" i="6"/>
  <c r="G8" i="6"/>
  <c r="F29" i="6"/>
  <c r="G26" i="6"/>
  <c r="F26" i="6" s="1"/>
  <c r="F27" i="6"/>
  <c r="F31" i="6"/>
  <c r="H8" i="6"/>
  <c r="H26" i="6"/>
  <c r="G8" i="4"/>
  <c r="H19" i="4"/>
  <c r="G19" i="4" s="1"/>
  <c r="G7" i="11"/>
  <c r="G7" i="7" l="1"/>
  <c r="H7" i="6"/>
  <c r="F42" i="6"/>
  <c r="F41" i="6"/>
  <c r="F8" i="6"/>
  <c r="F7" i="6" s="1"/>
  <c r="G7" i="6"/>
  <c r="G7" i="4"/>
  <c r="H7" i="4"/>
</calcChain>
</file>

<file path=xl/sharedStrings.xml><?xml version="1.0" encoding="utf-8"?>
<sst xmlns="http://schemas.openxmlformats.org/spreadsheetml/2006/main" count="1138" uniqueCount="441">
  <si>
    <t xml:space="preserve">
表1</t>
  </si>
  <si>
    <t xml:space="preserve"> 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</si>
  <si>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</si>
  <si>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</si>
  <si>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</si>
  <si>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</si>
  <si>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</si>
  <si>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</si>
  <si>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</si>
  <si>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</si>
  <si>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</si>
  <si>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</si>
  <si>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</si>
  <si>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</si>
  <si>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</si>
  <si>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</si>
  <si>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</si>
  <si>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</si>
  <si>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</si>
  <si>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</si>
  <si>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</si>
  <si>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</si>
  <si>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</si>
  <si>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</si>
  <si>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</si>
  <si>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</si>
  <si>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</si>
  <si>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</si>
  <si>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</si>
  <si>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</si>
  <si>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</si>
  <si>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</si>
  <si>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</si>
  <si>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</si>
  <si>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</si>
  <si>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</si>
  <si>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</si>
  <si>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</si>
  <si>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</si>
  <si>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</si>
  <si>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</si>
  <si>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</si>
  <si>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</si>
  <si>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</si>
  <si>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</si>
  <si>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</si>
  <si>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</si>
  <si>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</si>
  <si>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</si>
  <si>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</si>
  <si>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</si>
  <si>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</si>
  <si>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</si>
  <si>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</si>
  <si>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</si>
  <si>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</si>
  <si>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</si>
  <si>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</si>
  <si>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</si>
  <si>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</si>
  <si>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</si>
  <si>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</si>
  <si>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</si>
  <si>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</si>
  <si>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</si>
  <si>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</si>
  <si>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</si>
  <si>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</si>
  <si>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</si>
  <si>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</si>
  <si>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</si>
  <si>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</si>
  <si>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</si>
  <si>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</si>
  <si>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</si>
  <si>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</si>
  <si>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</si>
  <si>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</si>
  <si>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</si>
  <si>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</si>
  <si>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</si>
  <si>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</si>
  <si>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</si>
  <si>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</si>
  <si>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</si>
  <si>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</si>
  <si>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</si>
  <si>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</si>
  <si>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</si>
  <si>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</si>
  <si>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</si>
  <si>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</si>
  <si>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</si>
  <si>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</si>
  <si>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</si>
  <si>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</si>
  <si>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</si>
  <si>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</si>
  <si>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</si>
  <si>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</si>
  <si>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</si>
  <si>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</si>
  <si>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</si>
  <si>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</si>
  <si>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</si>
  <si>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</si>
  <si>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</si>
  <si>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</si>
  <si>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</si>
  <si>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</si>
  <si>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</si>
  <si>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</si>
  <si>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</si>
  <si>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</si>
  <si>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</si>
  <si>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</si>
  <si>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</si>
  <si>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</si>
  <si>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</si>
  <si>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</si>
  <si>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</si>
  <si>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</si>
  <si>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</si>
  <si>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</si>
  <si>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</si>
  <si>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</si>
  <si>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</si>
  <si>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</si>
  <si>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</si>
  <si>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</si>
  <si>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</si>
  <si>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</si>
  <si>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</si>
  <si>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</si>
  <si>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</si>
  <si>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</si>
  <si>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</si>
  <si>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</si>
  <si>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</si>
  <si>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</si>
  <si>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</si>
  <si>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</si>
  <si>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</si>
  <si>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</si>
  <si>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</si>
  <si>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</si>
  <si>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</si>
  <si>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</si>
  <si>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</si>
  <si>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</si>
  <si>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</si>
  <si>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</si>
  <si>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</si>
  <si>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</si>
  <si>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</si>
  <si>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</si>
  <si>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</si>
  <si>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</si>
  <si>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</si>
  <si>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(2025年度)</t>
  </si>
  <si>
    <t>项目名称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</si>
  <si>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</si>
  <si>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</si>
  <si>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</si>
  <si>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</si>
  <si>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</si>
  <si>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</si>
  <si>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</si>
  <si>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</si>
  <si>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</si>
  <si>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</si>
  <si>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</si>
  <si>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</si>
  <si>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</si>
  <si>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</si>
  <si>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</si>
  <si>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</si>
  <si>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</si>
  <si>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可持续影响指标</t>
  </si>
  <si>
    <t>满意度指标</t>
  </si>
  <si>
    <t>服务对象满意度指标</t>
  </si>
  <si>
    <t>表6-2</t>
  </si>
  <si>
    <t>表7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</si>
  <si>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2025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</si>
  <si>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</si>
  <si>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</si>
  <si>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</si>
  <si>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</si>
  <si>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</si>
  <si>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</si>
  <si>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</si>
  <si>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</si>
  <si>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</si>
  <si>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</si>
  <si>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注：此表无数据</t>
    <phoneticPr fontId="31" type="noConversion"/>
  </si>
  <si>
    <t>01</t>
    <phoneticPr fontId="31" type="noConversion"/>
  </si>
  <si>
    <t>行政运行</t>
    <phoneticPr fontId="31" type="noConversion"/>
  </si>
  <si>
    <t>02</t>
  </si>
  <si>
    <t>04</t>
    <phoneticPr fontId="31" type="noConversion"/>
  </si>
  <si>
    <t>99</t>
    <phoneticPr fontId="31" type="noConversion"/>
  </si>
  <si>
    <t>社会保障和就业支出</t>
    <phoneticPr fontId="31" type="noConversion"/>
  </si>
  <si>
    <t>05</t>
    <phoneticPr fontId="31" type="noConversion"/>
  </si>
  <si>
    <t>行政事业单位养老支出</t>
    <phoneticPr fontId="31" type="noConversion"/>
  </si>
  <si>
    <t>行政单位离退休</t>
    <phoneticPr fontId="31" type="noConversion"/>
  </si>
  <si>
    <t>机关事业单位基本养老保险缴费支出</t>
    <phoneticPr fontId="31" type="noConversion"/>
  </si>
  <si>
    <t>卫生健康支出</t>
    <phoneticPr fontId="31" type="noConversion"/>
  </si>
  <si>
    <t>11</t>
    <phoneticPr fontId="31" type="noConversion"/>
  </si>
  <si>
    <t>行政事业单位医疗</t>
    <phoneticPr fontId="31" type="noConversion"/>
  </si>
  <si>
    <t>行政单位医疗</t>
    <phoneticPr fontId="31" type="noConversion"/>
  </si>
  <si>
    <t>02</t>
    <phoneticPr fontId="31" type="noConversion"/>
  </si>
  <si>
    <t>事业单位医疗</t>
    <phoneticPr fontId="31" type="noConversion"/>
  </si>
  <si>
    <t>03</t>
    <phoneticPr fontId="31" type="noConversion"/>
  </si>
  <si>
    <t>公务员医疗补助</t>
    <phoneticPr fontId="31" type="noConversion"/>
  </si>
  <si>
    <t>其他行政事业单位医疗支出</t>
    <phoneticPr fontId="31" type="noConversion"/>
  </si>
  <si>
    <t>住房保障支出</t>
    <phoneticPr fontId="31" type="noConversion"/>
  </si>
  <si>
    <t>住房改革支出</t>
    <phoneticPr fontId="31" type="noConversion"/>
  </si>
  <si>
    <t>住房公积金</t>
    <phoneticPr fontId="31" type="noConversion"/>
  </si>
  <si>
    <t>工资福利支出</t>
    <phoneticPr fontId="31" type="noConversion"/>
  </si>
  <si>
    <t>07</t>
    <phoneticPr fontId="31" type="noConversion"/>
  </si>
  <si>
    <t>08</t>
    <phoneticPr fontId="31" type="noConversion"/>
  </si>
  <si>
    <t>10</t>
    <phoneticPr fontId="31" type="noConversion"/>
  </si>
  <si>
    <t>12</t>
    <phoneticPr fontId="31" type="noConversion"/>
  </si>
  <si>
    <t>13</t>
    <phoneticPr fontId="31" type="noConversion"/>
  </si>
  <si>
    <t>商品和服务支出</t>
    <phoneticPr fontId="31" type="noConversion"/>
  </si>
  <si>
    <t>17</t>
    <phoneticPr fontId="31" type="noConversion"/>
  </si>
  <si>
    <t>26</t>
    <phoneticPr fontId="31" type="noConversion"/>
  </si>
  <si>
    <t>27</t>
    <phoneticPr fontId="31" type="noConversion"/>
  </si>
  <si>
    <t>28</t>
    <phoneticPr fontId="31" type="noConversion"/>
  </si>
  <si>
    <t>29</t>
    <phoneticPr fontId="31" type="noConversion"/>
  </si>
  <si>
    <t>39</t>
    <phoneticPr fontId="31" type="noConversion"/>
  </si>
  <si>
    <t>对个人和家庭的补助</t>
    <phoneticPr fontId="31" type="noConversion"/>
  </si>
  <si>
    <t>生活补助</t>
    <phoneticPr fontId="31" type="noConversion"/>
  </si>
  <si>
    <t>医疗费补助</t>
    <phoneticPr fontId="31" type="noConversion"/>
  </si>
  <si>
    <t>09</t>
    <phoneticPr fontId="31" type="noConversion"/>
  </si>
  <si>
    <t>奖励金</t>
    <phoneticPr fontId="31" type="noConversion"/>
  </si>
  <si>
    <r>
      <rPr>
        <sz val="11"/>
        <color rgb="FF000000"/>
        <rFont val="Dialog.plain"/>
        <family val="1"/>
      </rPr>
      <t>50101-</t>
    </r>
    <r>
      <rPr>
        <sz val="11"/>
        <color rgb="FF000000"/>
        <rFont val="宋体"/>
        <family val="3"/>
        <charset val="134"/>
      </rPr>
      <t>工资奖金津补贴</t>
    </r>
    <phoneticPr fontId="31" type="noConversion"/>
  </si>
  <si>
    <r>
      <rPr>
        <sz val="11"/>
        <color rgb="FF000000"/>
        <rFont val="Dialog.plain"/>
        <family val="1"/>
      </rPr>
      <t>50501-</t>
    </r>
    <r>
      <rPr>
        <sz val="11"/>
        <color rgb="FF000000"/>
        <rFont val="宋体"/>
        <family val="3"/>
        <charset val="134"/>
      </rPr>
      <t>工资福利支出</t>
    </r>
    <phoneticPr fontId="31" type="noConversion"/>
  </si>
  <si>
    <r>
      <rPr>
        <sz val="11"/>
        <color rgb="FF000000"/>
        <rFont val="Dialog.plain"/>
        <family val="1"/>
      </rPr>
      <t>50101-工资奖金津补贴</t>
    </r>
  </si>
  <si>
    <r>
      <rPr>
        <sz val="11"/>
        <color rgb="FF000000"/>
        <rFont val="Dialog.plain"/>
        <family val="1"/>
      </rPr>
      <t>50501-工资福利支出</t>
    </r>
  </si>
  <si>
    <r>
      <rPr>
        <sz val="11"/>
        <color rgb="FF000000"/>
        <rFont val="Dialog.plain"/>
        <family val="1"/>
      </rPr>
      <t>50102-社会保障缴费</t>
    </r>
  </si>
  <si>
    <r>
      <rPr>
        <sz val="11"/>
        <color rgb="FF000000"/>
        <rFont val="Dialog.plain"/>
        <family val="1"/>
      </rPr>
      <t>50103-住房公积金</t>
    </r>
  </si>
  <si>
    <r>
      <rPr>
        <sz val="11"/>
        <color rgb="FF000000"/>
        <rFont val="Dialog.plain"/>
        <family val="1"/>
      </rPr>
      <t>50199-其他工资福利支出</t>
    </r>
  </si>
  <si>
    <r>
      <rPr>
        <sz val="11"/>
        <color rgb="FF000000"/>
        <rFont val="Dialog.plain"/>
        <family val="1"/>
      </rPr>
      <t>50201-办公经费</t>
    </r>
  </si>
  <si>
    <r>
      <rPr>
        <sz val="11"/>
        <color rgb="FF000000"/>
        <rFont val="Dialog.plain"/>
        <family val="1"/>
      </rPr>
      <t>50502-商品和服务支出</t>
    </r>
  </si>
  <si>
    <t>06</t>
    <phoneticPr fontId="31" type="noConversion"/>
  </si>
  <si>
    <r>
      <rPr>
        <sz val="11"/>
        <color rgb="FF000000"/>
        <rFont val="Dialog.plain"/>
        <family val="1"/>
      </rPr>
      <t>50206-公务接待费</t>
    </r>
  </si>
  <si>
    <r>
      <rPr>
        <sz val="11"/>
        <color rgb="FF000000"/>
        <rFont val="Dialog.plain"/>
        <family val="1"/>
      </rPr>
      <t>50299-其他商品和服务支出</t>
    </r>
  </si>
  <si>
    <r>
      <rPr>
        <sz val="11"/>
        <color rgb="FF000000"/>
        <rFont val="Dialog.plain"/>
        <family val="1"/>
      </rPr>
      <t>50901-社会福利和救助</t>
    </r>
  </si>
  <si>
    <t>项目资金
（元）</t>
    <phoneticPr fontId="31" type="noConversion"/>
  </si>
  <si>
    <t>攀枝花市西区司法局</t>
    <phoneticPr fontId="31" type="noConversion"/>
  </si>
  <si>
    <t>四、公共安全支出</t>
    <phoneticPr fontId="31" type="noConversion"/>
  </si>
  <si>
    <t>公共安全支出</t>
    <phoneticPr fontId="31" type="noConversion"/>
  </si>
  <si>
    <t>司法</t>
    <phoneticPr fontId="31" type="noConversion"/>
  </si>
  <si>
    <t>基层司法业务</t>
    <phoneticPr fontId="31" type="noConversion"/>
  </si>
  <si>
    <t>普法宣传</t>
    <phoneticPr fontId="31" type="noConversion"/>
  </si>
  <si>
    <t>律师管理</t>
    <phoneticPr fontId="31" type="noConversion"/>
  </si>
  <si>
    <t>公共法律服务</t>
    <phoneticPr fontId="31" type="noConversion"/>
  </si>
  <si>
    <t>社区矫正</t>
    <phoneticPr fontId="31" type="noConversion"/>
  </si>
  <si>
    <t>法治建设</t>
    <phoneticPr fontId="31" type="noConversion"/>
  </si>
  <si>
    <t>事业运行</t>
    <phoneticPr fontId="31" type="noConversion"/>
  </si>
  <si>
    <t>50</t>
    <phoneticPr fontId="31" type="noConversion"/>
  </si>
  <si>
    <t>其他司法支出</t>
    <phoneticPr fontId="31" type="noConversion"/>
  </si>
  <si>
    <r>
      <rPr>
        <sz val="11"/>
        <color rgb="FF000000"/>
        <rFont val="Dialog.plain"/>
        <family val="1"/>
      </rPr>
      <t>30101-基本工资</t>
    </r>
    <phoneticPr fontId="31" type="noConversion"/>
  </si>
  <si>
    <r>
      <rPr>
        <sz val="11"/>
        <color rgb="FF000000"/>
        <rFont val="Dialog.plain"/>
        <family val="1"/>
      </rPr>
      <t>30102-津贴补贴</t>
    </r>
    <phoneticPr fontId="31" type="noConversion"/>
  </si>
  <si>
    <r>
      <rPr>
        <sz val="11"/>
        <color rgb="FF000000"/>
        <rFont val="Dialog.plain"/>
        <family val="1"/>
      </rPr>
      <t>30103-奖金</t>
    </r>
    <phoneticPr fontId="31" type="noConversion"/>
  </si>
  <si>
    <r>
      <rPr>
        <sz val="11"/>
        <color rgb="FF000000"/>
        <rFont val="Dialog.plain"/>
        <family val="1"/>
      </rPr>
      <t>30107-绩效工资</t>
    </r>
    <phoneticPr fontId="31" type="noConversion"/>
  </si>
  <si>
    <r>
      <rPr>
        <sz val="11"/>
        <color rgb="FF000000"/>
        <rFont val="Dialog.plain"/>
        <family val="1"/>
      </rPr>
      <t>30108-机关事业单位基本养老保险缴费</t>
    </r>
    <phoneticPr fontId="31" type="noConversion"/>
  </si>
  <si>
    <r>
      <rPr>
        <sz val="11"/>
        <color rgb="FF000000"/>
        <rFont val="Dialog.plain"/>
        <family val="1"/>
      </rPr>
      <t>30110-职工基本医疗保险缴费</t>
    </r>
    <phoneticPr fontId="31" type="noConversion"/>
  </si>
  <si>
    <r>
      <rPr>
        <sz val="11"/>
        <color rgb="FF000000"/>
        <rFont val="Dialog.plain"/>
        <family val="1"/>
      </rPr>
      <t>30111-公务员医疗补助缴费</t>
    </r>
    <phoneticPr fontId="31" type="noConversion"/>
  </si>
  <si>
    <r>
      <rPr>
        <sz val="11"/>
        <color rgb="FF000000"/>
        <rFont val="Dialog.plain"/>
        <family val="1"/>
      </rPr>
      <t>30112-其他社会保障缴费</t>
    </r>
    <phoneticPr fontId="31" type="noConversion"/>
  </si>
  <si>
    <r>
      <rPr>
        <sz val="11"/>
        <color rgb="FF000000"/>
        <rFont val="Dialog.plain"/>
        <family val="1"/>
      </rPr>
      <t>30113-住房公积金</t>
    </r>
    <phoneticPr fontId="31" type="noConversion"/>
  </si>
  <si>
    <r>
      <rPr>
        <sz val="11"/>
        <color rgb="FF000000"/>
        <rFont val="Dialog.plain"/>
        <family val="1"/>
      </rPr>
      <t>30199-其他工资福利支出</t>
    </r>
    <phoneticPr fontId="31" type="noConversion"/>
  </si>
  <si>
    <r>
      <rPr>
        <sz val="11"/>
        <color rgb="FF000000"/>
        <rFont val="Dialog.plain"/>
        <family val="1"/>
      </rPr>
      <t>30201-办公费</t>
    </r>
    <phoneticPr fontId="31" type="noConversion"/>
  </si>
  <si>
    <r>
      <rPr>
        <sz val="11"/>
        <color rgb="FF000000"/>
        <rFont val="Dialog.plain"/>
        <family val="1"/>
      </rPr>
      <t>30211-差旅费</t>
    </r>
    <phoneticPr fontId="31" type="noConversion"/>
  </si>
  <si>
    <r>
      <rPr>
        <sz val="11"/>
        <color rgb="FF000000"/>
        <rFont val="Dialog.plain"/>
        <family val="1"/>
      </rPr>
      <t>30217-公务接待费</t>
    </r>
    <phoneticPr fontId="31" type="noConversion"/>
  </si>
  <si>
    <r>
      <rPr>
        <sz val="11"/>
        <color rgb="FF000000"/>
        <rFont val="Dialog.plain"/>
        <family val="1"/>
      </rPr>
      <t>30226-劳务费</t>
    </r>
    <phoneticPr fontId="31" type="noConversion"/>
  </si>
  <si>
    <r>
      <rPr>
        <sz val="11"/>
        <color rgb="FF000000"/>
        <rFont val="Dialog.plain"/>
        <family val="1"/>
      </rPr>
      <t>30227-委托业务费</t>
    </r>
    <phoneticPr fontId="31" type="noConversion"/>
  </si>
  <si>
    <r>
      <rPr>
        <sz val="11"/>
        <color rgb="FF000000"/>
        <rFont val="Dialog.plain"/>
        <family val="1"/>
      </rPr>
      <t>30228-工会经费</t>
    </r>
    <phoneticPr fontId="31" type="noConversion"/>
  </si>
  <si>
    <r>
      <rPr>
        <sz val="11"/>
        <color rgb="FF000000"/>
        <rFont val="Dialog.plain"/>
        <family val="1"/>
      </rPr>
      <t>30229-福利费</t>
    </r>
    <phoneticPr fontId="31" type="noConversion"/>
  </si>
  <si>
    <r>
      <rPr>
        <sz val="11"/>
        <color rgb="FF000000"/>
        <rFont val="Dialog.plain"/>
        <family val="1"/>
      </rPr>
      <t>30231-公务用车运行维护费</t>
    </r>
    <phoneticPr fontId="31" type="noConversion"/>
  </si>
  <si>
    <r>
      <rPr>
        <sz val="11"/>
        <color rgb="FF000000"/>
        <rFont val="Dialog.plain"/>
        <family val="1"/>
      </rPr>
      <t>30239-其他交通费用</t>
    </r>
    <phoneticPr fontId="31" type="noConversion"/>
  </si>
  <si>
    <r>
      <rPr>
        <sz val="11"/>
        <color rgb="FF000000"/>
        <rFont val="Dialog.plain"/>
        <family val="1"/>
      </rPr>
      <t>30299-其他商品和服务支出</t>
    </r>
    <phoneticPr fontId="31" type="noConversion"/>
  </si>
  <si>
    <t>31</t>
    <phoneticPr fontId="31" type="noConversion"/>
  </si>
  <si>
    <r>
      <rPr>
        <sz val="11"/>
        <color rgb="FF000000"/>
        <rFont val="Dialog.plain"/>
        <family val="1"/>
      </rPr>
      <t>50208-公务用车运行维护费</t>
    </r>
  </si>
  <si>
    <t>安置帮教经费</t>
    <phoneticPr fontId="31" type="noConversion"/>
  </si>
  <si>
    <t>建成安置帮教过渡性基地，实现对安置帮教对象的过渡性安置。安置帮教对象的就业培训工作；安置帮教对象的衔接工作。</t>
    <phoneticPr fontId="31" type="noConversion"/>
  </si>
  <si>
    <t>管好全区安置帮教对象，建设远程会见系统</t>
    <phoneticPr fontId="31" type="noConversion"/>
  </si>
  <si>
    <t>扎实做好安置帮教工作，加大对安置帮教对象的管控帮教力度提供远程“会见探视”服务，化解“会见难”问题</t>
    <phoneticPr fontId="31" type="noConversion"/>
  </si>
  <si>
    <t>管控帮教全区安置帮教对象615余名，建设远程会见系统1套</t>
    <phoneticPr fontId="31" type="noConversion"/>
  </si>
  <si>
    <t>强化管控帮教措施，确切掌握安置帮教对象信息动态，有效防止脱管、失控现象发生实现亲属与服刑人员会见“面对面”、帮教“零距离”</t>
    <phoneticPr fontId="31" type="noConversion"/>
  </si>
  <si>
    <t>本年度内完成</t>
    <phoneticPr fontId="31" type="noConversion"/>
  </si>
  <si>
    <t>≤365天</t>
    <phoneticPr fontId="31" type="noConversion"/>
  </si>
  <si>
    <t>经费控制</t>
    <phoneticPr fontId="31" type="noConversion"/>
  </si>
  <si>
    <t>≤1万</t>
    <phoneticPr fontId="31" type="noConversion"/>
  </si>
  <si>
    <t>帮助辖区内安置帮教对象顺利回归社会</t>
    <phoneticPr fontId="31" type="noConversion"/>
  </si>
  <si>
    <t>预防和减少安置帮教对象重新违法犯罪</t>
    <phoneticPr fontId="31" type="noConversion"/>
  </si>
  <si>
    <t>服务对象满意度</t>
    <phoneticPr fontId="31" type="noConversion"/>
  </si>
  <si>
    <t>抽查服务对象满意度≥96%</t>
    <phoneticPr fontId="31" type="noConversion"/>
  </si>
  <si>
    <t>表6-3</t>
    <phoneticPr fontId="31" type="noConversion"/>
  </si>
  <si>
    <t>表6-4</t>
    <phoneticPr fontId="31" type="noConversion"/>
  </si>
  <si>
    <t>表6-5</t>
    <phoneticPr fontId="31" type="noConversion"/>
  </si>
  <si>
    <t>表6-6</t>
    <phoneticPr fontId="31" type="noConversion"/>
  </si>
  <si>
    <t>表6-7</t>
    <phoneticPr fontId="31" type="noConversion"/>
  </si>
  <si>
    <t>表6-8</t>
    <phoneticPr fontId="31" type="noConversion"/>
  </si>
  <si>
    <t>表6-9</t>
    <phoneticPr fontId="31" type="noConversion"/>
  </si>
  <si>
    <t>表6-10</t>
    <phoneticPr fontId="31" type="noConversion"/>
  </si>
  <si>
    <t>人民调解</t>
    <phoneticPr fontId="31" type="noConversion"/>
  </si>
  <si>
    <t>开展人民调解宣传活动，普及人民调解法律法规及相关办理流程，强化人民调解基础建设，做好全区人民调解工作监督与管理，发放人民调解个案补贴，为辖区居民和企业提供人民调解服务。</t>
    <phoneticPr fontId="31" type="noConversion"/>
  </si>
  <si>
    <t>开展培训</t>
    <phoneticPr fontId="31" type="noConversion"/>
  </si>
  <si>
    <t>2次</t>
    <phoneticPr fontId="31" type="noConversion"/>
  </si>
  <si>
    <t>有效实施人民调解工作</t>
    <phoneticPr fontId="31" type="noConversion"/>
  </si>
  <si>
    <t>有利于社会的和谐发展</t>
    <phoneticPr fontId="31" type="noConversion"/>
  </si>
  <si>
    <t>矛盾纠纷化解率进一步提高</t>
    <phoneticPr fontId="31" type="noConversion"/>
  </si>
  <si>
    <t>助力群众依法维权和化解纠纷,促进社会和谐稳定</t>
    <phoneticPr fontId="31" type="noConversion"/>
  </si>
  <si>
    <t>提升人民调解水平</t>
    <phoneticPr fontId="31" type="noConversion"/>
  </si>
  <si>
    <t>增强调解员的法理和业务水平，更好服务民众，广泛宣传，让百姓和工作人员努力工作</t>
    <phoneticPr fontId="31" type="noConversion"/>
  </si>
  <si>
    <t>群众满意度</t>
    <phoneticPr fontId="31" type="noConversion"/>
  </si>
  <si>
    <t>法律援助</t>
    <phoneticPr fontId="31" type="noConversion"/>
  </si>
  <si>
    <t>有序推动法律援助体系建立，让困难群众获得法律帮助，实现社会稳定、和谐。</t>
    <phoneticPr fontId="31" type="noConversion"/>
  </si>
  <si>
    <t>法律援助民事案件</t>
    <phoneticPr fontId="31" type="noConversion"/>
  </si>
  <si>
    <t>预计36件</t>
    <phoneticPr fontId="31" type="noConversion"/>
  </si>
  <si>
    <t>法律援助刑事案</t>
    <phoneticPr fontId="31" type="noConversion"/>
  </si>
  <si>
    <t>预计250件</t>
    <phoneticPr fontId="31" type="noConversion"/>
  </si>
  <si>
    <t>法律援助律师值班</t>
    <phoneticPr fontId="31" type="noConversion"/>
  </si>
  <si>
    <t>预计300人次</t>
    <phoneticPr fontId="31" type="noConversion"/>
  </si>
  <si>
    <t>预计1400人次</t>
    <phoneticPr fontId="31" type="noConversion"/>
  </si>
  <si>
    <t>法律咨询</t>
    <phoneticPr fontId="31" type="noConversion"/>
  </si>
  <si>
    <t>代书文书</t>
    <phoneticPr fontId="31" type="noConversion"/>
  </si>
  <si>
    <t>预计25份</t>
    <phoneticPr fontId="31" type="noConversion"/>
  </si>
  <si>
    <t>法律援助宣传</t>
    <phoneticPr fontId="31" type="noConversion"/>
  </si>
  <si>
    <t>预计发放宣传资料2000余份，开展讲座4场次，“春暖农民工行动”和根治欠薪“春风”行动文件，《中华人民共和国法律援助法》宣传</t>
    <phoneticPr fontId="31" type="noConversion"/>
  </si>
  <si>
    <t>按照国家、省、市要求的条件、质量开展法律援助工作</t>
    <phoneticPr fontId="31" type="noConversion"/>
  </si>
  <si>
    <t>应援尽援</t>
    <phoneticPr fontId="31" type="noConversion"/>
  </si>
  <si>
    <t>≤4万</t>
    <phoneticPr fontId="31" type="noConversion"/>
  </si>
  <si>
    <t>法律援助应援尽援</t>
    <phoneticPr fontId="31" type="noConversion"/>
  </si>
  <si>
    <t>让困难群众获得法律帮助，实现社会稳定、和谐</t>
    <phoneticPr fontId="31" type="noConversion"/>
  </si>
  <si>
    <t>法律援助体系建立</t>
    <phoneticPr fontId="31" type="noConversion"/>
  </si>
  <si>
    <t>有序推动法律援助体系的建立</t>
    <phoneticPr fontId="31" type="noConversion"/>
  </si>
  <si>
    <t>全面依法治区工作</t>
    <phoneticPr fontId="31" type="noConversion"/>
  </si>
  <si>
    <t>围绕区委总体发展目标，深入实施法治西区建设 “ 一规划两方案 ” ，全面夯实基层基础， 着力破解突出问题， 持续强化 改革驱动， 深化法治实践创新， 全面提升各方面工作法治化水平。</t>
    <phoneticPr fontId="31" type="noConversion"/>
  </si>
  <si>
    <t>召开区委全面依法治区委员会会议</t>
    <phoneticPr fontId="31" type="noConversion"/>
  </si>
  <si>
    <t>召开会议1次，为参会人员印发全套会议材料，参会人员50人左右</t>
    <phoneticPr fontId="31" type="noConversion"/>
  </si>
  <si>
    <t>制作法治账图</t>
    <phoneticPr fontId="31" type="noConversion"/>
  </si>
  <si>
    <t>制作区司法局机关、西区法律援助中心、玉泉公证处法治台账、法治导图</t>
    <phoneticPr fontId="31" type="noConversion"/>
  </si>
  <si>
    <t>参加全市全面依法治市培训班</t>
    <phoneticPr fontId="31" type="noConversion"/>
  </si>
  <si>
    <t>组织3人参加培训，增强法治素养和依法履职能力</t>
    <phoneticPr fontId="31" type="noConversion"/>
  </si>
  <si>
    <t>设置研究成果一等奖1名、二等奖2名、三等奖3名，邀请4名专家对调研课题开展集中评审</t>
    <phoneticPr fontId="31" type="noConversion"/>
  </si>
  <si>
    <t>开展全面依法治区课题研究工作</t>
    <phoneticPr fontId="31" type="noConversion"/>
  </si>
  <si>
    <t>迎接依法治市督导考核工作</t>
    <phoneticPr fontId="31" type="noConversion"/>
  </si>
  <si>
    <t>装订档案资料50本左右</t>
    <phoneticPr fontId="31" type="noConversion"/>
  </si>
  <si>
    <t>依法治区工作顺利推进，完成省、市相关考核</t>
    <phoneticPr fontId="31" type="noConversion"/>
  </si>
  <si>
    <t>确保2025年度依法治区工作顺利推进，完成省、市相关考核</t>
    <phoneticPr fontId="31" type="noConversion"/>
  </si>
  <si>
    <t>进一步维护社会和谐稳定</t>
    <phoneticPr fontId="31" type="noConversion"/>
  </si>
  <si>
    <t>切实解决法治领域突出问题和薄弱环节，提升群众获得感、幸福感、安全感</t>
    <phoneticPr fontId="31" type="noConversion"/>
  </si>
  <si>
    <t>加快建设更高水平的法治西区</t>
    <phoneticPr fontId="31" type="noConversion"/>
  </si>
  <si>
    <t>切实把各项工作纳入法治化轨道，开创全面依法治区工作新局面</t>
    <phoneticPr fontId="31" type="noConversion"/>
  </si>
  <si>
    <t>“智慧矫正中心”创建提档升级。按照省级规范化社区矫正中心要求对前期矫正中心进行查漏补缺。利用移动网络对辖区社区矫正对象进行基站定位。对社区矫正对象进行日常监管和走访、定期信息化核查工作。</t>
    <phoneticPr fontId="31" type="noConversion"/>
  </si>
  <si>
    <t>经费保障</t>
    <phoneticPr fontId="31" type="noConversion"/>
  </si>
  <si>
    <t>根据2024年在册人数和调查评估人数预估，按110人/年计算</t>
    <phoneticPr fontId="31" type="noConversion"/>
  </si>
  <si>
    <t>对在矫的社区矫正对象进行主题活动教育和警示教育</t>
    <phoneticPr fontId="31" type="noConversion"/>
  </si>
  <si>
    <t>采取平台APP定位和手机定位双结合的方式进行定位监控，配齐司法所高拍仪、手写板、执法记录仪等装备，发放司法所工作人员走访及办案补贴，开展警示教育和主题教育学习活动</t>
    <phoneticPr fontId="31" type="noConversion"/>
  </si>
  <si>
    <t>≤2万</t>
    <phoneticPr fontId="31" type="noConversion"/>
  </si>
  <si>
    <t>确保社区矫正对象学习效果</t>
    <phoneticPr fontId="31" type="noConversion"/>
  </si>
  <si>
    <t>利用参观监狱、看守所、爱国主义教育基地等契机，提高社区矫正对象爱国热情，促发改正目的，认真接受矫正</t>
    <phoneticPr fontId="31" type="noConversion"/>
  </si>
  <si>
    <t>公共法律服务体系建设</t>
    <phoneticPr fontId="31" type="noConversion"/>
  </si>
  <si>
    <t>全面推进公共法律服务体系建设巩固提升，公共法律服务中心（室）为主体的实体平台建设，加快整合司法行政资源，建成覆盖全业务、全时空的公共法律服务网络，为社会公众提供普惠均等、优质高效的公共法律服务。</t>
    <phoneticPr fontId="31" type="noConversion"/>
  </si>
  <si>
    <t>规范化建设</t>
    <phoneticPr fontId="31" type="noConversion"/>
  </si>
  <si>
    <t>西区共有6个街道（镇），26个村（社区），共建立6个公共法律服务工作站，26个公共法律服务工作点</t>
    <phoneticPr fontId="31" type="noConversion"/>
  </si>
  <si>
    <t>全面推进公共法律服务体系建设</t>
    <phoneticPr fontId="31" type="noConversion"/>
  </si>
  <si>
    <t>加快整合司法行政资源，建成覆盖全业务、全时空的公共法律服务网络，为社会公众提供普惠均等、优质高效的公共法律服务</t>
    <phoneticPr fontId="31" type="noConversion"/>
  </si>
  <si>
    <t>提升群众法治意识</t>
    <phoneticPr fontId="31" type="noConversion"/>
  </si>
  <si>
    <t>更多群众成了法律上的“明白人”，提升了人民群众的获得感、幸福感和安全感</t>
    <phoneticPr fontId="31" type="noConversion"/>
  </si>
  <si>
    <t>优化公共法律服务</t>
    <phoneticPr fontId="31" type="noConversion"/>
  </si>
  <si>
    <t>让更多的村民居民在家门口就享受到优质的法律服务，满足基层群众日益增长的法律服务需求</t>
    <phoneticPr fontId="31" type="noConversion"/>
  </si>
  <si>
    <t>医调委经费</t>
    <phoneticPr fontId="31" type="noConversion"/>
  </si>
  <si>
    <t>《攀枝花市医疗纠纷预防和调解办法》第六条规定“市医调委负责东区、西区、仁和区行政区域内医疗纠纷人民调解工作”，市医调委受理调解市级和东区、西区、仁和区医疗机构的医疗纠纷，是全市预防化解医疗纠纷的“主渠道”。</t>
    <phoneticPr fontId="31" type="noConversion"/>
  </si>
  <si>
    <t>专项经费</t>
    <phoneticPr fontId="31" type="noConversion"/>
  </si>
  <si>
    <t>按文件约定，支付专项经费</t>
    <phoneticPr fontId="31" type="noConversion"/>
  </si>
  <si>
    <t>促进医疗纠纷人民调解工作</t>
    <phoneticPr fontId="31" type="noConversion"/>
  </si>
  <si>
    <t>促进医疗纠纷人民调解工作，减少医闹、减少上访和医方、患方、政府三满意的目标</t>
    <phoneticPr fontId="31" type="noConversion"/>
  </si>
  <si>
    <t>≤13万</t>
    <phoneticPr fontId="31" type="noConversion"/>
  </si>
  <si>
    <t>避免患方漫天要价，赔付金额大幅度减少</t>
    <phoneticPr fontId="31" type="noConversion"/>
  </si>
  <si>
    <t>充分体现了公平、公正和依法调处的精神</t>
    <phoneticPr fontId="31" type="noConversion"/>
  </si>
  <si>
    <t>公证执业保险、人员培训及系统软件维护经费</t>
    <phoneticPr fontId="31" type="noConversion"/>
  </si>
  <si>
    <t>通过公证为当事人解决急难愁盼问题。</t>
    <phoneticPr fontId="31" type="noConversion"/>
  </si>
  <si>
    <t>按照省公协及市司法局对公证案件质量的要求办理</t>
    <phoneticPr fontId="31" type="noConversion"/>
  </si>
  <si>
    <t>办理数量</t>
    <phoneticPr fontId="31" type="noConversion"/>
  </si>
  <si>
    <t>对符合条件自愿办理公证的当事人，按照应办尽办的原则办理</t>
    <phoneticPr fontId="31" type="noConversion"/>
  </si>
  <si>
    <t>《公证案卷评查标准》</t>
    <phoneticPr fontId="31" type="noConversion"/>
  </si>
  <si>
    <t>按照《四川省发展和改革委员会 四川省司法厅关于调整和规范公证服务收费项目及标准的通知》要求执行收取公证费</t>
    <phoneticPr fontId="31" type="noConversion"/>
  </si>
  <si>
    <t>公证机构自受理公证申请之日起15个工作日内向当事人出具公证书（因不可抗力、补充证明材料或者需要核实有关情况的，所需时间不计算在期间内）</t>
    <phoneticPr fontId="31" type="noConversion"/>
  </si>
  <si>
    <t>解决群众急难愁盼问题</t>
    <phoneticPr fontId="31" type="noConversion"/>
  </si>
  <si>
    <t>通过公证为当事人办理事务提供方面、保障权益以及解决急难愁盼等问题</t>
    <phoneticPr fontId="31" type="noConversion"/>
  </si>
  <si>
    <t>预防风险，提供方便</t>
    <phoneticPr fontId="31" type="noConversion"/>
  </si>
  <si>
    <t>通过公证预防当事人未来可能发生的矛盾和风险，为当事人办理后续事务提供方便</t>
    <phoneticPr fontId="31" type="noConversion"/>
  </si>
  <si>
    <t>普法宣传工作</t>
    <phoneticPr fontId="31" type="noConversion"/>
  </si>
  <si>
    <t>推进法治西区建设，加强西区法治宣传教育阵地建设，提升公民法律意识和法律素质，营造全社会尊法学法守法用法的法治氛围。</t>
    <phoneticPr fontId="31" type="noConversion"/>
  </si>
  <si>
    <t>普法对象</t>
    <phoneticPr fontId="31" type="noConversion"/>
  </si>
  <si>
    <t>西区现有普法对象12.9万余人</t>
    <phoneticPr fontId="31" type="noConversion"/>
  </si>
  <si>
    <t>营造良好氛围</t>
    <phoneticPr fontId="31" type="noConversion"/>
  </si>
  <si>
    <t>广泛开展普法宣传，让法治宣传教育深入人心，营造全社会学法、用法、守法、尊法的良好氛围</t>
    <phoneticPr fontId="31" type="noConversion"/>
  </si>
  <si>
    <t>基地打造</t>
    <phoneticPr fontId="31" type="noConversion"/>
  </si>
  <si>
    <t>法治宣传教育基地建设、法治文化阵地建设，打造法治宣传教育基地</t>
    <phoneticPr fontId="31" type="noConversion"/>
  </si>
  <si>
    <t>分类别、分层次开展各类主题普法活动</t>
    <phoneticPr fontId="31" type="noConversion"/>
  </si>
  <si>
    <t>让人民群众能随时随地地学法、懂法、知法、守法，提升法治宣传普及率及满意度</t>
    <phoneticPr fontId="31" type="noConversion"/>
  </si>
  <si>
    <t>普法持续影响</t>
    <phoneticPr fontId="31" type="noConversion"/>
  </si>
  <si>
    <t>用法治文化阵地持续深入的让群众感受法律知识、法治文化，引导群众尊法守法学法用法</t>
    <phoneticPr fontId="31" type="noConversion"/>
  </si>
  <si>
    <t>法律顾问专项经费</t>
    <phoneticPr fontId="31" type="noConversion"/>
  </si>
  <si>
    <t>全面贯彻落实党政机关法律顾问制度，通过法律顾问参与决策工作、提供专业的法律意见，预防和减少法律风险，充分发挥法律顾问在推进依法治区、依法执政、依法行政中的作用。</t>
    <phoneticPr fontId="31" type="noConversion"/>
  </si>
  <si>
    <t>聘请法律顾问</t>
    <phoneticPr fontId="31" type="noConversion"/>
  </si>
  <si>
    <t>四川智达律师事务所、四川明炬（攀枝花）事务所2家</t>
    <phoneticPr fontId="31" type="noConversion"/>
  </si>
  <si>
    <t>参与率</t>
    <phoneticPr fontId="31" type="noConversion"/>
  </si>
  <si>
    <t>推进依法行政，加强执政能力</t>
    <phoneticPr fontId="31" type="noConversion"/>
  </si>
  <si>
    <t>≤6万</t>
    <phoneticPr fontId="31" type="noConversion"/>
  </si>
  <si>
    <t>提高政府公信力</t>
    <phoneticPr fontId="31" type="noConversion"/>
  </si>
  <si>
    <t>有效化解行政争议，解决经济和社会发展中诸多涉法问题和矛盾</t>
    <phoneticPr fontId="31" type="noConversion"/>
  </si>
  <si>
    <t>推动依法行政</t>
    <phoneticPr fontId="31" type="noConversion"/>
  </si>
  <si>
    <t>参与政府合同的合法性审查及各类涉法涉诉事务的研究处理，有力助推西区的依法行政进程</t>
    <phoneticPr fontId="31" type="noConversion"/>
  </si>
  <si>
    <t>保障全局在职职工全年的工资、津贴补贴支出办公费、水电费、差旅费等</t>
  </si>
  <si>
    <t>保障依法治区、法治政府建设、法治宣传、普法教育、法律援助、公证业务、人民调解（含医患调解）、社区矫正人员管理等工作</t>
  </si>
  <si>
    <t>完成区委区政府下达的工作目标任务，搞好依法治区、法治政府建设、法治宣传、普法教育、法律援助、公证业务、人民调解（含医患调解）、社区矫正人员管理等工作。                                                                             控制三公经费支出，做好全年的项目支出</t>
    <phoneticPr fontId="31" type="noConversion"/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</si>
  <si>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</si>
  <si>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</si>
  <si>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</si>
  <si>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</si>
  <si>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</si>
  <si>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职能职责</t>
  </si>
  <si>
    <t>保证机构正常运行，确保完成年度职能目标任务</t>
  </si>
  <si>
    <t>抽样调查</t>
  </si>
  <si>
    <t>≥95</t>
  </si>
  <si>
    <t>310000元</t>
    <phoneticPr fontId="31" type="noConversion"/>
  </si>
  <si>
    <t>6902074.35元</t>
    <phoneticPr fontId="31" type="noConversion"/>
  </si>
  <si>
    <t>2025年部门预算</t>
    <phoneticPr fontId="31" type="noConversion"/>
  </si>
  <si>
    <t>部门：攀枝花市西区司法局</t>
    <phoneticPr fontId="31" type="noConversion"/>
  </si>
  <si>
    <t>部门收支总表</t>
    <phoneticPr fontId="31" type="noConversion"/>
  </si>
  <si>
    <t>部门收入总表</t>
    <phoneticPr fontId="31" type="noConversion"/>
  </si>
  <si>
    <t>部门支出总表</t>
    <phoneticPr fontId="31" type="noConversion"/>
  </si>
  <si>
    <t>部门预算项目绩效目标表</t>
    <phoneticPr fontId="31" type="noConversion"/>
  </si>
  <si>
    <t>部门（单位）</t>
    <phoneticPr fontId="31" type="noConversion"/>
  </si>
  <si>
    <t>部门整体支出绩效目标表</t>
    <phoneticPr fontId="31" type="noConversion"/>
  </si>
  <si>
    <t>部门名称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</si>
</sst>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m&quot;月&quot;dd&quot;日&quot;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1"/>
      <charset val="134"/>
    </font>
    <font>
      <b/>
      <sz val="11"/>
      <color rgb="FF000000"/>
      <name val="SimSun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8" xfId="0" applyFont="1" applyBorder="1">
      <alignment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1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center" vertical="center"/>
    </xf>
    <xf numFmtId="0" fontId="11" fillId="0" borderId="10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11" fillId="0" borderId="8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21" fillId="0" borderId="5" xfId="0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/>
    </xf>
    <xf numFmtId="0" fontId="21" fillId="0" borderId="10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6" xfId="0" applyFont="1" applyBorder="1">
      <alignment vertical="center"/>
    </xf>
    <xf numFmtId="0" fontId="17" fillId="0" borderId="8" xfId="0" applyFont="1" applyBorder="1">
      <alignment vertical="center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4" fontId="20" fillId="0" borderId="4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vertical="center" wrapText="1"/>
    </xf>
    <xf numFmtId="4" fontId="15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7" fillId="0" borderId="5" xfId="0" applyFont="1" applyBorder="1">
      <alignment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7" fillId="0" borderId="11" xfId="0" applyFont="1" applyBorder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0" fillId="0" borderId="4" xfId="0" applyBorder="1">
      <alignment vertical="center"/>
    </xf>
    <xf numFmtId="4" fontId="18" fillId="0" borderId="4" xfId="0" applyNumberFormat="1" applyFont="1" applyBorder="1" applyAlignment="1">
      <alignment horizontal="right" vertical="center"/>
    </xf>
    <xf numFmtId="4" fontId="33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4" fontId="14" fillId="0" borderId="15" xfId="0" applyNumberFormat="1" applyFont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right" vertical="center"/>
    </xf>
    <xf numFmtId="0" fontId="17" fillId="0" borderId="5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9" fontId="10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FFCC7729" TargetMode="External"/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"/>
  <sheetViews>
    <sheetView tabSelected="1" workbookViewId="0">
      <selection activeCell="A5" sqref="A5"/>
    </sheetView>
  </sheetViews>
  <sheetFormatPr defaultColWidth="9" defaultRowHeight="15"/>
  <cols>
    <col min="1" max="1" width="123.08984375" style="99" customWidth="1"/>
    <col min="2" max="16384" width="9" style="99"/>
  </cols>
  <sheetData>
    <row r="1" spans="1:1" ht="137" customHeight="1">
      <c r="A1" s="100" t="s">
        <v>249</v>
      </c>
    </row>
    <row r="2" spans="1:1" ht="96" customHeight="1">
      <c r="A2" s="100" t="s">
        <v>432</v>
      </c>
    </row>
    <row r="3" spans="1:1" ht="60" customHeight="1">
      <c r="A3" s="101">
        <v>45723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7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4"/>
  <cols>
    <col min="1" max="1" width="1.54296875" customWidth="1"/>
    <col min="2" max="2" width="11.90625" customWidth="1"/>
    <col min="3" max="3" width="28.90625" customWidth="1"/>
    <col min="4" max="9" width="14.7265625" customWidth="1"/>
    <col min="10" max="10" width="1.54296875" customWidth="1"/>
    <col min="11" max="11" width="9.7265625" customWidth="1"/>
  </cols>
  <sheetData>
    <row r="1" spans="1:10" ht="25" customHeight="1">
      <c r="A1" s="19"/>
      <c r="B1" s="2"/>
      <c r="C1" s="20"/>
      <c r="D1" s="21"/>
      <c r="E1" s="21"/>
      <c r="F1" s="21"/>
      <c r="G1" s="21"/>
      <c r="H1" s="21"/>
      <c r="I1" s="35" t="s">
        <v>140</v>
      </c>
      <c r="J1" s="23"/>
    </row>
    <row r="2" spans="1:10" ht="22.75" customHeight="1">
      <c r="A2" s="19"/>
      <c r="B2" s="164" t="s">
        <v>141</v>
      </c>
      <c r="C2" s="164"/>
      <c r="D2" s="164"/>
      <c r="E2" s="164"/>
      <c r="F2" s="164"/>
      <c r="G2" s="164"/>
      <c r="H2" s="164"/>
      <c r="I2" s="164"/>
      <c r="J2" s="23" t="s">
        <v>1</v>
      </c>
    </row>
    <row r="3" spans="1:10" ht="19.5" customHeight="1">
      <c r="A3" s="22"/>
      <c r="B3" s="165" t="s">
        <v>433</v>
      </c>
      <c r="C3" s="165"/>
      <c r="D3" s="36"/>
      <c r="E3" s="36"/>
      <c r="F3" s="36"/>
      <c r="G3" s="36"/>
      <c r="H3" s="36"/>
      <c r="I3" s="36" t="s">
        <v>2</v>
      </c>
      <c r="J3" s="37"/>
    </row>
    <row r="4" spans="1:10" ht="24.4" customHeight="1">
      <c r="A4" s="23"/>
      <c r="B4" s="178" t="s">
        <v>67</v>
      </c>
      <c r="C4" s="178" t="s">
        <v>65</v>
      </c>
      <c r="D4" s="178" t="s">
        <v>142</v>
      </c>
      <c r="E4" s="178"/>
      <c r="F4" s="178"/>
      <c r="G4" s="178"/>
      <c r="H4" s="178"/>
      <c r="I4" s="178"/>
      <c r="J4" s="38"/>
    </row>
    <row r="5" spans="1:10" ht="24.4" customHeight="1">
      <c r="A5" s="25"/>
      <c r="B5" s="178"/>
      <c r="C5" s="178"/>
      <c r="D5" s="178" t="s">
        <v>53</v>
      </c>
      <c r="E5" s="162" t="s">
        <v>143</v>
      </c>
      <c r="F5" s="178" t="s">
        <v>144</v>
      </c>
      <c r="G5" s="178"/>
      <c r="H5" s="178"/>
      <c r="I5" s="178" t="s">
        <v>145</v>
      </c>
      <c r="J5" s="38"/>
    </row>
    <row r="6" spans="1:10" ht="24.4" customHeight="1">
      <c r="A6" s="25"/>
      <c r="B6" s="178"/>
      <c r="C6" s="178"/>
      <c r="D6" s="178"/>
      <c r="E6" s="162"/>
      <c r="F6" s="24" t="s">
        <v>127</v>
      </c>
      <c r="G6" s="24" t="s">
        <v>146</v>
      </c>
      <c r="H6" s="24" t="s">
        <v>147</v>
      </c>
      <c r="I6" s="178"/>
      <c r="J6" s="39"/>
    </row>
    <row r="7" spans="1:10" ht="22.75" customHeight="1">
      <c r="A7" s="26"/>
      <c r="B7" s="24"/>
      <c r="C7" s="24" t="s">
        <v>66</v>
      </c>
      <c r="D7" s="27">
        <f>SUM(D8)</f>
        <v>31100</v>
      </c>
      <c r="E7" s="27">
        <f t="shared" ref="E7:I7" si="0">SUM(E8)</f>
        <v>0</v>
      </c>
      <c r="F7" s="27">
        <f t="shared" si="0"/>
        <v>25000</v>
      </c>
      <c r="G7" s="27">
        <f t="shared" si="0"/>
        <v>0</v>
      </c>
      <c r="H7" s="27">
        <f t="shared" si="0"/>
        <v>25000</v>
      </c>
      <c r="I7" s="27">
        <f t="shared" si="0"/>
        <v>6100</v>
      </c>
      <c r="J7" s="40"/>
    </row>
    <row r="8" spans="1:10" s="18" customFormat="1" ht="22.75" customHeight="1">
      <c r="A8" s="43"/>
      <c r="B8" s="29">
        <v>115</v>
      </c>
      <c r="C8" s="44" t="s">
        <v>249</v>
      </c>
      <c r="D8" s="45">
        <f>E8+F8+I8</f>
        <v>31100</v>
      </c>
      <c r="E8" s="45"/>
      <c r="F8" s="45">
        <f>G8+H8</f>
        <v>25000</v>
      </c>
      <c r="G8" s="45"/>
      <c r="H8" s="45">
        <v>25000</v>
      </c>
      <c r="I8" s="45">
        <v>6100</v>
      </c>
      <c r="J8" s="46"/>
    </row>
    <row r="9" spans="1:10" ht="22.75" customHeight="1">
      <c r="A9" s="26"/>
      <c r="B9" s="24"/>
      <c r="C9" s="24"/>
      <c r="D9" s="27"/>
      <c r="E9" s="27"/>
      <c r="F9" s="27"/>
      <c r="G9" s="27"/>
      <c r="H9" s="27"/>
      <c r="I9" s="27"/>
      <c r="J9" s="40"/>
    </row>
    <row r="10" spans="1:10" ht="22.75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75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75" customHeight="1">
      <c r="A12" s="26"/>
      <c r="B12" s="24"/>
      <c r="C12" s="24"/>
      <c r="D12" s="27"/>
      <c r="E12" s="27"/>
      <c r="F12" s="27"/>
      <c r="G12" s="27"/>
      <c r="H12" s="27"/>
      <c r="I12" s="27"/>
      <c r="J12" s="40"/>
    </row>
    <row r="13" spans="1:10" ht="22.75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75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75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75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2:9">
      <c r="B17" s="179"/>
      <c r="C17" s="179"/>
      <c r="D17" s="179"/>
      <c r="E17" s="179"/>
      <c r="F17" s="179"/>
      <c r="G17" s="179"/>
      <c r="H17" s="179"/>
      <c r="I17" s="179"/>
    </row>
  </sheetData>
  <mergeCells count="10">
    <mergeCell ref="B17:I17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4"/>
  <cols>
    <col min="1" max="1" width="1.54296875" customWidth="1"/>
    <col min="2" max="4" width="6.1796875" customWidth="1"/>
    <col min="5" max="5" width="17" customWidth="1"/>
    <col min="6" max="6" width="40.6328125" customWidth="1"/>
    <col min="7" max="9" width="17" customWidth="1"/>
    <col min="10" max="10" width="1.54296875" customWidth="1"/>
    <col min="11" max="12" width="9.7265625" customWidth="1"/>
  </cols>
  <sheetData>
    <row r="1" spans="1:10" ht="25" customHeight="1">
      <c r="A1" s="19"/>
      <c r="B1" s="2"/>
      <c r="C1" s="2"/>
      <c r="D1" s="2"/>
      <c r="E1" s="20"/>
      <c r="F1" s="20"/>
      <c r="G1" s="21"/>
      <c r="H1" s="21"/>
      <c r="I1" s="35" t="s">
        <v>148</v>
      </c>
      <c r="J1" s="23"/>
    </row>
    <row r="2" spans="1:10" ht="22.75" customHeight="1">
      <c r="A2" s="19"/>
      <c r="B2" s="164" t="s">
        <v>149</v>
      </c>
      <c r="C2" s="164"/>
      <c r="D2" s="164"/>
      <c r="E2" s="164"/>
      <c r="F2" s="164"/>
      <c r="G2" s="164"/>
      <c r="H2" s="164"/>
      <c r="I2" s="164"/>
      <c r="J2" s="23"/>
    </row>
    <row r="3" spans="1:10" ht="19.5" customHeight="1">
      <c r="A3" s="22"/>
      <c r="B3" s="165" t="s">
        <v>433</v>
      </c>
      <c r="C3" s="165"/>
      <c r="D3" s="165"/>
      <c r="E3" s="165"/>
      <c r="F3" s="165"/>
      <c r="G3" s="22"/>
      <c r="H3" s="22"/>
      <c r="I3" s="36" t="s">
        <v>2</v>
      </c>
      <c r="J3" s="37"/>
    </row>
    <row r="4" spans="1:10" ht="24.4" customHeight="1">
      <c r="A4" s="23"/>
      <c r="B4" s="178" t="s">
        <v>5</v>
      </c>
      <c r="C4" s="178"/>
      <c r="D4" s="178"/>
      <c r="E4" s="178"/>
      <c r="F4" s="178"/>
      <c r="G4" s="178" t="s">
        <v>150</v>
      </c>
      <c r="H4" s="178"/>
      <c r="I4" s="178"/>
      <c r="J4" s="38"/>
    </row>
    <row r="5" spans="1:10" ht="24.4" customHeight="1">
      <c r="A5" s="25"/>
      <c r="B5" s="178" t="s">
        <v>73</v>
      </c>
      <c r="C5" s="178"/>
      <c r="D5" s="178"/>
      <c r="E5" s="178" t="s">
        <v>64</v>
      </c>
      <c r="F5" s="178" t="s">
        <v>65</v>
      </c>
      <c r="G5" s="178" t="s">
        <v>53</v>
      </c>
      <c r="H5" s="178" t="s">
        <v>69</v>
      </c>
      <c r="I5" s="178" t="s">
        <v>70</v>
      </c>
      <c r="J5" s="38"/>
    </row>
    <row r="6" spans="1:10" ht="24.4" customHeight="1">
      <c r="A6" s="25"/>
      <c r="B6" s="24" t="s">
        <v>74</v>
      </c>
      <c r="C6" s="24" t="s">
        <v>75</v>
      </c>
      <c r="D6" s="24" t="s">
        <v>76</v>
      </c>
      <c r="E6" s="178"/>
      <c r="F6" s="178"/>
      <c r="G6" s="178"/>
      <c r="H6" s="178"/>
      <c r="I6" s="178"/>
      <c r="J6" s="39"/>
    </row>
    <row r="7" spans="1:10" ht="22.75" customHeight="1">
      <c r="A7" s="26"/>
      <c r="B7" s="24"/>
      <c r="C7" s="24"/>
      <c r="D7" s="24"/>
      <c r="E7" s="24"/>
      <c r="F7" s="24" t="s">
        <v>66</v>
      </c>
      <c r="G7" s="27">
        <f>SUM(G8:G12)</f>
        <v>0</v>
      </c>
      <c r="H7" s="27"/>
      <c r="I7" s="27"/>
      <c r="J7" s="40"/>
    </row>
    <row r="8" spans="1:10" ht="22.75" customHeight="1">
      <c r="A8" s="26"/>
      <c r="B8" s="24"/>
      <c r="C8" s="24"/>
      <c r="D8" s="24"/>
      <c r="E8" s="29">
        <v>115</v>
      </c>
      <c r="F8" s="29" t="s">
        <v>151</v>
      </c>
      <c r="G8" s="27">
        <f>SUM(H8:I8)</f>
        <v>0</v>
      </c>
      <c r="H8" s="27"/>
      <c r="I8" s="27"/>
      <c r="J8" s="40"/>
    </row>
    <row r="9" spans="1:10" ht="22.75" customHeight="1">
      <c r="A9" s="26"/>
      <c r="B9" s="24"/>
      <c r="C9" s="24"/>
      <c r="D9" s="24"/>
      <c r="E9" s="29"/>
      <c r="F9" s="29"/>
      <c r="G9" s="27">
        <f t="shared" ref="G9:G14" si="0">SUM(H9:I9)</f>
        <v>0</v>
      </c>
      <c r="H9" s="27"/>
      <c r="I9" s="27"/>
      <c r="J9" s="40"/>
    </row>
    <row r="10" spans="1:10" ht="22.75" customHeight="1">
      <c r="A10" s="26"/>
      <c r="B10" s="24"/>
      <c r="C10" s="24"/>
      <c r="D10" s="24"/>
      <c r="E10" s="24"/>
      <c r="F10" s="24"/>
      <c r="G10" s="27">
        <f t="shared" si="0"/>
        <v>0</v>
      </c>
      <c r="H10" s="27"/>
      <c r="I10" s="27"/>
      <c r="J10" s="40"/>
    </row>
    <row r="11" spans="1:10" ht="22.75" customHeight="1">
      <c r="A11" s="26"/>
      <c r="B11" s="24"/>
      <c r="C11" s="24"/>
      <c r="D11" s="24"/>
      <c r="E11" s="24"/>
      <c r="F11" s="24"/>
      <c r="G11" s="27">
        <f t="shared" si="0"/>
        <v>0</v>
      </c>
      <c r="H11" s="27"/>
      <c r="I11" s="27"/>
      <c r="J11" s="40"/>
    </row>
    <row r="12" spans="1:10" ht="22.75" customHeight="1">
      <c r="A12" s="26"/>
      <c r="B12" s="24"/>
      <c r="C12" s="24"/>
      <c r="D12" s="24"/>
      <c r="E12" s="24"/>
      <c r="F12" s="24"/>
      <c r="G12" s="27">
        <f t="shared" si="0"/>
        <v>0</v>
      </c>
      <c r="H12" s="27"/>
      <c r="I12" s="27"/>
      <c r="J12" s="40"/>
    </row>
    <row r="13" spans="1:10" ht="22.75" customHeight="1">
      <c r="A13" s="26"/>
      <c r="B13" s="24"/>
      <c r="C13" s="24"/>
      <c r="D13" s="24"/>
      <c r="E13" s="24"/>
      <c r="F13" s="24"/>
      <c r="G13" s="27">
        <f t="shared" si="0"/>
        <v>0</v>
      </c>
      <c r="H13" s="27"/>
      <c r="I13" s="27"/>
      <c r="J13" s="40"/>
    </row>
    <row r="14" spans="1:10" ht="22.75" customHeight="1">
      <c r="A14" s="26"/>
      <c r="B14" s="24"/>
      <c r="C14" s="24"/>
      <c r="D14" s="24"/>
      <c r="E14" s="24"/>
      <c r="F14" s="24"/>
      <c r="G14" s="27">
        <f t="shared" si="0"/>
        <v>0</v>
      </c>
      <c r="H14" s="27"/>
      <c r="I14" s="27"/>
      <c r="J14" s="40"/>
    </row>
    <row r="15" spans="1:10" ht="22.75" customHeight="1">
      <c r="A15" s="26"/>
      <c r="B15" s="24"/>
      <c r="C15" s="24"/>
      <c r="D15" s="24"/>
      <c r="E15" s="24"/>
      <c r="F15" s="24"/>
      <c r="G15" s="27"/>
      <c r="H15" s="27"/>
      <c r="I15" s="27"/>
      <c r="J15" s="40"/>
    </row>
    <row r="16" spans="1:10" ht="22.75" customHeight="1">
      <c r="A16" s="25"/>
      <c r="B16" s="31"/>
      <c r="C16" s="31"/>
      <c r="D16" s="31"/>
      <c r="E16" s="31"/>
      <c r="F16" s="31" t="s">
        <v>18</v>
      </c>
      <c r="G16" s="32"/>
      <c r="H16" s="32"/>
      <c r="I16" s="32"/>
      <c r="J16" s="38"/>
    </row>
    <row r="17" spans="1:10" ht="22.75" customHeight="1">
      <c r="A17" s="25"/>
      <c r="B17" s="31"/>
      <c r="C17" s="31"/>
      <c r="D17" s="31"/>
      <c r="E17" s="31"/>
      <c r="F17" s="31" t="s">
        <v>18</v>
      </c>
      <c r="G17" s="32"/>
      <c r="H17" s="32"/>
      <c r="I17" s="32"/>
      <c r="J17" s="38"/>
    </row>
    <row r="19" spans="1:10">
      <c r="B19" s="177" t="s">
        <v>194</v>
      </c>
      <c r="C19" s="177"/>
      <c r="D19" s="177"/>
      <c r="E19" s="177"/>
      <c r="F19" s="177"/>
      <c r="G19" s="177"/>
      <c r="H19" s="177"/>
      <c r="I19" s="177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4"/>
  <cols>
    <col min="1" max="1" width="1.54296875" customWidth="1"/>
    <col min="2" max="2" width="12.26953125" customWidth="1"/>
    <col min="3" max="3" width="29.7265625" customWidth="1"/>
    <col min="4" max="9" width="14.453125" customWidth="1"/>
    <col min="10" max="10" width="1.54296875" customWidth="1"/>
    <col min="11" max="11" width="9.7265625" customWidth="1"/>
  </cols>
  <sheetData>
    <row r="1" spans="1:10" ht="25" customHeight="1">
      <c r="A1" s="19"/>
      <c r="B1" s="2"/>
      <c r="C1" s="20"/>
      <c r="D1" s="21"/>
      <c r="E1" s="21"/>
      <c r="F1" s="21"/>
      <c r="G1" s="21"/>
      <c r="H1" s="21"/>
      <c r="I1" s="35" t="s">
        <v>152</v>
      </c>
      <c r="J1" s="23"/>
    </row>
    <row r="2" spans="1:10" ht="22.75" customHeight="1">
      <c r="A2" s="19"/>
      <c r="B2" s="164" t="s">
        <v>153</v>
      </c>
      <c r="C2" s="164"/>
      <c r="D2" s="164"/>
      <c r="E2" s="164"/>
      <c r="F2" s="164"/>
      <c r="G2" s="164"/>
      <c r="H2" s="164"/>
      <c r="I2" s="164"/>
      <c r="J2" s="23" t="s">
        <v>1</v>
      </c>
    </row>
    <row r="3" spans="1:10" ht="19.5" customHeight="1">
      <c r="A3" s="22"/>
      <c r="B3" s="165" t="s">
        <v>433</v>
      </c>
      <c r="C3" s="165"/>
      <c r="D3" s="36"/>
      <c r="E3" s="36"/>
      <c r="F3" s="36"/>
      <c r="G3" s="36"/>
      <c r="H3" s="36"/>
      <c r="I3" s="36" t="s">
        <v>2</v>
      </c>
      <c r="J3" s="37"/>
    </row>
    <row r="4" spans="1:10" ht="24.4" customHeight="1">
      <c r="A4" s="23"/>
      <c r="B4" s="178" t="s">
        <v>67</v>
      </c>
      <c r="C4" s="178" t="s">
        <v>65</v>
      </c>
      <c r="D4" s="178" t="s">
        <v>142</v>
      </c>
      <c r="E4" s="178"/>
      <c r="F4" s="178"/>
      <c r="G4" s="178"/>
      <c r="H4" s="178"/>
      <c r="I4" s="178"/>
      <c r="J4" s="38"/>
    </row>
    <row r="5" spans="1:10" ht="24.4" customHeight="1">
      <c r="A5" s="25"/>
      <c r="B5" s="178"/>
      <c r="C5" s="178"/>
      <c r="D5" s="178" t="s">
        <v>53</v>
      </c>
      <c r="E5" s="162" t="s">
        <v>143</v>
      </c>
      <c r="F5" s="178" t="s">
        <v>144</v>
      </c>
      <c r="G5" s="178"/>
      <c r="H5" s="178"/>
      <c r="I5" s="178" t="s">
        <v>145</v>
      </c>
      <c r="J5" s="38"/>
    </row>
    <row r="6" spans="1:10" ht="24.4" customHeight="1">
      <c r="A6" s="25"/>
      <c r="B6" s="178"/>
      <c r="C6" s="178"/>
      <c r="D6" s="178"/>
      <c r="E6" s="162"/>
      <c r="F6" s="24" t="s">
        <v>127</v>
      </c>
      <c r="G6" s="24" t="s">
        <v>146</v>
      </c>
      <c r="H6" s="24" t="s">
        <v>147</v>
      </c>
      <c r="I6" s="178"/>
      <c r="J6" s="39"/>
    </row>
    <row r="7" spans="1:10" ht="22.75" customHeight="1">
      <c r="A7" s="26"/>
      <c r="B7" s="24"/>
      <c r="C7" s="24" t="s">
        <v>66</v>
      </c>
      <c r="D7" s="27"/>
      <c r="E7" s="27"/>
      <c r="F7" s="27"/>
      <c r="G7" s="27"/>
      <c r="H7" s="27"/>
      <c r="I7" s="27"/>
      <c r="J7" s="40"/>
    </row>
    <row r="8" spans="1:10" ht="22.75" customHeight="1">
      <c r="A8" s="26"/>
      <c r="B8" s="29">
        <v>115</v>
      </c>
      <c r="C8" s="29" t="s">
        <v>249</v>
      </c>
      <c r="D8" s="27"/>
      <c r="E8" s="27"/>
      <c r="F8" s="27"/>
      <c r="G8" s="27"/>
      <c r="H8" s="27"/>
      <c r="I8" s="27"/>
      <c r="J8" s="40"/>
    </row>
    <row r="9" spans="1:10" ht="22.75" customHeight="1">
      <c r="A9" s="26"/>
      <c r="B9" s="24"/>
      <c r="C9" s="24"/>
      <c r="D9" s="27"/>
      <c r="E9" s="27"/>
      <c r="F9" s="27"/>
      <c r="G9" s="27"/>
      <c r="H9" s="27"/>
      <c r="I9" s="27"/>
      <c r="J9" s="40"/>
    </row>
    <row r="10" spans="1:10" ht="22.75" customHeight="1">
      <c r="A10" s="26"/>
      <c r="B10" s="24"/>
      <c r="C10" s="24"/>
      <c r="D10" s="27"/>
      <c r="E10" s="27"/>
      <c r="F10" s="27"/>
      <c r="G10" s="27"/>
      <c r="H10" s="27"/>
      <c r="I10" s="27"/>
      <c r="J10" s="40"/>
    </row>
    <row r="11" spans="1:10" ht="22.75" customHeight="1">
      <c r="A11" s="26"/>
      <c r="B11" s="24"/>
      <c r="C11" s="24"/>
      <c r="D11" s="27"/>
      <c r="E11" s="27"/>
      <c r="F11" s="27"/>
      <c r="G11" s="27"/>
      <c r="H11" s="27"/>
      <c r="I11" s="27"/>
      <c r="J11" s="40"/>
    </row>
    <row r="12" spans="1:10" ht="22.75" customHeight="1">
      <c r="A12" s="26"/>
      <c r="B12" s="29"/>
      <c r="C12" s="29"/>
      <c r="D12" s="27"/>
      <c r="E12" s="27"/>
      <c r="F12" s="27"/>
      <c r="G12" s="27"/>
      <c r="H12" s="27"/>
      <c r="I12" s="27"/>
      <c r="J12" s="40"/>
    </row>
    <row r="13" spans="1:10" ht="22.75" customHeight="1">
      <c r="A13" s="26"/>
      <c r="B13" s="24"/>
      <c r="C13" s="24"/>
      <c r="D13" s="27"/>
      <c r="E13" s="27"/>
      <c r="F13" s="27"/>
      <c r="G13" s="27"/>
      <c r="H13" s="27"/>
      <c r="I13" s="27"/>
      <c r="J13" s="40"/>
    </row>
    <row r="14" spans="1:10" ht="22.75" customHeight="1">
      <c r="A14" s="26"/>
      <c r="B14" s="24"/>
      <c r="C14" s="24"/>
      <c r="D14" s="27"/>
      <c r="E14" s="27"/>
      <c r="F14" s="27"/>
      <c r="G14" s="27"/>
      <c r="H14" s="27"/>
      <c r="I14" s="27"/>
      <c r="J14" s="40"/>
    </row>
    <row r="15" spans="1:10" ht="22.75" customHeight="1">
      <c r="A15" s="26"/>
      <c r="B15" s="24"/>
      <c r="C15" s="24"/>
      <c r="D15" s="27"/>
      <c r="E15" s="27"/>
      <c r="F15" s="27"/>
      <c r="G15" s="27"/>
      <c r="H15" s="27"/>
      <c r="I15" s="27"/>
      <c r="J15" s="40"/>
    </row>
    <row r="16" spans="1:10" ht="22.75" customHeight="1">
      <c r="A16" s="26"/>
      <c r="B16" s="24"/>
      <c r="C16" s="24"/>
      <c r="D16" s="27"/>
      <c r="E16" s="27"/>
      <c r="F16" s="27"/>
      <c r="G16" s="27"/>
      <c r="H16" s="27"/>
      <c r="I16" s="27"/>
      <c r="J16" s="40"/>
    </row>
    <row r="17" spans="1:10" ht="22.75" customHeight="1">
      <c r="A17" s="26"/>
      <c r="B17" s="24"/>
      <c r="C17" s="24"/>
      <c r="D17" s="27"/>
      <c r="E17" s="27"/>
      <c r="F17" s="27"/>
      <c r="G17" s="27"/>
      <c r="H17" s="27"/>
      <c r="I17" s="27"/>
      <c r="J17" s="40"/>
    </row>
    <row r="19" spans="1:10">
      <c r="B19" s="177" t="s">
        <v>194</v>
      </c>
      <c r="C19" s="177"/>
      <c r="D19" s="177"/>
      <c r="E19" s="177"/>
      <c r="F19" s="177"/>
      <c r="G19" s="177"/>
      <c r="H19" s="177"/>
      <c r="I19" s="177"/>
    </row>
  </sheetData>
  <mergeCells count="10">
    <mergeCell ref="B19:I19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9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4"/>
  <cols>
    <col min="1" max="1" width="1.54296875" customWidth="1"/>
    <col min="2" max="4" width="6.6328125" customWidth="1"/>
    <col min="5" max="5" width="13.36328125" customWidth="1"/>
    <col min="6" max="6" width="41" customWidth="1"/>
    <col min="7" max="9" width="17.6328125" customWidth="1"/>
    <col min="10" max="10" width="1.54296875" customWidth="1"/>
    <col min="11" max="12" width="9.7265625" customWidth="1"/>
  </cols>
  <sheetData>
    <row r="1" spans="1:10" ht="25" customHeight="1">
      <c r="A1" s="19"/>
      <c r="B1" s="2"/>
      <c r="C1" s="2"/>
      <c r="D1" s="2"/>
      <c r="E1" s="20"/>
      <c r="F1" s="20"/>
      <c r="G1" s="21"/>
      <c r="H1" s="21"/>
      <c r="I1" s="35" t="s">
        <v>154</v>
      </c>
      <c r="J1" s="23"/>
    </row>
    <row r="2" spans="1:10" ht="22.75" customHeight="1">
      <c r="A2" s="19"/>
      <c r="B2" s="164" t="s">
        <v>155</v>
      </c>
      <c r="C2" s="164"/>
      <c r="D2" s="164"/>
      <c r="E2" s="164"/>
      <c r="F2" s="164"/>
      <c r="G2" s="164"/>
      <c r="H2" s="164"/>
      <c r="I2" s="164"/>
      <c r="J2" s="23" t="s">
        <v>1</v>
      </c>
    </row>
    <row r="3" spans="1:10" ht="19.5" customHeight="1">
      <c r="A3" s="22"/>
      <c r="B3" s="165" t="s">
        <v>433</v>
      </c>
      <c r="C3" s="165"/>
      <c r="D3" s="165"/>
      <c r="E3" s="165"/>
      <c r="F3" s="165"/>
      <c r="G3" s="22"/>
      <c r="H3" s="22"/>
      <c r="I3" s="36" t="s">
        <v>2</v>
      </c>
      <c r="J3" s="37"/>
    </row>
    <row r="4" spans="1:10" ht="24.4" customHeight="1">
      <c r="A4" s="23"/>
      <c r="B4" s="178" t="s">
        <v>5</v>
      </c>
      <c r="C4" s="178"/>
      <c r="D4" s="178"/>
      <c r="E4" s="178"/>
      <c r="F4" s="178"/>
      <c r="G4" s="178" t="s">
        <v>156</v>
      </c>
      <c r="H4" s="178"/>
      <c r="I4" s="178"/>
      <c r="J4" s="38"/>
    </row>
    <row r="5" spans="1:10" ht="24.4" customHeight="1">
      <c r="A5" s="25"/>
      <c r="B5" s="178" t="s">
        <v>73</v>
      </c>
      <c r="C5" s="178"/>
      <c r="D5" s="178"/>
      <c r="E5" s="178" t="s">
        <v>64</v>
      </c>
      <c r="F5" s="178" t="s">
        <v>65</v>
      </c>
      <c r="G5" s="178" t="s">
        <v>53</v>
      </c>
      <c r="H5" s="178" t="s">
        <v>69</v>
      </c>
      <c r="I5" s="178" t="s">
        <v>70</v>
      </c>
      <c r="J5" s="38"/>
    </row>
    <row r="6" spans="1:10" ht="24.4" customHeight="1">
      <c r="A6" s="25"/>
      <c r="B6" s="24" t="s">
        <v>74</v>
      </c>
      <c r="C6" s="24" t="s">
        <v>75</v>
      </c>
      <c r="D6" s="24" t="s">
        <v>76</v>
      </c>
      <c r="E6" s="178"/>
      <c r="F6" s="178"/>
      <c r="G6" s="178"/>
      <c r="H6" s="178"/>
      <c r="I6" s="178"/>
      <c r="J6" s="39"/>
    </row>
    <row r="7" spans="1:10" ht="22.75" customHeight="1">
      <c r="A7" s="26"/>
      <c r="B7" s="24"/>
      <c r="C7" s="24"/>
      <c r="D7" s="24"/>
      <c r="E7" s="24"/>
      <c r="F7" s="24" t="s">
        <v>66</v>
      </c>
      <c r="G7" s="27"/>
      <c r="H7" s="27"/>
      <c r="I7" s="27"/>
      <c r="J7" s="40"/>
    </row>
    <row r="8" spans="1:10" s="18" customFormat="1" ht="22.75" customHeight="1">
      <c r="A8" s="28"/>
      <c r="B8" s="29"/>
      <c r="C8" s="29"/>
      <c r="D8" s="29"/>
      <c r="E8" s="29">
        <v>115</v>
      </c>
      <c r="F8" s="29" t="s">
        <v>151</v>
      </c>
      <c r="G8" s="30"/>
      <c r="H8" s="30"/>
      <c r="I8" s="30"/>
      <c r="J8" s="41"/>
    </row>
    <row r="9" spans="1:10" ht="22.75" customHeight="1">
      <c r="A9" s="25"/>
      <c r="B9" s="31"/>
      <c r="C9" s="31"/>
      <c r="D9" s="31"/>
      <c r="E9" s="31"/>
      <c r="F9" s="31"/>
      <c r="G9" s="32"/>
      <c r="H9" s="32"/>
      <c r="I9" s="32"/>
      <c r="J9" s="38"/>
    </row>
    <row r="10" spans="1:10" ht="22.75" customHeight="1">
      <c r="A10" s="25"/>
      <c r="B10" s="31"/>
      <c r="C10" s="31"/>
      <c r="D10" s="31"/>
      <c r="E10" s="31"/>
      <c r="F10" s="31"/>
      <c r="G10" s="32"/>
      <c r="H10" s="32"/>
      <c r="I10" s="32"/>
      <c r="J10" s="38"/>
    </row>
    <row r="11" spans="1:10" ht="22.75" customHeight="1">
      <c r="A11" s="25"/>
      <c r="B11" s="31"/>
      <c r="C11" s="31"/>
      <c r="D11" s="31"/>
      <c r="E11" s="31"/>
      <c r="F11" s="31"/>
      <c r="G11" s="32"/>
      <c r="H11" s="32"/>
      <c r="I11" s="32"/>
      <c r="J11" s="38"/>
    </row>
    <row r="12" spans="1:10" ht="22.75" customHeight="1">
      <c r="A12" s="25"/>
      <c r="B12" s="31"/>
      <c r="C12" s="31"/>
      <c r="D12" s="31"/>
      <c r="E12" s="31"/>
      <c r="F12" s="31"/>
      <c r="G12" s="32"/>
      <c r="H12" s="32"/>
      <c r="I12" s="32"/>
      <c r="J12" s="38"/>
    </row>
    <row r="13" spans="1:10" ht="22.75" customHeight="1">
      <c r="A13" s="25"/>
      <c r="B13" s="31"/>
      <c r="C13" s="31"/>
      <c r="D13" s="31"/>
      <c r="E13" s="31"/>
      <c r="F13" s="31"/>
      <c r="G13" s="32"/>
      <c r="H13" s="32"/>
      <c r="I13" s="32"/>
      <c r="J13" s="38"/>
    </row>
    <row r="14" spans="1:10" ht="22.75" customHeight="1">
      <c r="A14" s="25"/>
      <c r="B14" s="31"/>
      <c r="C14" s="31"/>
      <c r="D14" s="31"/>
      <c r="E14" s="31"/>
      <c r="F14" s="31"/>
      <c r="G14" s="32"/>
      <c r="H14" s="32"/>
      <c r="I14" s="32"/>
      <c r="J14" s="38"/>
    </row>
    <row r="15" spans="1:10" ht="22.75" customHeight="1">
      <c r="A15" s="25"/>
      <c r="B15" s="31"/>
      <c r="C15" s="31"/>
      <c r="D15" s="31"/>
      <c r="E15" s="31"/>
      <c r="F15" s="31"/>
      <c r="G15" s="32"/>
      <c r="H15" s="32"/>
      <c r="I15" s="32"/>
      <c r="J15" s="38"/>
    </row>
    <row r="16" spans="1:10" ht="22.75" customHeight="1">
      <c r="A16" s="25"/>
      <c r="B16" s="31"/>
      <c r="C16" s="31"/>
      <c r="D16" s="31"/>
      <c r="E16" s="31"/>
      <c r="F16" s="31" t="s">
        <v>18</v>
      </c>
      <c r="G16" s="32"/>
      <c r="H16" s="32"/>
      <c r="I16" s="32"/>
      <c r="J16" s="38"/>
    </row>
    <row r="17" spans="1:10" ht="22.75" customHeight="1">
      <c r="A17" s="25"/>
      <c r="B17" s="31"/>
      <c r="C17" s="31"/>
      <c r="D17" s="31"/>
      <c r="E17" s="31"/>
      <c r="F17" s="31" t="s">
        <v>157</v>
      </c>
      <c r="G17" s="32"/>
      <c r="H17" s="32"/>
      <c r="I17" s="32"/>
      <c r="J17" s="39"/>
    </row>
    <row r="18" spans="1:10" ht="9.75" customHeight="1">
      <c r="A18" s="33"/>
      <c r="B18" s="34"/>
      <c r="C18" s="34"/>
      <c r="D18" s="34"/>
      <c r="E18" s="34"/>
      <c r="F18" s="33"/>
      <c r="G18" s="33"/>
      <c r="H18" s="33"/>
      <c r="I18" s="33"/>
      <c r="J18" s="42"/>
    </row>
    <row r="19" spans="1:10">
      <c r="B19" s="177" t="s">
        <v>194</v>
      </c>
      <c r="C19" s="177"/>
      <c r="D19" s="177"/>
      <c r="E19" s="177"/>
      <c r="F19" s="177"/>
      <c r="G19" s="177"/>
      <c r="H19" s="177"/>
      <c r="I19" s="177"/>
    </row>
  </sheetData>
  <mergeCells count="11">
    <mergeCell ref="B19:I19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M17"/>
  <sheetViews>
    <sheetView workbookViewId="0">
      <selection activeCell="C7" sqref="C7:E7"/>
    </sheetView>
  </sheetViews>
  <sheetFormatPr defaultColWidth="9" defaultRowHeight="14"/>
  <cols>
    <col min="1" max="1" width="9" style="1"/>
    <col min="2" max="2" width="12.54296875" style="1" customWidth="1"/>
    <col min="3" max="3" width="9" style="10"/>
    <col min="4" max="4" width="9" style="1"/>
    <col min="5" max="5" width="10.26953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2:13" ht="19" customHeight="1">
      <c r="B1" s="2"/>
      <c r="J1" s="1" t="s">
        <v>158</v>
      </c>
    </row>
    <row r="2" spans="2:13" ht="24" customHeight="1"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2:13" ht="25" customHeight="1"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2:13" ht="25" customHeight="1">
      <c r="B4" s="11" t="s">
        <v>160</v>
      </c>
      <c r="C4" s="190" t="s">
        <v>284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2:13" ht="25" customHeight="1"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2:13" ht="25" customHeight="1"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2:13" ht="25" customHeight="1"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2:13" ht="25" customHeight="1"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2:13" ht="25" customHeight="1">
      <c r="B9" s="180" t="s">
        <v>164</v>
      </c>
      <c r="C9" s="182" t="s">
        <v>285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2:13" ht="25" customHeight="1"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2:13" ht="25" customHeight="1"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2:13" ht="25" customHeight="1">
      <c r="B12" s="181"/>
      <c r="C12" s="181" t="s">
        <v>170</v>
      </c>
      <c r="D12" s="103" t="s">
        <v>171</v>
      </c>
      <c r="E12" s="180" t="s">
        <v>286</v>
      </c>
      <c r="F12" s="180"/>
      <c r="G12" s="180" t="s">
        <v>288</v>
      </c>
      <c r="H12" s="180"/>
      <c r="I12" s="180"/>
      <c r="J12" s="180"/>
      <c r="K12" s="16"/>
      <c r="L12" s="16"/>
      <c r="M12" s="16"/>
    </row>
    <row r="13" spans="2:13" ht="67" customHeight="1">
      <c r="B13" s="181"/>
      <c r="C13" s="181"/>
      <c r="D13" s="13" t="s">
        <v>172</v>
      </c>
      <c r="E13" s="183" t="s">
        <v>287</v>
      </c>
      <c r="F13" s="183"/>
      <c r="G13" s="180" t="s">
        <v>289</v>
      </c>
      <c r="H13" s="180"/>
      <c r="I13" s="180"/>
      <c r="J13" s="180"/>
    </row>
    <row r="14" spans="2:13" ht="24" customHeight="1">
      <c r="B14" s="181"/>
      <c r="C14" s="181"/>
      <c r="D14" s="1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2:13" ht="24" customHeight="1">
      <c r="B15" s="181"/>
      <c r="C15" s="181"/>
      <c r="D15" s="1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2:13" ht="26">
      <c r="B16" s="181"/>
      <c r="C16" s="103" t="s">
        <v>175</v>
      </c>
      <c r="D16" s="12" t="s">
        <v>176</v>
      </c>
      <c r="E16" s="180" t="s">
        <v>294</v>
      </c>
      <c r="F16" s="180"/>
      <c r="G16" s="180" t="s">
        <v>295</v>
      </c>
      <c r="H16" s="180"/>
      <c r="I16" s="180"/>
      <c r="J16" s="180"/>
    </row>
    <row r="17" spans="2:10" ht="49" customHeight="1">
      <c r="B17" s="181"/>
      <c r="C17" s="13" t="s">
        <v>179</v>
      </c>
      <c r="D17" s="12" t="s">
        <v>180</v>
      </c>
      <c r="E17" s="180" t="s">
        <v>296</v>
      </c>
      <c r="F17" s="180"/>
      <c r="G17" s="180" t="s">
        <v>297</v>
      </c>
      <c r="H17" s="180"/>
      <c r="I17" s="180"/>
      <c r="J17" s="180"/>
    </row>
  </sheetData>
  <mergeCells count="29">
    <mergeCell ref="B2:J2"/>
    <mergeCell ref="B3:J3"/>
    <mergeCell ref="C4:J4"/>
    <mergeCell ref="C5:J5"/>
    <mergeCell ref="C6:E6"/>
    <mergeCell ref="F6:J6"/>
    <mergeCell ref="G12:J12"/>
    <mergeCell ref="C7:E7"/>
    <mergeCell ref="F7:J7"/>
    <mergeCell ref="C8:E8"/>
    <mergeCell ref="F8:J8"/>
    <mergeCell ref="E11:F11"/>
    <mergeCell ref="G11:J11"/>
    <mergeCell ref="E17:F17"/>
    <mergeCell ref="G17:J17"/>
    <mergeCell ref="B6:B8"/>
    <mergeCell ref="B9:B10"/>
    <mergeCell ref="B11:B17"/>
    <mergeCell ref="C12:C15"/>
    <mergeCell ref="C9:J10"/>
    <mergeCell ref="E16:F16"/>
    <mergeCell ref="G16:J16"/>
    <mergeCell ref="E13:F13"/>
    <mergeCell ref="G13:J13"/>
    <mergeCell ref="E14:F14"/>
    <mergeCell ref="G14:J14"/>
    <mergeCell ref="E15:F15"/>
    <mergeCell ref="G15:J15"/>
    <mergeCell ref="E12:F12"/>
  </mergeCells>
  <phoneticPr fontId="31" type="noConversion"/>
  <dataValidations count="1">
    <dataValidation type="list" allowBlank="1" showInputMessage="1" showErrorMessage="1" sqref="M4" xr:uid="{00000000-0002-0000-0D00-000000000000}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8"/>
  <sheetViews>
    <sheetView workbookViewId="0">
      <selection activeCell="F7" sqref="F7:J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181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306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307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35.5" customHeight="1">
      <c r="A12" s="1"/>
      <c r="B12" s="181"/>
      <c r="C12" s="181" t="s">
        <v>170</v>
      </c>
      <c r="D12" s="103" t="s">
        <v>171</v>
      </c>
      <c r="E12" s="180" t="s">
        <v>308</v>
      </c>
      <c r="F12" s="180"/>
      <c r="G12" s="180" t="s">
        <v>309</v>
      </c>
      <c r="H12" s="180"/>
      <c r="I12" s="180"/>
      <c r="J12" s="180"/>
      <c r="K12" s="16"/>
      <c r="L12" s="16"/>
      <c r="M12" s="16"/>
    </row>
    <row r="13" spans="1:13" ht="36" customHeight="1">
      <c r="A13" s="1"/>
      <c r="B13" s="181"/>
      <c r="C13" s="181"/>
      <c r="D13" s="13" t="s">
        <v>172</v>
      </c>
      <c r="E13" s="183" t="s">
        <v>310</v>
      </c>
      <c r="F13" s="183"/>
      <c r="G13" s="180" t="s">
        <v>311</v>
      </c>
      <c r="H13" s="180"/>
      <c r="I13" s="180"/>
      <c r="J13" s="180"/>
    </row>
    <row r="14" spans="1:13" ht="36" customHeight="1">
      <c r="A14" s="1"/>
      <c r="B14" s="181"/>
      <c r="C14" s="181"/>
      <c r="D14" s="1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36" customHeight="1">
      <c r="A15" s="1"/>
      <c r="B15" s="181"/>
      <c r="C15" s="181"/>
      <c r="D15" s="1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1:13" ht="36" customHeight="1">
      <c r="A16" s="1"/>
      <c r="B16" s="181"/>
      <c r="C16" s="181" t="s">
        <v>175</v>
      </c>
      <c r="D16" s="12" t="s">
        <v>176</v>
      </c>
      <c r="E16" s="180" t="s">
        <v>312</v>
      </c>
      <c r="F16" s="180"/>
      <c r="G16" s="180" t="s">
        <v>313</v>
      </c>
      <c r="H16" s="180"/>
      <c r="I16" s="180"/>
      <c r="J16" s="180"/>
    </row>
    <row r="17" spans="1:10" ht="36" customHeight="1">
      <c r="A17" s="1"/>
      <c r="B17" s="181"/>
      <c r="C17" s="181"/>
      <c r="D17" s="12" t="s">
        <v>178</v>
      </c>
      <c r="E17" s="191" t="s">
        <v>314</v>
      </c>
      <c r="F17" s="191"/>
      <c r="G17" s="192" t="s">
        <v>315</v>
      </c>
      <c r="H17" s="193"/>
      <c r="I17" s="193"/>
      <c r="J17" s="194"/>
    </row>
    <row r="18" spans="1:10" ht="36" customHeight="1">
      <c r="A18" s="1"/>
      <c r="B18" s="181"/>
      <c r="C18" s="13" t="s">
        <v>179</v>
      </c>
      <c r="D18" s="12" t="s">
        <v>180</v>
      </c>
      <c r="E18" s="180" t="s">
        <v>316</v>
      </c>
      <c r="F18" s="180"/>
      <c r="G18" s="180" t="s">
        <v>297</v>
      </c>
      <c r="H18" s="180"/>
      <c r="I18" s="180"/>
      <c r="J18" s="180"/>
    </row>
  </sheetData>
  <mergeCells count="32">
    <mergeCell ref="B2:J2"/>
    <mergeCell ref="B3:J3"/>
    <mergeCell ref="C4:J4"/>
    <mergeCell ref="C5:J5"/>
    <mergeCell ref="C6:E6"/>
    <mergeCell ref="F6:J6"/>
    <mergeCell ref="E15:F15"/>
    <mergeCell ref="G15:J15"/>
    <mergeCell ref="E12:F12"/>
    <mergeCell ref="G12:J12"/>
    <mergeCell ref="C7:E7"/>
    <mergeCell ref="F7:J7"/>
    <mergeCell ref="C8:E8"/>
    <mergeCell ref="F8:J8"/>
    <mergeCell ref="E11:F11"/>
    <mergeCell ref="G11:J11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  <mergeCell ref="E16:F16"/>
    <mergeCell ref="G16:J16"/>
    <mergeCell ref="E13:F13"/>
    <mergeCell ref="G13:J13"/>
    <mergeCell ref="E14:F14"/>
    <mergeCell ref="G14:J14"/>
  </mergeCells>
  <phoneticPr fontId="31" type="noConversion"/>
  <dataValidations count="1">
    <dataValidation type="list" allowBlank="1" showInputMessage="1" showErrorMessage="1" sqref="M4" xr:uid="{00000000-0002-0000-0E00-000000000000}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3A242-A852-4D6D-A3F6-46A1CF93D9FC}">
  <dimension ref="A1:M23"/>
  <sheetViews>
    <sheetView workbookViewId="0">
      <selection activeCell="C9" sqref="C9:J10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298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317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40000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40000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318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81" t="s">
        <v>171</v>
      </c>
      <c r="E12" s="180" t="s">
        <v>319</v>
      </c>
      <c r="F12" s="180"/>
      <c r="G12" s="180" t="s">
        <v>320</v>
      </c>
      <c r="H12" s="180"/>
      <c r="I12" s="180"/>
      <c r="J12" s="180"/>
      <c r="K12" s="16"/>
      <c r="L12" s="16"/>
      <c r="M12" s="16"/>
    </row>
    <row r="13" spans="1:13" ht="25" customHeight="1">
      <c r="A13" s="1"/>
      <c r="B13" s="181"/>
      <c r="C13" s="181"/>
      <c r="D13" s="181"/>
      <c r="E13" s="180" t="s">
        <v>321</v>
      </c>
      <c r="F13" s="180"/>
      <c r="G13" s="180" t="s">
        <v>322</v>
      </c>
      <c r="H13" s="180"/>
      <c r="I13" s="180"/>
      <c r="J13" s="180"/>
      <c r="K13" s="16"/>
      <c r="L13" s="16"/>
      <c r="M13" s="16"/>
    </row>
    <row r="14" spans="1:13" ht="25" customHeight="1">
      <c r="A14" s="1"/>
      <c r="B14" s="181"/>
      <c r="C14" s="181"/>
      <c r="D14" s="181"/>
      <c r="E14" s="180" t="s">
        <v>323</v>
      </c>
      <c r="F14" s="180"/>
      <c r="G14" s="180" t="s">
        <v>324</v>
      </c>
      <c r="H14" s="180"/>
      <c r="I14" s="180"/>
      <c r="J14" s="180"/>
      <c r="K14" s="16"/>
      <c r="L14" s="16"/>
      <c r="M14" s="16"/>
    </row>
    <row r="15" spans="1:13" ht="25" customHeight="1">
      <c r="A15" s="1"/>
      <c r="B15" s="181"/>
      <c r="C15" s="181"/>
      <c r="D15" s="181"/>
      <c r="E15" s="180" t="s">
        <v>326</v>
      </c>
      <c r="F15" s="180"/>
      <c r="G15" s="180" t="s">
        <v>325</v>
      </c>
      <c r="H15" s="180"/>
      <c r="I15" s="180"/>
      <c r="J15" s="180"/>
      <c r="K15" s="16"/>
      <c r="L15" s="16"/>
      <c r="M15" s="16"/>
    </row>
    <row r="16" spans="1:13" ht="25" customHeight="1">
      <c r="A16" s="1"/>
      <c r="B16" s="181"/>
      <c r="C16" s="181"/>
      <c r="D16" s="181"/>
      <c r="E16" s="180" t="s">
        <v>327</v>
      </c>
      <c r="F16" s="180"/>
      <c r="G16" s="180" t="s">
        <v>328</v>
      </c>
      <c r="H16" s="180"/>
      <c r="I16" s="180"/>
      <c r="J16" s="180"/>
      <c r="K16" s="16"/>
      <c r="L16" s="16"/>
      <c r="M16" s="16"/>
    </row>
    <row r="17" spans="1:13" ht="38" customHeight="1">
      <c r="A17" s="1"/>
      <c r="B17" s="181"/>
      <c r="C17" s="181"/>
      <c r="D17" s="181"/>
      <c r="E17" s="180" t="s">
        <v>329</v>
      </c>
      <c r="F17" s="180"/>
      <c r="G17" s="180" t="s">
        <v>330</v>
      </c>
      <c r="H17" s="180"/>
      <c r="I17" s="180"/>
      <c r="J17" s="180"/>
      <c r="K17" s="17"/>
      <c r="L17" s="17"/>
      <c r="M17" s="17"/>
    </row>
    <row r="18" spans="1:13" ht="38" customHeight="1">
      <c r="A18" s="1"/>
      <c r="B18" s="181"/>
      <c r="C18" s="181"/>
      <c r="D18" s="103" t="s">
        <v>172</v>
      </c>
      <c r="E18" s="183" t="s">
        <v>331</v>
      </c>
      <c r="F18" s="183"/>
      <c r="G18" s="180" t="s">
        <v>332</v>
      </c>
      <c r="H18" s="180"/>
      <c r="I18" s="180"/>
      <c r="J18" s="180"/>
    </row>
    <row r="19" spans="1:13" ht="24" customHeight="1">
      <c r="A19" s="1"/>
      <c r="B19" s="181"/>
      <c r="C19" s="181"/>
      <c r="D19" s="103" t="s">
        <v>173</v>
      </c>
      <c r="E19" s="180" t="s">
        <v>290</v>
      </c>
      <c r="F19" s="180"/>
      <c r="G19" s="180" t="s">
        <v>291</v>
      </c>
      <c r="H19" s="180"/>
      <c r="I19" s="180"/>
      <c r="J19" s="180"/>
    </row>
    <row r="20" spans="1:13" ht="24" customHeight="1">
      <c r="A20" s="1"/>
      <c r="B20" s="181"/>
      <c r="C20" s="181"/>
      <c r="D20" s="103" t="s">
        <v>174</v>
      </c>
      <c r="E20" s="183" t="s">
        <v>292</v>
      </c>
      <c r="F20" s="183"/>
      <c r="G20" s="180" t="s">
        <v>333</v>
      </c>
      <c r="H20" s="180"/>
      <c r="I20" s="180"/>
      <c r="J20" s="180"/>
    </row>
    <row r="21" spans="1:13" ht="26">
      <c r="A21" s="1"/>
      <c r="B21" s="181"/>
      <c r="C21" s="181" t="s">
        <v>175</v>
      </c>
      <c r="D21" s="102" t="s">
        <v>176</v>
      </c>
      <c r="E21" s="180" t="s">
        <v>334</v>
      </c>
      <c r="F21" s="180"/>
      <c r="G21" s="180" t="s">
        <v>335</v>
      </c>
      <c r="H21" s="180"/>
      <c r="I21" s="180"/>
      <c r="J21" s="180"/>
    </row>
    <row r="22" spans="1:13" ht="26">
      <c r="A22" s="1"/>
      <c r="B22" s="181"/>
      <c r="C22" s="181"/>
      <c r="D22" s="102" t="s">
        <v>178</v>
      </c>
      <c r="E22" s="191" t="s">
        <v>336</v>
      </c>
      <c r="F22" s="191"/>
      <c r="G22" s="195" t="s">
        <v>337</v>
      </c>
      <c r="H22" s="195"/>
      <c r="I22" s="195"/>
      <c r="J22" s="195"/>
    </row>
    <row r="23" spans="1:13" ht="33" customHeight="1">
      <c r="A23" s="1"/>
      <c r="B23" s="181"/>
      <c r="C23" s="103" t="s">
        <v>179</v>
      </c>
      <c r="D23" s="102" t="s">
        <v>180</v>
      </c>
      <c r="E23" s="180" t="s">
        <v>316</v>
      </c>
      <c r="F23" s="180"/>
      <c r="G23" s="180" t="s">
        <v>297</v>
      </c>
      <c r="H23" s="180"/>
      <c r="I23" s="180"/>
      <c r="J23" s="180"/>
    </row>
  </sheetData>
  <mergeCells count="43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3"/>
    <mergeCell ref="E11:F11"/>
    <mergeCell ref="G11:J11"/>
    <mergeCell ref="C12:C20"/>
    <mergeCell ref="D12:D17"/>
    <mergeCell ref="E12:F12"/>
    <mergeCell ref="G12:J12"/>
    <mergeCell ref="C21:C22"/>
    <mergeCell ref="E21:F21"/>
    <mergeCell ref="G21:J21"/>
    <mergeCell ref="E17:F17"/>
    <mergeCell ref="G17:J17"/>
    <mergeCell ref="E18:F18"/>
    <mergeCell ref="G18:J18"/>
    <mergeCell ref="E23:F23"/>
    <mergeCell ref="G23:J23"/>
    <mergeCell ref="E13:F13"/>
    <mergeCell ref="G13:J13"/>
    <mergeCell ref="E14:F14"/>
    <mergeCell ref="G14:J14"/>
    <mergeCell ref="E15:F15"/>
    <mergeCell ref="E19:F19"/>
    <mergeCell ref="G19:J19"/>
    <mergeCell ref="E20:F20"/>
    <mergeCell ref="G20:J20"/>
    <mergeCell ref="G15:J15"/>
    <mergeCell ref="E16:F16"/>
    <mergeCell ref="G16:J16"/>
    <mergeCell ref="E22:F22"/>
    <mergeCell ref="G22:J22"/>
  </mergeCells>
  <phoneticPr fontId="31" type="noConversion"/>
  <dataValidations count="1">
    <dataValidation type="list" allowBlank="1" showInputMessage="1" showErrorMessage="1" sqref="M4" xr:uid="{653079B4-C7CD-47B8-BD47-956AA473513C}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E661-0A48-4262-9EDB-696C2DF70A1E}">
  <dimension ref="A1:M22"/>
  <sheetViews>
    <sheetView workbookViewId="0">
      <selection activeCell="F7" sqref="F7:J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299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338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339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81" t="s">
        <v>171</v>
      </c>
      <c r="E12" s="180" t="s">
        <v>340</v>
      </c>
      <c r="F12" s="180"/>
      <c r="G12" s="180" t="s">
        <v>341</v>
      </c>
      <c r="H12" s="180"/>
      <c r="I12" s="180"/>
      <c r="J12" s="180"/>
      <c r="K12" s="16"/>
      <c r="L12" s="16"/>
      <c r="M12" s="16"/>
    </row>
    <row r="13" spans="1:13" ht="25" customHeight="1">
      <c r="A13" s="1"/>
      <c r="B13" s="181"/>
      <c r="C13" s="181"/>
      <c r="D13" s="181"/>
      <c r="E13" s="180" t="s">
        <v>342</v>
      </c>
      <c r="F13" s="180"/>
      <c r="G13" s="180" t="s">
        <v>343</v>
      </c>
      <c r="H13" s="180"/>
      <c r="I13" s="180"/>
      <c r="J13" s="180"/>
      <c r="K13" s="16"/>
      <c r="L13" s="16"/>
      <c r="M13" s="16"/>
    </row>
    <row r="14" spans="1:13" ht="25" customHeight="1">
      <c r="A14" s="1"/>
      <c r="B14" s="181"/>
      <c r="C14" s="181"/>
      <c r="D14" s="181"/>
      <c r="E14" s="180" t="s">
        <v>344</v>
      </c>
      <c r="F14" s="180"/>
      <c r="G14" s="180" t="s">
        <v>345</v>
      </c>
      <c r="H14" s="180"/>
      <c r="I14" s="180"/>
      <c r="J14" s="180"/>
      <c r="K14" s="16"/>
      <c r="L14" s="16"/>
      <c r="M14" s="16"/>
    </row>
    <row r="15" spans="1:13" ht="38" customHeight="1">
      <c r="A15" s="1"/>
      <c r="B15" s="181"/>
      <c r="C15" s="181"/>
      <c r="D15" s="181"/>
      <c r="E15" s="180" t="s">
        <v>347</v>
      </c>
      <c r="F15" s="180"/>
      <c r="G15" s="180" t="s">
        <v>346</v>
      </c>
      <c r="H15" s="180"/>
      <c r="I15" s="180"/>
      <c r="J15" s="180"/>
      <c r="K15" s="17"/>
      <c r="L15" s="17"/>
      <c r="M15" s="17"/>
    </row>
    <row r="16" spans="1:13" ht="24" customHeight="1">
      <c r="A16" s="1"/>
      <c r="B16" s="181"/>
      <c r="C16" s="181"/>
      <c r="D16" s="181"/>
      <c r="E16" s="180" t="s">
        <v>348</v>
      </c>
      <c r="F16" s="180"/>
      <c r="G16" s="180" t="s">
        <v>349</v>
      </c>
      <c r="H16" s="180"/>
      <c r="I16" s="180"/>
      <c r="J16" s="180"/>
    </row>
    <row r="17" spans="1:10" ht="24" customHeight="1">
      <c r="A17" s="1"/>
      <c r="B17" s="181"/>
      <c r="C17" s="181"/>
      <c r="D17" s="103" t="s">
        <v>172</v>
      </c>
      <c r="E17" s="183" t="s">
        <v>350</v>
      </c>
      <c r="F17" s="183"/>
      <c r="G17" s="180" t="s">
        <v>351</v>
      </c>
      <c r="H17" s="180"/>
      <c r="I17" s="180"/>
      <c r="J17" s="180"/>
    </row>
    <row r="18" spans="1:10" ht="24" customHeight="1">
      <c r="A18" s="1"/>
      <c r="B18" s="181"/>
      <c r="C18" s="181"/>
      <c r="D18" s="103" t="s">
        <v>173</v>
      </c>
      <c r="E18" s="180" t="s">
        <v>290</v>
      </c>
      <c r="F18" s="180"/>
      <c r="G18" s="180" t="s">
        <v>291</v>
      </c>
      <c r="H18" s="180"/>
      <c r="I18" s="180"/>
      <c r="J18" s="180"/>
    </row>
    <row r="19" spans="1:10" ht="24" customHeight="1">
      <c r="A19" s="1"/>
      <c r="B19" s="181"/>
      <c r="C19" s="181"/>
      <c r="D19" s="103" t="s">
        <v>174</v>
      </c>
      <c r="E19" s="183" t="s">
        <v>292</v>
      </c>
      <c r="F19" s="183"/>
      <c r="G19" s="180" t="s">
        <v>293</v>
      </c>
      <c r="H19" s="180"/>
      <c r="I19" s="180"/>
      <c r="J19" s="180"/>
    </row>
    <row r="20" spans="1:10" ht="26">
      <c r="A20" s="1"/>
      <c r="B20" s="181"/>
      <c r="C20" s="181" t="s">
        <v>175</v>
      </c>
      <c r="D20" s="102" t="s">
        <v>176</v>
      </c>
      <c r="E20" s="180" t="s">
        <v>352</v>
      </c>
      <c r="F20" s="180"/>
      <c r="G20" s="180" t="s">
        <v>353</v>
      </c>
      <c r="H20" s="180"/>
      <c r="I20" s="180"/>
      <c r="J20" s="180"/>
    </row>
    <row r="21" spans="1:10" ht="26">
      <c r="A21" s="1"/>
      <c r="B21" s="181"/>
      <c r="C21" s="181"/>
      <c r="D21" s="102" t="s">
        <v>178</v>
      </c>
      <c r="E21" s="191" t="s">
        <v>354</v>
      </c>
      <c r="F21" s="191"/>
      <c r="G21" s="196" t="s">
        <v>355</v>
      </c>
      <c r="H21" s="196"/>
      <c r="I21" s="196"/>
      <c r="J21" s="196"/>
    </row>
    <row r="22" spans="1:10" ht="33" customHeight="1">
      <c r="A22" s="1"/>
      <c r="B22" s="181"/>
      <c r="C22" s="103" t="s">
        <v>179</v>
      </c>
      <c r="D22" s="102" t="s">
        <v>180</v>
      </c>
      <c r="E22" s="180" t="s">
        <v>316</v>
      </c>
      <c r="F22" s="180"/>
      <c r="G22" s="180" t="s">
        <v>297</v>
      </c>
      <c r="H22" s="180"/>
      <c r="I22" s="180"/>
      <c r="J22" s="180"/>
    </row>
  </sheetData>
  <mergeCells count="41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22"/>
    <mergeCell ref="E11:F11"/>
    <mergeCell ref="G11:J11"/>
    <mergeCell ref="C12:C19"/>
    <mergeCell ref="D12:D16"/>
    <mergeCell ref="E12:F12"/>
    <mergeCell ref="C20:C21"/>
    <mergeCell ref="E20:F20"/>
    <mergeCell ref="G20:J20"/>
    <mergeCell ref="G12:J12"/>
    <mergeCell ref="E15:F15"/>
    <mergeCell ref="G15:J15"/>
    <mergeCell ref="E16:F16"/>
    <mergeCell ref="G16:J16"/>
    <mergeCell ref="E17:F17"/>
    <mergeCell ref="G17:J17"/>
    <mergeCell ref="E21:F21"/>
    <mergeCell ref="G21:J21"/>
    <mergeCell ref="E22:F22"/>
    <mergeCell ref="G22:J22"/>
    <mergeCell ref="E13:F13"/>
    <mergeCell ref="G13:J13"/>
    <mergeCell ref="E14:F14"/>
    <mergeCell ref="G14:J14"/>
    <mergeCell ref="E18:F18"/>
    <mergeCell ref="G18:J18"/>
    <mergeCell ref="E19:F19"/>
    <mergeCell ref="G19:J19"/>
  </mergeCells>
  <phoneticPr fontId="31" type="noConversion"/>
  <dataValidations count="1">
    <dataValidation type="list" allowBlank="1" showInputMessage="1" showErrorMessage="1" sqref="M4" xr:uid="{2FA6AF2D-2CAC-4F3E-9841-8EB35F1F6EB3}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18A7-BE46-4F7C-8324-5A426C659DFD}">
  <dimension ref="A1:M17"/>
  <sheetViews>
    <sheetView workbookViewId="0">
      <selection activeCell="C7" sqref="C7:E7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300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257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20000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20000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356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357</v>
      </c>
      <c r="F12" s="180"/>
      <c r="G12" s="180" t="s">
        <v>358</v>
      </c>
      <c r="H12" s="180"/>
      <c r="I12" s="180"/>
      <c r="J12" s="180"/>
      <c r="K12" s="16"/>
      <c r="L12" s="16"/>
      <c r="M12" s="16"/>
    </row>
    <row r="13" spans="1:13" ht="54" customHeight="1">
      <c r="A13" s="1"/>
      <c r="B13" s="181"/>
      <c r="C13" s="181"/>
      <c r="D13" s="103" t="s">
        <v>172</v>
      </c>
      <c r="E13" s="183" t="s">
        <v>359</v>
      </c>
      <c r="F13" s="183"/>
      <c r="G13" s="180" t="s">
        <v>360</v>
      </c>
      <c r="H13" s="180"/>
      <c r="I13" s="180"/>
      <c r="J13" s="180"/>
    </row>
    <row r="14" spans="1:13" ht="24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361</v>
      </c>
      <c r="H15" s="180"/>
      <c r="I15" s="180"/>
      <c r="J15" s="180"/>
    </row>
    <row r="16" spans="1:13" ht="26">
      <c r="A16" s="1"/>
      <c r="B16" s="181"/>
      <c r="C16" s="103" t="s">
        <v>175</v>
      </c>
      <c r="D16" s="102" t="s">
        <v>176</v>
      </c>
      <c r="E16" s="180" t="s">
        <v>362</v>
      </c>
      <c r="F16" s="180"/>
      <c r="G16" s="180" t="s">
        <v>363</v>
      </c>
      <c r="H16" s="180"/>
      <c r="I16" s="180"/>
      <c r="J16" s="180"/>
    </row>
    <row r="17" spans="1:10" ht="33" customHeight="1">
      <c r="A17" s="1"/>
      <c r="B17" s="181"/>
      <c r="C17" s="103" t="s">
        <v>179</v>
      </c>
      <c r="D17" s="102" t="s">
        <v>180</v>
      </c>
      <c r="E17" s="180" t="s">
        <v>316</v>
      </c>
      <c r="F17" s="180"/>
      <c r="G17" s="180" t="s">
        <v>297</v>
      </c>
      <c r="H17" s="180"/>
      <c r="I17" s="180"/>
      <c r="J17" s="180"/>
    </row>
  </sheetData>
  <mergeCells count="29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E13:F13"/>
    <mergeCell ref="G13:J13"/>
    <mergeCell ref="F8:J8"/>
    <mergeCell ref="B9:B10"/>
    <mergeCell ref="C9:J10"/>
    <mergeCell ref="B11:B17"/>
    <mergeCell ref="E11:F11"/>
    <mergeCell ref="G11:J11"/>
    <mergeCell ref="C12:C15"/>
    <mergeCell ref="E12:F12"/>
    <mergeCell ref="G12:J12"/>
    <mergeCell ref="E17:F17"/>
    <mergeCell ref="G17:J17"/>
    <mergeCell ref="E14:F14"/>
    <mergeCell ref="G14:J14"/>
    <mergeCell ref="E15:F15"/>
    <mergeCell ref="G15:J15"/>
    <mergeCell ref="E16:F16"/>
    <mergeCell ref="G16:J16"/>
  </mergeCells>
  <phoneticPr fontId="31" type="noConversion"/>
  <dataValidations count="1">
    <dataValidation type="list" allowBlank="1" showInputMessage="1" showErrorMessage="1" sqref="M4" xr:uid="{07FEB52A-AE5C-42C4-A074-334CE5797DF9}">
      <formula1>"正向指标,反向指标"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BE179-FD6A-4BC0-9EE0-DC9D26E52F82}">
  <dimension ref="A1:M18"/>
  <sheetViews>
    <sheetView workbookViewId="0">
      <selection activeCell="C5" sqref="C5:J5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301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364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365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366</v>
      </c>
      <c r="F12" s="180"/>
      <c r="G12" s="180" t="s">
        <v>367</v>
      </c>
      <c r="H12" s="180"/>
      <c r="I12" s="180"/>
      <c r="J12" s="180"/>
      <c r="K12" s="16"/>
      <c r="L12" s="16"/>
      <c r="M12" s="16"/>
    </row>
    <row r="13" spans="1:13" ht="39" customHeight="1">
      <c r="A13" s="1"/>
      <c r="B13" s="181"/>
      <c r="C13" s="181"/>
      <c r="D13" s="103" t="s">
        <v>172</v>
      </c>
      <c r="E13" s="183" t="s">
        <v>368</v>
      </c>
      <c r="F13" s="183"/>
      <c r="G13" s="180" t="s">
        <v>369</v>
      </c>
      <c r="H13" s="180"/>
      <c r="I13" s="180"/>
      <c r="J13" s="180"/>
    </row>
    <row r="14" spans="1:13" ht="24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1:13" ht="26">
      <c r="A16" s="1"/>
      <c r="B16" s="181"/>
      <c r="C16" s="181" t="s">
        <v>175</v>
      </c>
      <c r="D16" s="102" t="s">
        <v>176</v>
      </c>
      <c r="E16" s="180" t="s">
        <v>370</v>
      </c>
      <c r="F16" s="180"/>
      <c r="G16" s="180" t="s">
        <v>371</v>
      </c>
      <c r="H16" s="180"/>
      <c r="I16" s="180"/>
      <c r="J16" s="180"/>
    </row>
    <row r="17" spans="1:10" ht="26">
      <c r="A17" s="1"/>
      <c r="B17" s="181"/>
      <c r="C17" s="181"/>
      <c r="D17" s="102" t="s">
        <v>178</v>
      </c>
      <c r="E17" s="191" t="s">
        <v>372</v>
      </c>
      <c r="F17" s="191"/>
      <c r="G17" s="196" t="s">
        <v>373</v>
      </c>
      <c r="H17" s="196"/>
      <c r="I17" s="196"/>
      <c r="J17" s="196"/>
    </row>
    <row r="18" spans="1:10" ht="33" customHeight="1">
      <c r="A18" s="1"/>
      <c r="B18" s="181"/>
      <c r="C18" s="103" t="s">
        <v>179</v>
      </c>
      <c r="D18" s="102" t="s">
        <v>180</v>
      </c>
      <c r="E18" s="180" t="s">
        <v>316</v>
      </c>
      <c r="F18" s="180"/>
      <c r="G18" s="180" t="s">
        <v>297</v>
      </c>
      <c r="H18" s="180"/>
      <c r="I18" s="180"/>
      <c r="J18" s="180"/>
    </row>
  </sheetData>
  <mergeCells count="32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8"/>
    <mergeCell ref="E11:F11"/>
    <mergeCell ref="G11:J11"/>
    <mergeCell ref="C12:C15"/>
    <mergeCell ref="E12:F12"/>
    <mergeCell ref="G12:J12"/>
    <mergeCell ref="C16:C17"/>
    <mergeCell ref="E16:F16"/>
    <mergeCell ref="G16:J16"/>
    <mergeCell ref="E13:F13"/>
    <mergeCell ref="G13:J13"/>
    <mergeCell ref="E17:F17"/>
    <mergeCell ref="G17:J17"/>
    <mergeCell ref="E18:F18"/>
    <mergeCell ref="G18:J18"/>
    <mergeCell ref="E14:F14"/>
    <mergeCell ref="G14:J14"/>
    <mergeCell ref="E15:F15"/>
    <mergeCell ref="G15:J15"/>
  </mergeCells>
  <phoneticPr fontId="31" type="noConversion"/>
  <dataValidations count="1">
    <dataValidation type="list" allowBlank="1" showInputMessage="1" showErrorMessage="1" sqref="M4" xr:uid="{EBD44209-93F1-4265-BEF0-D38ED796E605}">
      <formula1>"正向指标,反向指标"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1"/>
  <sheetViews>
    <sheetView workbookViewId="0">
      <selection activeCell="C5" sqref="C5"/>
    </sheetView>
  </sheetViews>
  <sheetFormatPr defaultColWidth="10" defaultRowHeight="14"/>
  <cols>
    <col min="1" max="1" width="1.54296875" style="63" customWidth="1"/>
    <col min="2" max="2" width="41" style="63" customWidth="1"/>
    <col min="3" max="3" width="16.36328125" style="63" customWidth="1"/>
    <col min="4" max="4" width="41" style="63" customWidth="1"/>
    <col min="5" max="5" width="16.36328125" style="63" customWidth="1"/>
    <col min="6" max="6" width="1.54296875" style="63" customWidth="1"/>
    <col min="7" max="10" width="9.7265625" style="63" customWidth="1"/>
    <col min="11" max="16384" width="10" style="63"/>
  </cols>
  <sheetData>
    <row r="1" spans="1:6" ht="14.25" customHeight="1">
      <c r="A1" s="82"/>
      <c r="B1" s="64"/>
      <c r="C1" s="65"/>
      <c r="D1" s="83"/>
      <c r="E1" s="64" t="s">
        <v>0</v>
      </c>
      <c r="F1" s="89" t="s">
        <v>1</v>
      </c>
    </row>
    <row r="2" spans="1:6" ht="19.899999999999999" customHeight="1">
      <c r="A2" s="83"/>
      <c r="B2" s="157" t="s">
        <v>434</v>
      </c>
      <c r="C2" s="157"/>
      <c r="D2" s="157"/>
      <c r="E2" s="157"/>
      <c r="F2" s="89"/>
    </row>
    <row r="3" spans="1:6" ht="17" customHeight="1">
      <c r="A3" s="85"/>
      <c r="B3" s="66" t="s">
        <v>433</v>
      </c>
      <c r="C3" s="76"/>
      <c r="D3" s="76"/>
      <c r="E3" s="86" t="s">
        <v>2</v>
      </c>
      <c r="F3" s="90"/>
    </row>
    <row r="4" spans="1:6" ht="21.4" customHeight="1">
      <c r="A4" s="87"/>
      <c r="B4" s="158" t="s">
        <v>3</v>
      </c>
      <c r="C4" s="158"/>
      <c r="D4" s="158" t="s">
        <v>4</v>
      </c>
      <c r="E4" s="158"/>
      <c r="F4" s="74"/>
    </row>
    <row r="5" spans="1:6" ht="21.4" customHeight="1">
      <c r="A5" s="87"/>
      <c r="B5" s="68" t="s">
        <v>5</v>
      </c>
      <c r="C5" s="68" t="s">
        <v>6</v>
      </c>
      <c r="D5" s="68" t="s">
        <v>5</v>
      </c>
      <c r="E5" s="68" t="s">
        <v>6</v>
      </c>
      <c r="F5" s="74"/>
    </row>
    <row r="6" spans="1:6" ht="19.899999999999999" customHeight="1">
      <c r="A6" s="159"/>
      <c r="B6" s="73" t="s">
        <v>7</v>
      </c>
      <c r="C6" s="72">
        <v>7212074.3499999996</v>
      </c>
      <c r="D6" s="73" t="s">
        <v>8</v>
      </c>
      <c r="E6" s="72"/>
      <c r="F6" s="79"/>
    </row>
    <row r="7" spans="1:6" ht="19.899999999999999" customHeight="1">
      <c r="A7" s="159"/>
      <c r="B7" s="73" t="s">
        <v>9</v>
      </c>
      <c r="C7" s="72"/>
      <c r="D7" s="73" t="s">
        <v>10</v>
      </c>
      <c r="E7" s="72"/>
      <c r="F7" s="79"/>
    </row>
    <row r="8" spans="1:6" ht="19.899999999999999" customHeight="1">
      <c r="A8" s="159"/>
      <c r="B8" s="73" t="s">
        <v>11</v>
      </c>
      <c r="C8" s="72"/>
      <c r="D8" s="73" t="s">
        <v>12</v>
      </c>
      <c r="E8" s="72"/>
      <c r="F8" s="79"/>
    </row>
    <row r="9" spans="1:6" ht="19.899999999999999" customHeight="1">
      <c r="A9" s="159"/>
      <c r="B9" s="73" t="s">
        <v>13</v>
      </c>
      <c r="C9" s="72"/>
      <c r="D9" s="73" t="s">
        <v>250</v>
      </c>
      <c r="E9" s="72">
        <v>5563394.9400000004</v>
      </c>
      <c r="F9" s="79"/>
    </row>
    <row r="10" spans="1:6" ht="19.899999999999999" customHeight="1">
      <c r="A10" s="159"/>
      <c r="B10" s="73" t="s">
        <v>14</v>
      </c>
      <c r="C10" s="72"/>
      <c r="D10" s="73" t="s">
        <v>15</v>
      </c>
      <c r="E10" s="72"/>
      <c r="F10" s="79"/>
    </row>
    <row r="11" spans="1:6" ht="19.899999999999999" customHeight="1">
      <c r="A11" s="159"/>
      <c r="B11" s="73" t="s">
        <v>16</v>
      </c>
      <c r="C11" s="72"/>
      <c r="D11" s="73" t="s">
        <v>17</v>
      </c>
      <c r="E11" s="72"/>
      <c r="F11" s="79"/>
    </row>
    <row r="12" spans="1:6" ht="19.899999999999999" customHeight="1">
      <c r="A12" s="159"/>
      <c r="B12" s="73" t="s">
        <v>18</v>
      </c>
      <c r="C12" s="72"/>
      <c r="D12" s="73" t="s">
        <v>19</v>
      </c>
      <c r="E12" s="72"/>
      <c r="F12" s="79"/>
    </row>
    <row r="13" spans="1:6" ht="19.899999999999999" customHeight="1">
      <c r="A13" s="159"/>
      <c r="B13" s="73" t="s">
        <v>18</v>
      </c>
      <c r="C13" s="72"/>
      <c r="D13" s="73" t="s">
        <v>20</v>
      </c>
      <c r="E13" s="72">
        <v>764715.76</v>
      </c>
      <c r="F13" s="79"/>
    </row>
    <row r="14" spans="1:6" ht="19.899999999999999" customHeight="1">
      <c r="A14" s="159"/>
      <c r="B14" s="73" t="s">
        <v>18</v>
      </c>
      <c r="C14" s="72"/>
      <c r="D14" s="73" t="s">
        <v>21</v>
      </c>
      <c r="E14" s="72"/>
      <c r="F14" s="79"/>
    </row>
    <row r="15" spans="1:6" ht="19.899999999999999" customHeight="1">
      <c r="A15" s="159"/>
      <c r="B15" s="73" t="s">
        <v>18</v>
      </c>
      <c r="C15" s="72"/>
      <c r="D15" s="73" t="s">
        <v>22</v>
      </c>
      <c r="E15" s="72">
        <v>376937.65</v>
      </c>
      <c r="F15" s="79"/>
    </row>
    <row r="16" spans="1:6" ht="19.899999999999999" customHeight="1">
      <c r="A16" s="159"/>
      <c r="B16" s="73" t="s">
        <v>18</v>
      </c>
      <c r="C16" s="72"/>
      <c r="D16" s="73" t="s">
        <v>23</v>
      </c>
      <c r="E16" s="72"/>
      <c r="F16" s="79"/>
    </row>
    <row r="17" spans="1:6" ht="19.899999999999999" customHeight="1">
      <c r="A17" s="159"/>
      <c r="B17" s="73" t="s">
        <v>18</v>
      </c>
      <c r="C17" s="72"/>
      <c r="D17" s="73" t="s">
        <v>24</v>
      </c>
      <c r="E17" s="72"/>
      <c r="F17" s="79"/>
    </row>
    <row r="18" spans="1:6" ht="19.899999999999999" customHeight="1">
      <c r="A18" s="159"/>
      <c r="B18" s="73" t="s">
        <v>18</v>
      </c>
      <c r="C18" s="72"/>
      <c r="D18" s="73" t="s">
        <v>25</v>
      </c>
      <c r="E18" s="72"/>
      <c r="F18" s="79"/>
    </row>
    <row r="19" spans="1:6" ht="19.899999999999999" customHeight="1">
      <c r="A19" s="159"/>
      <c r="B19" s="73" t="s">
        <v>18</v>
      </c>
      <c r="C19" s="72"/>
      <c r="D19" s="73" t="s">
        <v>26</v>
      </c>
      <c r="E19" s="72"/>
      <c r="F19" s="79"/>
    </row>
    <row r="20" spans="1:6" ht="19.899999999999999" customHeight="1">
      <c r="A20" s="159"/>
      <c r="B20" s="73" t="s">
        <v>18</v>
      </c>
      <c r="C20" s="72"/>
      <c r="D20" s="73" t="s">
        <v>27</v>
      </c>
      <c r="E20" s="72"/>
      <c r="F20" s="79"/>
    </row>
    <row r="21" spans="1:6" ht="19.899999999999999" customHeight="1">
      <c r="A21" s="159"/>
      <c r="B21" s="73" t="s">
        <v>18</v>
      </c>
      <c r="C21" s="72"/>
      <c r="D21" s="73" t="s">
        <v>28</v>
      </c>
      <c r="E21" s="72"/>
      <c r="F21" s="79"/>
    </row>
    <row r="22" spans="1:6" ht="19.899999999999999" customHeight="1">
      <c r="A22" s="159"/>
      <c r="B22" s="73" t="s">
        <v>18</v>
      </c>
      <c r="C22" s="72"/>
      <c r="D22" s="73" t="s">
        <v>29</v>
      </c>
      <c r="E22" s="72"/>
      <c r="F22" s="79"/>
    </row>
    <row r="23" spans="1:6" ht="19.899999999999999" customHeight="1">
      <c r="A23" s="159"/>
      <c r="B23" s="73" t="s">
        <v>18</v>
      </c>
      <c r="C23" s="72"/>
      <c r="D23" s="73" t="s">
        <v>30</v>
      </c>
      <c r="E23" s="72"/>
      <c r="F23" s="79"/>
    </row>
    <row r="24" spans="1:6" ht="19.899999999999999" customHeight="1">
      <c r="A24" s="159"/>
      <c r="B24" s="73" t="s">
        <v>18</v>
      </c>
      <c r="C24" s="72"/>
      <c r="D24" s="73" t="s">
        <v>31</v>
      </c>
      <c r="E24" s="72"/>
      <c r="F24" s="79"/>
    </row>
    <row r="25" spans="1:6" ht="19.899999999999999" customHeight="1">
      <c r="A25" s="159"/>
      <c r="B25" s="73" t="s">
        <v>18</v>
      </c>
      <c r="C25" s="72"/>
      <c r="D25" s="73" t="s">
        <v>32</v>
      </c>
      <c r="E25" s="72">
        <v>507026</v>
      </c>
      <c r="F25" s="79"/>
    </row>
    <row r="26" spans="1:6" ht="19.899999999999999" customHeight="1">
      <c r="A26" s="159"/>
      <c r="B26" s="73" t="s">
        <v>18</v>
      </c>
      <c r="C26" s="72"/>
      <c r="D26" s="73" t="s">
        <v>33</v>
      </c>
      <c r="E26" s="72"/>
      <c r="F26" s="79"/>
    </row>
    <row r="27" spans="1:6" ht="19.899999999999999" customHeight="1">
      <c r="A27" s="159"/>
      <c r="B27" s="73" t="s">
        <v>18</v>
      </c>
      <c r="C27" s="72"/>
      <c r="D27" s="73" t="s">
        <v>34</v>
      </c>
      <c r="E27" s="72"/>
      <c r="F27" s="79"/>
    </row>
    <row r="28" spans="1:6" ht="19.899999999999999" customHeight="1">
      <c r="A28" s="159"/>
      <c r="B28" s="73" t="s">
        <v>18</v>
      </c>
      <c r="C28" s="72"/>
      <c r="D28" s="73" t="s">
        <v>35</v>
      </c>
      <c r="E28" s="72"/>
      <c r="F28" s="79"/>
    </row>
    <row r="29" spans="1:6" ht="19.899999999999999" customHeight="1">
      <c r="A29" s="159"/>
      <c r="B29" s="73" t="s">
        <v>18</v>
      </c>
      <c r="C29" s="72"/>
      <c r="D29" s="73" t="s">
        <v>36</v>
      </c>
      <c r="E29" s="72"/>
      <c r="F29" s="79"/>
    </row>
    <row r="30" spans="1:6" ht="19.899999999999999" customHeight="1">
      <c r="A30" s="159"/>
      <c r="B30" s="73" t="s">
        <v>18</v>
      </c>
      <c r="C30" s="72"/>
      <c r="D30" s="73" t="s">
        <v>37</v>
      </c>
      <c r="E30" s="72"/>
      <c r="F30" s="79"/>
    </row>
    <row r="31" spans="1:6" ht="19.899999999999999" customHeight="1">
      <c r="A31" s="159"/>
      <c r="B31" s="73" t="s">
        <v>18</v>
      </c>
      <c r="C31" s="72"/>
      <c r="D31" s="73" t="s">
        <v>38</v>
      </c>
      <c r="E31" s="72"/>
      <c r="F31" s="79"/>
    </row>
    <row r="32" spans="1:6" ht="19.899999999999999" customHeight="1">
      <c r="A32" s="159"/>
      <c r="B32" s="73" t="s">
        <v>18</v>
      </c>
      <c r="C32" s="72"/>
      <c r="D32" s="73" t="s">
        <v>39</v>
      </c>
      <c r="E32" s="72"/>
      <c r="F32" s="79"/>
    </row>
    <row r="33" spans="1:6" ht="19.899999999999999" customHeight="1">
      <c r="A33" s="159"/>
      <c r="B33" s="73" t="s">
        <v>18</v>
      </c>
      <c r="C33" s="72"/>
      <c r="D33" s="73" t="s">
        <v>40</v>
      </c>
      <c r="E33" s="72"/>
      <c r="F33" s="79"/>
    </row>
    <row r="34" spans="1:6" ht="19.899999999999999" customHeight="1">
      <c r="A34" s="159"/>
      <c r="B34" s="73" t="s">
        <v>18</v>
      </c>
      <c r="C34" s="72"/>
      <c r="D34" s="73" t="s">
        <v>41</v>
      </c>
      <c r="E34" s="72"/>
      <c r="F34" s="79"/>
    </row>
    <row r="35" spans="1:6" ht="19.899999999999999" customHeight="1">
      <c r="A35" s="159"/>
      <c r="B35" s="73" t="s">
        <v>18</v>
      </c>
      <c r="C35" s="72"/>
      <c r="D35" s="73" t="s">
        <v>42</v>
      </c>
      <c r="E35" s="72"/>
      <c r="F35" s="79"/>
    </row>
    <row r="36" spans="1:6" ht="19.899999999999999" customHeight="1">
      <c r="A36" s="78"/>
      <c r="B36" s="77" t="s">
        <v>43</v>
      </c>
      <c r="C36" s="70">
        <f>SUM(C6:C8)</f>
        <v>7212074.3499999996</v>
      </c>
      <c r="D36" s="77" t="s">
        <v>44</v>
      </c>
      <c r="E36" s="70">
        <f>SUM(E6:E35)</f>
        <v>7212074.3500000006</v>
      </c>
      <c r="F36" s="80"/>
    </row>
    <row r="37" spans="1:6" ht="19.899999999999999" customHeight="1">
      <c r="A37" s="67"/>
      <c r="B37" s="71" t="s">
        <v>45</v>
      </c>
      <c r="C37" s="72"/>
      <c r="D37" s="71" t="s">
        <v>46</v>
      </c>
      <c r="E37" s="72"/>
      <c r="F37" s="92"/>
    </row>
    <row r="38" spans="1:6" ht="19.899999999999999" customHeight="1">
      <c r="A38" s="93"/>
      <c r="B38" s="71" t="s">
        <v>47</v>
      </c>
      <c r="C38" s="72"/>
      <c r="D38" s="71" t="s">
        <v>48</v>
      </c>
      <c r="E38" s="72"/>
      <c r="F38" s="92"/>
    </row>
    <row r="39" spans="1:6" ht="19.899999999999999" customHeight="1">
      <c r="A39" s="93"/>
      <c r="B39" s="94"/>
      <c r="C39" s="94"/>
      <c r="D39" s="71" t="s">
        <v>49</v>
      </c>
      <c r="E39" s="72"/>
      <c r="F39" s="92"/>
    </row>
    <row r="40" spans="1:6" ht="19.899999999999999" customHeight="1">
      <c r="A40" s="95"/>
      <c r="B40" s="68" t="s">
        <v>50</v>
      </c>
      <c r="C40" s="70">
        <f>C36</f>
        <v>7212074.3499999996</v>
      </c>
      <c r="D40" s="68" t="s">
        <v>51</v>
      </c>
      <c r="E40" s="70">
        <f>E36</f>
        <v>7212074.3500000006</v>
      </c>
      <c r="F40" s="96"/>
    </row>
    <row r="41" spans="1:6" ht="8.5" customHeight="1">
      <c r="A41" s="88"/>
      <c r="B41" s="88"/>
      <c r="C41" s="97"/>
      <c r="D41" s="97"/>
      <c r="E41" s="88"/>
      <c r="F41" s="98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A22A-AD44-4DA6-AF41-3E8EE35F7FD7}">
  <dimension ref="A1:M18"/>
  <sheetViews>
    <sheetView workbookViewId="0">
      <selection activeCell="F8" sqref="F8:J8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302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374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130000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130000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375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376</v>
      </c>
      <c r="F12" s="180"/>
      <c r="G12" s="180" t="s">
        <v>377</v>
      </c>
      <c r="H12" s="180"/>
      <c r="I12" s="180"/>
      <c r="J12" s="180"/>
      <c r="K12" s="16"/>
      <c r="L12" s="16"/>
      <c r="M12" s="16"/>
    </row>
    <row r="13" spans="1:13" ht="42" customHeight="1">
      <c r="A13" s="1"/>
      <c r="B13" s="181"/>
      <c r="C13" s="181"/>
      <c r="D13" s="103" t="s">
        <v>172</v>
      </c>
      <c r="E13" s="183" t="s">
        <v>378</v>
      </c>
      <c r="F13" s="183"/>
      <c r="G13" s="180" t="s">
        <v>379</v>
      </c>
      <c r="H13" s="180"/>
      <c r="I13" s="180"/>
      <c r="J13" s="180"/>
    </row>
    <row r="14" spans="1:13" ht="42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42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380</v>
      </c>
      <c r="H15" s="180"/>
      <c r="I15" s="180"/>
      <c r="J15" s="180"/>
    </row>
    <row r="16" spans="1:13" ht="42" customHeight="1">
      <c r="A16" s="1"/>
      <c r="B16" s="181"/>
      <c r="C16" s="181" t="s">
        <v>175</v>
      </c>
      <c r="D16" s="102" t="s">
        <v>176</v>
      </c>
      <c r="E16" s="180" t="s">
        <v>381</v>
      </c>
      <c r="F16" s="180"/>
      <c r="G16" s="180" t="s">
        <v>382</v>
      </c>
      <c r="H16" s="180"/>
      <c r="I16" s="180"/>
      <c r="J16" s="180"/>
    </row>
    <row r="17" spans="1:10" ht="42" customHeight="1">
      <c r="A17" s="1"/>
      <c r="B17" s="181"/>
      <c r="C17" s="181"/>
      <c r="D17" s="102" t="s">
        <v>178</v>
      </c>
      <c r="E17" s="191" t="s">
        <v>314</v>
      </c>
      <c r="F17" s="191"/>
      <c r="G17" s="196" t="s">
        <v>315</v>
      </c>
      <c r="H17" s="196"/>
      <c r="I17" s="196"/>
      <c r="J17" s="196"/>
    </row>
    <row r="18" spans="1:10" ht="33" customHeight="1">
      <c r="A18" s="1"/>
      <c r="B18" s="181"/>
      <c r="C18" s="103" t="s">
        <v>179</v>
      </c>
      <c r="D18" s="102" t="s">
        <v>180</v>
      </c>
      <c r="E18" s="180" t="s">
        <v>316</v>
      </c>
      <c r="F18" s="180"/>
      <c r="G18" s="180" t="s">
        <v>297</v>
      </c>
      <c r="H18" s="180"/>
      <c r="I18" s="180"/>
      <c r="J18" s="180"/>
    </row>
  </sheetData>
  <mergeCells count="32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8"/>
    <mergeCell ref="E11:F11"/>
    <mergeCell ref="G11:J11"/>
    <mergeCell ref="C12:C15"/>
    <mergeCell ref="E12:F12"/>
    <mergeCell ref="G12:J12"/>
    <mergeCell ref="C16:C17"/>
    <mergeCell ref="E16:F16"/>
    <mergeCell ref="G16:J16"/>
    <mergeCell ref="E13:F13"/>
    <mergeCell ref="G13:J13"/>
    <mergeCell ref="E17:F17"/>
    <mergeCell ref="G17:J17"/>
    <mergeCell ref="E18:F18"/>
    <mergeCell ref="G18:J18"/>
    <mergeCell ref="E14:F14"/>
    <mergeCell ref="G14:J14"/>
    <mergeCell ref="E15:F15"/>
    <mergeCell ref="G15:J15"/>
  </mergeCells>
  <phoneticPr fontId="31" type="noConversion"/>
  <dataValidations count="1">
    <dataValidation type="list" allowBlank="1" showInputMessage="1" showErrorMessage="1" sqref="M4" xr:uid="{6BC51480-1037-49D0-959F-E93650FBE5CE}">
      <formula1>"正向指标,反向指标"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5BD74-1AB1-4E39-84E5-69B2A1DFA8E4}">
  <dimension ref="A1:M19"/>
  <sheetViews>
    <sheetView workbookViewId="0">
      <selection activeCell="F8" sqref="F8:J8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303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383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384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37.5" customHeight="1">
      <c r="A12" s="1"/>
      <c r="B12" s="181"/>
      <c r="C12" s="181" t="s">
        <v>170</v>
      </c>
      <c r="D12" s="103" t="s">
        <v>171</v>
      </c>
      <c r="E12" s="180" t="s">
        <v>386</v>
      </c>
      <c r="F12" s="180"/>
      <c r="G12" s="180" t="s">
        <v>387</v>
      </c>
      <c r="H12" s="180"/>
      <c r="I12" s="180"/>
      <c r="J12" s="180"/>
      <c r="K12" s="16"/>
      <c r="L12" s="16"/>
      <c r="M12" s="16"/>
    </row>
    <row r="13" spans="1:13" ht="37.5" customHeight="1">
      <c r="A13" s="1"/>
      <c r="B13" s="181"/>
      <c r="C13" s="181"/>
      <c r="D13" s="103" t="s">
        <v>172</v>
      </c>
      <c r="E13" s="183" t="s">
        <v>385</v>
      </c>
      <c r="F13" s="183"/>
      <c r="G13" s="180" t="s">
        <v>388</v>
      </c>
      <c r="H13" s="180"/>
      <c r="I13" s="180"/>
      <c r="J13" s="180"/>
    </row>
    <row r="14" spans="1:13" ht="37.5" customHeight="1">
      <c r="A14" s="1"/>
      <c r="B14" s="181"/>
      <c r="C14" s="181"/>
      <c r="D14" s="103" t="s">
        <v>173</v>
      </c>
      <c r="E14" s="180" t="s">
        <v>290</v>
      </c>
      <c r="F14" s="180"/>
      <c r="G14" s="180" t="s">
        <v>291</v>
      </c>
      <c r="H14" s="180"/>
      <c r="I14" s="180"/>
      <c r="J14" s="180"/>
    </row>
    <row r="15" spans="1:13" ht="37.5" customHeight="1">
      <c r="A15" s="1"/>
      <c r="B15" s="181"/>
      <c r="C15" s="181"/>
      <c r="D15" s="103" t="s">
        <v>174</v>
      </c>
      <c r="E15" s="183" t="s">
        <v>292</v>
      </c>
      <c r="F15" s="183"/>
      <c r="G15" s="180" t="s">
        <v>293</v>
      </c>
      <c r="H15" s="180"/>
      <c r="I15" s="180"/>
      <c r="J15" s="180"/>
    </row>
    <row r="16" spans="1:13" ht="37.5" customHeight="1">
      <c r="A16" s="1"/>
      <c r="B16" s="181"/>
      <c r="C16" s="181" t="s">
        <v>175</v>
      </c>
      <c r="D16" s="102" t="s">
        <v>176</v>
      </c>
      <c r="E16" s="180" t="s">
        <v>391</v>
      </c>
      <c r="F16" s="180"/>
      <c r="G16" s="180" t="s">
        <v>392</v>
      </c>
      <c r="H16" s="180"/>
      <c r="I16" s="180"/>
      <c r="J16" s="180"/>
    </row>
    <row r="17" spans="1:10" ht="37.5" customHeight="1">
      <c r="A17" s="1"/>
      <c r="B17" s="181"/>
      <c r="C17" s="181"/>
      <c r="D17" s="102" t="s">
        <v>177</v>
      </c>
      <c r="E17" s="180" t="s">
        <v>389</v>
      </c>
      <c r="F17" s="180"/>
      <c r="G17" s="180" t="s">
        <v>390</v>
      </c>
      <c r="H17" s="180"/>
      <c r="I17" s="180"/>
      <c r="J17" s="180"/>
    </row>
    <row r="18" spans="1:10" ht="37.5" customHeight="1">
      <c r="A18" s="1"/>
      <c r="B18" s="181"/>
      <c r="C18" s="181"/>
      <c r="D18" s="102" t="s">
        <v>178</v>
      </c>
      <c r="E18" s="191" t="s">
        <v>393</v>
      </c>
      <c r="F18" s="191"/>
      <c r="G18" s="196" t="s">
        <v>394</v>
      </c>
      <c r="H18" s="196"/>
      <c r="I18" s="196"/>
      <c r="J18" s="196"/>
    </row>
    <row r="19" spans="1:10" ht="37.5" customHeight="1">
      <c r="A19" s="1"/>
      <c r="B19" s="181"/>
      <c r="C19" s="103" t="s">
        <v>179</v>
      </c>
      <c r="D19" s="102" t="s">
        <v>180</v>
      </c>
      <c r="E19" s="180" t="s">
        <v>316</v>
      </c>
      <c r="F19" s="180"/>
      <c r="G19" s="180" t="s">
        <v>297</v>
      </c>
      <c r="H19" s="180"/>
      <c r="I19" s="180"/>
      <c r="J19" s="180"/>
    </row>
  </sheetData>
  <mergeCells count="34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E13:F13"/>
    <mergeCell ref="G13:J13"/>
    <mergeCell ref="F8:J8"/>
    <mergeCell ref="B9:B10"/>
    <mergeCell ref="C9:J10"/>
    <mergeCell ref="B11:B19"/>
    <mergeCell ref="E11:F11"/>
    <mergeCell ref="G11:J11"/>
    <mergeCell ref="C12:C15"/>
    <mergeCell ref="E12:F12"/>
    <mergeCell ref="G12:J12"/>
    <mergeCell ref="C16:C18"/>
    <mergeCell ref="E16:F16"/>
    <mergeCell ref="G16:J16"/>
    <mergeCell ref="E17:F17"/>
    <mergeCell ref="G17:J17"/>
    <mergeCell ref="E18:F18"/>
    <mergeCell ref="G18:J18"/>
    <mergeCell ref="E19:F19"/>
    <mergeCell ref="G19:J19"/>
    <mergeCell ref="E14:F14"/>
    <mergeCell ref="G14:J14"/>
    <mergeCell ref="E15:F15"/>
    <mergeCell ref="G15:J15"/>
  </mergeCells>
  <phoneticPr fontId="31" type="noConversion"/>
  <dataValidations count="1">
    <dataValidation type="list" allowBlank="1" showInputMessage="1" showErrorMessage="1" sqref="M4" xr:uid="{624431BD-56C6-4D60-873A-D3ECA66C8C7E}">
      <formula1>"正向指标,反向指标"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F8D79-F070-452B-B38B-24EA3F43DBE1}">
  <dimension ref="A1:M19"/>
  <sheetViews>
    <sheetView workbookViewId="0">
      <selection activeCell="C5" sqref="C5:J5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304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395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10000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10000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396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397</v>
      </c>
      <c r="F12" s="180"/>
      <c r="G12" s="180" t="s">
        <v>398</v>
      </c>
      <c r="H12" s="180"/>
      <c r="I12" s="180"/>
      <c r="J12" s="180"/>
      <c r="K12" s="16"/>
      <c r="L12" s="16"/>
      <c r="M12" s="16"/>
    </row>
    <row r="13" spans="1:13" ht="24" customHeight="1">
      <c r="A13" s="1"/>
      <c r="B13" s="181"/>
      <c r="C13" s="181"/>
      <c r="D13" s="197" t="s">
        <v>172</v>
      </c>
      <c r="E13" s="183" t="s">
        <v>399</v>
      </c>
      <c r="F13" s="183"/>
      <c r="G13" s="180" t="s">
        <v>400</v>
      </c>
      <c r="H13" s="180"/>
      <c r="I13" s="180"/>
      <c r="J13" s="180"/>
    </row>
    <row r="14" spans="1:13" ht="24" customHeight="1">
      <c r="A14" s="1"/>
      <c r="B14" s="181"/>
      <c r="C14" s="181"/>
      <c r="D14" s="198"/>
      <c r="E14" s="183" t="s">
        <v>401</v>
      </c>
      <c r="F14" s="183"/>
      <c r="G14" s="180" t="s">
        <v>402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173</v>
      </c>
      <c r="E15" s="180" t="s">
        <v>290</v>
      </c>
      <c r="F15" s="180"/>
      <c r="G15" s="180" t="s">
        <v>291</v>
      </c>
      <c r="H15" s="180"/>
      <c r="I15" s="180"/>
      <c r="J15" s="180"/>
    </row>
    <row r="16" spans="1:13" ht="24" customHeight="1">
      <c r="A16" s="1"/>
      <c r="B16" s="181"/>
      <c r="C16" s="181"/>
      <c r="D16" s="103" t="s">
        <v>174</v>
      </c>
      <c r="E16" s="183" t="s">
        <v>292</v>
      </c>
      <c r="F16" s="183"/>
      <c r="G16" s="180" t="s">
        <v>293</v>
      </c>
      <c r="H16" s="180"/>
      <c r="I16" s="180"/>
      <c r="J16" s="180"/>
    </row>
    <row r="17" spans="1:10" ht="26">
      <c r="A17" s="1"/>
      <c r="B17" s="181"/>
      <c r="C17" s="181" t="s">
        <v>175</v>
      </c>
      <c r="D17" s="102" t="s">
        <v>176</v>
      </c>
      <c r="E17" s="180" t="s">
        <v>403</v>
      </c>
      <c r="F17" s="180"/>
      <c r="G17" s="180" t="s">
        <v>404</v>
      </c>
      <c r="H17" s="180"/>
      <c r="I17" s="180"/>
      <c r="J17" s="180"/>
    </row>
    <row r="18" spans="1:10" ht="26">
      <c r="A18" s="1"/>
      <c r="B18" s="181"/>
      <c r="C18" s="181"/>
      <c r="D18" s="102" t="s">
        <v>178</v>
      </c>
      <c r="E18" s="191" t="s">
        <v>405</v>
      </c>
      <c r="F18" s="191"/>
      <c r="G18" s="196" t="s">
        <v>406</v>
      </c>
      <c r="H18" s="196"/>
      <c r="I18" s="196"/>
      <c r="J18" s="196"/>
    </row>
    <row r="19" spans="1:10" ht="33" customHeight="1">
      <c r="A19" s="1"/>
      <c r="B19" s="181"/>
      <c r="C19" s="103" t="s">
        <v>179</v>
      </c>
      <c r="D19" s="102" t="s">
        <v>180</v>
      </c>
      <c r="E19" s="180" t="s">
        <v>316</v>
      </c>
      <c r="F19" s="180"/>
      <c r="G19" s="180" t="s">
        <v>297</v>
      </c>
      <c r="H19" s="180"/>
      <c r="I19" s="180"/>
      <c r="J19" s="180"/>
    </row>
  </sheetData>
  <mergeCells count="35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9"/>
    <mergeCell ref="E11:F11"/>
    <mergeCell ref="G11:J11"/>
    <mergeCell ref="C12:C16"/>
    <mergeCell ref="E12:F12"/>
    <mergeCell ref="G12:J12"/>
    <mergeCell ref="C17:C18"/>
    <mergeCell ref="E17:F17"/>
    <mergeCell ref="G17:J17"/>
    <mergeCell ref="E14:F14"/>
    <mergeCell ref="G14:J14"/>
    <mergeCell ref="E18:F18"/>
    <mergeCell ref="G18:J18"/>
    <mergeCell ref="E19:F19"/>
    <mergeCell ref="G19:J19"/>
    <mergeCell ref="D13:D14"/>
    <mergeCell ref="E15:F15"/>
    <mergeCell ref="G15:J15"/>
    <mergeCell ref="E16:F16"/>
    <mergeCell ref="G16:J16"/>
    <mergeCell ref="E13:F13"/>
    <mergeCell ref="G13:J13"/>
  </mergeCells>
  <phoneticPr fontId="31" type="noConversion"/>
  <dataValidations count="1">
    <dataValidation type="list" allowBlank="1" showInputMessage="1" showErrorMessage="1" sqref="M4" xr:uid="{82D9A4C8-D039-4563-94F0-37B20BED99AF}">
      <formula1>"正向指标,反向指标"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50F72-F659-4D6A-BEEC-2F35F8EF221B}">
  <dimension ref="A1:M19"/>
  <sheetViews>
    <sheetView workbookViewId="0">
      <selection activeCell="C9" sqref="C9:J10"/>
    </sheetView>
  </sheetViews>
  <sheetFormatPr defaultColWidth="9" defaultRowHeight="14"/>
  <cols>
    <col min="1" max="1" width="3.7265625" customWidth="1"/>
    <col min="2" max="2" width="13.1796875" style="1" customWidth="1"/>
    <col min="3" max="3" width="9" style="10"/>
    <col min="4" max="4" width="9" style="1"/>
    <col min="5" max="5" width="9.6328125" style="1" customWidth="1"/>
    <col min="6" max="6" width="12.6328125" style="1" customWidth="1"/>
    <col min="7" max="7" width="17.453125" style="1" customWidth="1"/>
    <col min="8" max="8" width="10.26953125" style="1" customWidth="1"/>
    <col min="9" max="9" width="10.453125" style="1" customWidth="1"/>
    <col min="10" max="10" width="9.90625" style="1" customWidth="1"/>
    <col min="11" max="11" width="9.6328125" style="1" customWidth="1"/>
    <col min="12" max="12" width="9.453125" style="1" customWidth="1"/>
    <col min="13" max="13" width="9.7265625" style="1" customWidth="1"/>
    <col min="14" max="16384" width="9" style="1"/>
  </cols>
  <sheetData>
    <row r="1" spans="1:13" ht="19" customHeight="1">
      <c r="A1" s="1"/>
      <c r="B1" s="2"/>
      <c r="J1" s="1" t="s">
        <v>305</v>
      </c>
    </row>
    <row r="2" spans="1:13" ht="24" customHeight="1">
      <c r="A2" s="1"/>
      <c r="B2" s="186" t="s">
        <v>437</v>
      </c>
      <c r="C2" s="187"/>
      <c r="D2" s="187"/>
      <c r="E2" s="187"/>
      <c r="F2" s="187"/>
      <c r="G2" s="187"/>
      <c r="H2" s="187"/>
      <c r="I2" s="187"/>
      <c r="J2" s="188"/>
      <c r="K2" s="14"/>
      <c r="L2" s="14"/>
      <c r="M2" s="14"/>
    </row>
    <row r="3" spans="1:13" ht="25" customHeight="1">
      <c r="A3" s="1"/>
      <c r="B3" s="189" t="s">
        <v>159</v>
      </c>
      <c r="C3" s="189"/>
      <c r="D3" s="189"/>
      <c r="E3" s="189"/>
      <c r="F3" s="189"/>
      <c r="G3" s="189"/>
      <c r="H3" s="189"/>
      <c r="I3" s="189"/>
      <c r="J3" s="189"/>
      <c r="K3" s="15"/>
      <c r="L3" s="15"/>
      <c r="M3" s="15"/>
    </row>
    <row r="4" spans="1:13" ht="25" customHeight="1">
      <c r="A4" s="1"/>
      <c r="B4" s="11" t="s">
        <v>160</v>
      </c>
      <c r="C4" s="190" t="s">
        <v>407</v>
      </c>
      <c r="D4" s="190"/>
      <c r="E4" s="190"/>
      <c r="F4" s="190"/>
      <c r="G4" s="190"/>
      <c r="H4" s="190"/>
      <c r="I4" s="190"/>
      <c r="J4" s="190"/>
      <c r="K4" s="16"/>
      <c r="L4" s="16"/>
      <c r="M4" s="16"/>
    </row>
    <row r="5" spans="1:13" ht="25" customHeight="1">
      <c r="A5" s="1"/>
      <c r="B5" s="11" t="s">
        <v>438</v>
      </c>
      <c r="C5" s="190" t="s">
        <v>249</v>
      </c>
      <c r="D5" s="190"/>
      <c r="E5" s="190"/>
      <c r="F5" s="190"/>
      <c r="G5" s="190"/>
      <c r="H5" s="190"/>
      <c r="I5" s="190"/>
      <c r="J5" s="190"/>
      <c r="K5" s="16"/>
      <c r="L5" s="16"/>
      <c r="M5" s="16"/>
    </row>
    <row r="6" spans="1:13" ht="25" customHeight="1">
      <c r="A6" s="1"/>
      <c r="B6" s="180" t="s">
        <v>248</v>
      </c>
      <c r="C6" s="184" t="s">
        <v>161</v>
      </c>
      <c r="D6" s="184"/>
      <c r="E6" s="184"/>
      <c r="F6" s="185">
        <v>60000</v>
      </c>
      <c r="G6" s="185"/>
      <c r="H6" s="185"/>
      <c r="I6" s="185"/>
      <c r="J6" s="185"/>
      <c r="K6" s="16"/>
      <c r="L6" s="16"/>
      <c r="M6" s="16"/>
    </row>
    <row r="7" spans="1:13" ht="25" customHeight="1">
      <c r="A7" s="1"/>
      <c r="B7" s="181"/>
      <c r="C7" s="184" t="s">
        <v>162</v>
      </c>
      <c r="D7" s="184"/>
      <c r="E7" s="184"/>
      <c r="F7" s="185">
        <v>60000</v>
      </c>
      <c r="G7" s="185"/>
      <c r="H7" s="185"/>
      <c r="I7" s="185"/>
      <c r="J7" s="185"/>
      <c r="K7" s="16"/>
      <c r="L7" s="16"/>
      <c r="M7" s="16"/>
    </row>
    <row r="8" spans="1:13" ht="25" customHeight="1">
      <c r="A8" s="1"/>
      <c r="B8" s="181"/>
      <c r="C8" s="184" t="s">
        <v>163</v>
      </c>
      <c r="D8" s="184"/>
      <c r="E8" s="184"/>
      <c r="F8" s="185"/>
      <c r="G8" s="185"/>
      <c r="H8" s="185"/>
      <c r="I8" s="185"/>
      <c r="J8" s="185"/>
      <c r="K8" s="16"/>
      <c r="L8" s="16"/>
      <c r="M8" s="16"/>
    </row>
    <row r="9" spans="1:13" ht="25" customHeight="1">
      <c r="A9" s="1"/>
      <c r="B9" s="180" t="s">
        <v>164</v>
      </c>
      <c r="C9" s="182" t="s">
        <v>408</v>
      </c>
      <c r="D9" s="182"/>
      <c r="E9" s="182"/>
      <c r="F9" s="182"/>
      <c r="G9" s="182"/>
      <c r="H9" s="182"/>
      <c r="I9" s="182"/>
      <c r="J9" s="182"/>
      <c r="K9" s="16"/>
      <c r="L9" s="16"/>
      <c r="M9" s="16"/>
    </row>
    <row r="10" spans="1:13" ht="25" customHeight="1">
      <c r="A10" s="1"/>
      <c r="B10" s="180"/>
      <c r="C10" s="182"/>
      <c r="D10" s="182"/>
      <c r="E10" s="182"/>
      <c r="F10" s="182"/>
      <c r="G10" s="182"/>
      <c r="H10" s="182"/>
      <c r="I10" s="182"/>
      <c r="J10" s="182"/>
      <c r="K10" s="16"/>
      <c r="L10" s="16"/>
      <c r="M10" s="16"/>
    </row>
    <row r="11" spans="1:13" ht="25" customHeight="1">
      <c r="A11" s="1"/>
      <c r="B11" s="181" t="s">
        <v>165</v>
      </c>
      <c r="C11" s="11" t="s">
        <v>166</v>
      </c>
      <c r="D11" s="11" t="s">
        <v>167</v>
      </c>
      <c r="E11" s="184" t="s">
        <v>168</v>
      </c>
      <c r="F11" s="184"/>
      <c r="G11" s="184" t="s">
        <v>169</v>
      </c>
      <c r="H11" s="184"/>
      <c r="I11" s="184"/>
      <c r="J11" s="184"/>
      <c r="K11" s="16"/>
      <c r="L11" s="16"/>
      <c r="M11" s="16"/>
    </row>
    <row r="12" spans="1:13" ht="25" customHeight="1">
      <c r="A12" s="1"/>
      <c r="B12" s="181"/>
      <c r="C12" s="181" t="s">
        <v>170</v>
      </c>
      <c r="D12" s="103" t="s">
        <v>171</v>
      </c>
      <c r="E12" s="180" t="s">
        <v>409</v>
      </c>
      <c r="F12" s="180"/>
      <c r="G12" s="180" t="s">
        <v>410</v>
      </c>
      <c r="H12" s="180"/>
      <c r="I12" s="180"/>
      <c r="J12" s="180"/>
      <c r="K12" s="16"/>
      <c r="L12" s="16"/>
      <c r="M12" s="16"/>
    </row>
    <row r="13" spans="1:13" ht="24" customHeight="1">
      <c r="A13" s="1"/>
      <c r="B13" s="181"/>
      <c r="C13" s="181"/>
      <c r="D13" s="197" t="s">
        <v>172</v>
      </c>
      <c r="E13" s="183" t="s">
        <v>411</v>
      </c>
      <c r="F13" s="183"/>
      <c r="G13" s="199">
        <v>0.9</v>
      </c>
      <c r="H13" s="180"/>
      <c r="I13" s="180"/>
      <c r="J13" s="180"/>
    </row>
    <row r="14" spans="1:13" ht="24" customHeight="1">
      <c r="A14" s="1"/>
      <c r="B14" s="181"/>
      <c r="C14" s="181"/>
      <c r="D14" s="198"/>
      <c r="E14" s="183" t="s">
        <v>409</v>
      </c>
      <c r="F14" s="183"/>
      <c r="G14" s="180" t="s">
        <v>412</v>
      </c>
      <c r="H14" s="180"/>
      <c r="I14" s="180"/>
      <c r="J14" s="180"/>
    </row>
    <row r="15" spans="1:13" ht="24" customHeight="1">
      <c r="A15" s="1"/>
      <c r="B15" s="181"/>
      <c r="C15" s="181"/>
      <c r="D15" s="103" t="s">
        <v>173</v>
      </c>
      <c r="E15" s="180" t="s">
        <v>290</v>
      </c>
      <c r="F15" s="180"/>
      <c r="G15" s="180" t="s">
        <v>291</v>
      </c>
      <c r="H15" s="180"/>
      <c r="I15" s="180"/>
      <c r="J15" s="180"/>
    </row>
    <row r="16" spans="1:13" ht="24" customHeight="1">
      <c r="A16" s="1"/>
      <c r="B16" s="181"/>
      <c r="C16" s="181"/>
      <c r="D16" s="103" t="s">
        <v>174</v>
      </c>
      <c r="E16" s="183" t="s">
        <v>292</v>
      </c>
      <c r="F16" s="183"/>
      <c r="G16" s="180" t="s">
        <v>413</v>
      </c>
      <c r="H16" s="180"/>
      <c r="I16" s="180"/>
      <c r="J16" s="180"/>
    </row>
    <row r="17" spans="1:10" ht="26">
      <c r="A17" s="1"/>
      <c r="B17" s="181"/>
      <c r="C17" s="181" t="s">
        <v>175</v>
      </c>
      <c r="D17" s="102" t="s">
        <v>176</v>
      </c>
      <c r="E17" s="180" t="s">
        <v>414</v>
      </c>
      <c r="F17" s="180"/>
      <c r="G17" s="180" t="s">
        <v>415</v>
      </c>
      <c r="H17" s="180"/>
      <c r="I17" s="180"/>
      <c r="J17" s="180"/>
    </row>
    <row r="18" spans="1:10" ht="26">
      <c r="A18" s="1"/>
      <c r="B18" s="181"/>
      <c r="C18" s="181"/>
      <c r="D18" s="102" t="s">
        <v>178</v>
      </c>
      <c r="E18" s="191" t="s">
        <v>416</v>
      </c>
      <c r="F18" s="191"/>
      <c r="G18" s="196" t="s">
        <v>417</v>
      </c>
      <c r="H18" s="196"/>
      <c r="I18" s="196"/>
      <c r="J18" s="196"/>
    </row>
    <row r="19" spans="1:10" ht="33" customHeight="1">
      <c r="A19" s="1"/>
      <c r="B19" s="181"/>
      <c r="C19" s="103" t="s">
        <v>179</v>
      </c>
      <c r="D19" s="102" t="s">
        <v>180</v>
      </c>
      <c r="E19" s="180" t="s">
        <v>316</v>
      </c>
      <c r="F19" s="180"/>
      <c r="G19" s="180" t="s">
        <v>297</v>
      </c>
      <c r="H19" s="180"/>
      <c r="I19" s="180"/>
      <c r="J19" s="180"/>
    </row>
  </sheetData>
  <mergeCells count="35"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  <mergeCell ref="F8:J8"/>
    <mergeCell ref="B9:B10"/>
    <mergeCell ref="C9:J10"/>
    <mergeCell ref="B11:B19"/>
    <mergeCell ref="E11:F11"/>
    <mergeCell ref="G11:J11"/>
    <mergeCell ref="C12:C16"/>
    <mergeCell ref="E12:F12"/>
    <mergeCell ref="G12:J12"/>
    <mergeCell ref="C17:C18"/>
    <mergeCell ref="E17:F17"/>
    <mergeCell ref="G17:J17"/>
    <mergeCell ref="E14:F14"/>
    <mergeCell ref="G14:J14"/>
    <mergeCell ref="E18:F18"/>
    <mergeCell ref="G18:J18"/>
    <mergeCell ref="E19:F19"/>
    <mergeCell ref="G19:J19"/>
    <mergeCell ref="D13:D14"/>
    <mergeCell ref="E15:F15"/>
    <mergeCell ref="G15:J15"/>
    <mergeCell ref="E16:F16"/>
    <mergeCell ref="G16:J16"/>
    <mergeCell ref="E13:F13"/>
    <mergeCell ref="G13:J13"/>
  </mergeCells>
  <phoneticPr fontId="31" type="noConversion"/>
  <dataValidations count="1">
    <dataValidation type="list" allowBlank="1" showInputMessage="1" showErrorMessage="1" sqref="M4" xr:uid="{4F396E76-7005-4FA2-9A4C-51BDD353846F}">
      <formula1>"正向指标,反向指标"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XFC30"/>
  <sheetViews>
    <sheetView workbookViewId="0">
      <selection activeCell="E5" sqref="E5:I5"/>
    </sheetView>
  </sheetViews>
  <sheetFormatPr defaultColWidth="10" defaultRowHeight="14"/>
  <cols>
    <col min="1" max="1" width="2.6328125" customWidth="1"/>
    <col min="2" max="2" width="5.7265625" style="1" customWidth="1"/>
    <col min="3" max="3" width="10.6328125" style="1" customWidth="1"/>
    <col min="4" max="4" width="10.26953125" style="1" customWidth="1"/>
    <col min="5" max="5" width="11.6328125" style="1" customWidth="1"/>
    <col min="6" max="6" width="9.6328125" style="1" customWidth="1"/>
    <col min="7" max="8" width="14.1796875" style="1" customWidth="1"/>
    <col min="9" max="9" width="9.6328125" style="1" customWidth="1"/>
    <col min="10" max="10" width="9.7265625" style="1" customWidth="1"/>
    <col min="11" max="16383" width="10" style="1"/>
  </cols>
  <sheetData>
    <row r="1" spans="2:9" ht="25" customHeight="1">
      <c r="B1" s="2"/>
      <c r="I1" s="1" t="s">
        <v>182</v>
      </c>
    </row>
    <row r="2" spans="2:9" ht="27" customHeight="1">
      <c r="B2" s="164" t="s">
        <v>439</v>
      </c>
      <c r="C2" s="164"/>
      <c r="D2" s="164"/>
      <c r="E2" s="164"/>
      <c r="F2" s="164"/>
      <c r="G2" s="164"/>
      <c r="H2" s="164"/>
      <c r="I2" s="164"/>
    </row>
    <row r="3" spans="2:9" ht="26.5" customHeight="1">
      <c r="B3" s="208" t="s">
        <v>183</v>
      </c>
      <c r="C3" s="209"/>
      <c r="D3" s="209"/>
      <c r="E3" s="209"/>
      <c r="F3" s="209"/>
      <c r="G3" s="209"/>
      <c r="H3" s="209"/>
      <c r="I3" s="209"/>
    </row>
    <row r="4" spans="2:9" ht="26.5" customHeight="1">
      <c r="B4" s="201" t="s">
        <v>440</v>
      </c>
      <c r="C4" s="201"/>
      <c r="D4" s="201"/>
      <c r="E4" s="201" t="s">
        <v>249</v>
      </c>
      <c r="F4" s="201"/>
      <c r="G4" s="201"/>
      <c r="H4" s="201"/>
      <c r="I4" s="201"/>
    </row>
    <row r="5" spans="2:9" ht="26.5" customHeight="1">
      <c r="B5" s="201" t="s">
        <v>184</v>
      </c>
      <c r="C5" s="201" t="s">
        <v>185</v>
      </c>
      <c r="D5" s="201"/>
      <c r="E5" s="201" t="s">
        <v>186</v>
      </c>
      <c r="F5" s="201"/>
      <c r="G5" s="201"/>
      <c r="H5" s="201"/>
      <c r="I5" s="201"/>
    </row>
    <row r="6" spans="2:9" ht="26.5" customHeight="1">
      <c r="B6" s="201"/>
      <c r="C6" s="207" t="s">
        <v>69</v>
      </c>
      <c r="D6" s="207"/>
      <c r="E6" s="207" t="s">
        <v>418</v>
      </c>
      <c r="F6" s="207"/>
      <c r="G6" s="207"/>
      <c r="H6" s="207"/>
      <c r="I6" s="207"/>
    </row>
    <row r="7" spans="2:9" ht="26.5" customHeight="1">
      <c r="B7" s="201"/>
      <c r="C7" s="207" t="s">
        <v>70</v>
      </c>
      <c r="D7" s="207"/>
      <c r="E7" s="207" t="s">
        <v>419</v>
      </c>
      <c r="F7" s="207"/>
      <c r="G7" s="207"/>
      <c r="H7" s="207"/>
      <c r="I7" s="207"/>
    </row>
    <row r="8" spans="2:9" ht="26.5" customHeight="1">
      <c r="B8" s="201"/>
      <c r="C8" s="201" t="s">
        <v>187</v>
      </c>
      <c r="D8" s="201"/>
      <c r="E8" s="201"/>
      <c r="F8" s="201"/>
      <c r="G8" s="3" t="s">
        <v>188</v>
      </c>
      <c r="H8" s="3" t="s">
        <v>162</v>
      </c>
      <c r="I8" s="3" t="s">
        <v>163</v>
      </c>
    </row>
    <row r="9" spans="2:9" ht="26.5" customHeight="1">
      <c r="B9" s="201"/>
      <c r="C9" s="201"/>
      <c r="D9" s="201"/>
      <c r="E9" s="201"/>
      <c r="F9" s="201"/>
      <c r="G9" s="4">
        <v>7212074.3499999996</v>
      </c>
      <c r="H9" s="4">
        <v>7212074.3499999996</v>
      </c>
      <c r="I9" s="4"/>
    </row>
    <row r="10" spans="2:9" ht="44" customHeight="1">
      <c r="B10" s="5" t="s">
        <v>189</v>
      </c>
      <c r="C10" s="206" t="s">
        <v>420</v>
      </c>
      <c r="D10" s="206"/>
      <c r="E10" s="206"/>
      <c r="F10" s="206"/>
      <c r="G10" s="206"/>
      <c r="H10" s="206"/>
      <c r="I10" s="206"/>
    </row>
    <row r="11" spans="2:9" ht="26.5" customHeight="1">
      <c r="B11" s="202" t="s">
        <v>190</v>
      </c>
      <c r="C11" s="6" t="s">
        <v>166</v>
      </c>
      <c r="D11" s="202" t="s">
        <v>167</v>
      </c>
      <c r="E11" s="202"/>
      <c r="F11" s="202" t="s">
        <v>168</v>
      </c>
      <c r="G11" s="202"/>
      <c r="H11" s="202" t="s">
        <v>191</v>
      </c>
      <c r="I11" s="202"/>
    </row>
    <row r="12" spans="2:9" ht="62.5" customHeight="1">
      <c r="B12" s="202"/>
      <c r="C12" s="203" t="s">
        <v>192</v>
      </c>
      <c r="D12" s="203" t="s">
        <v>171</v>
      </c>
      <c r="E12" s="203"/>
      <c r="F12" s="204" t="s">
        <v>69</v>
      </c>
      <c r="G12" s="204"/>
      <c r="H12" s="204" t="s">
        <v>421</v>
      </c>
      <c r="I12" s="204"/>
    </row>
    <row r="13" spans="2:9" ht="26.5" customHeight="1">
      <c r="B13" s="202"/>
      <c r="C13" s="203"/>
      <c r="D13" s="203"/>
      <c r="E13" s="203"/>
      <c r="F13" s="204" t="s">
        <v>70</v>
      </c>
      <c r="G13" s="204"/>
      <c r="H13" s="204" t="s">
        <v>422</v>
      </c>
      <c r="I13" s="204"/>
    </row>
    <row r="14" spans="2:9" ht="26.5" customHeight="1">
      <c r="B14" s="202"/>
      <c r="C14" s="203"/>
      <c r="D14" s="203" t="s">
        <v>172</v>
      </c>
      <c r="E14" s="203"/>
      <c r="F14" s="204" t="s">
        <v>69</v>
      </c>
      <c r="G14" s="204"/>
      <c r="H14" s="205" t="s">
        <v>423</v>
      </c>
      <c r="I14" s="205"/>
    </row>
    <row r="15" spans="2:9" ht="26.5" customHeight="1">
      <c r="B15" s="202"/>
      <c r="C15" s="203"/>
      <c r="D15" s="203"/>
      <c r="E15" s="203"/>
      <c r="F15" s="204" t="s">
        <v>70</v>
      </c>
      <c r="G15" s="204"/>
      <c r="H15" s="204" t="s">
        <v>424</v>
      </c>
      <c r="I15" s="204"/>
    </row>
    <row r="16" spans="2:9" ht="26.5" customHeight="1">
      <c r="B16" s="202"/>
      <c r="C16" s="203"/>
      <c r="D16" s="203" t="s">
        <v>173</v>
      </c>
      <c r="E16" s="203"/>
      <c r="F16" s="204" t="s">
        <v>69</v>
      </c>
      <c r="G16" s="204"/>
      <c r="H16" s="205" t="s">
        <v>425</v>
      </c>
      <c r="I16" s="205"/>
    </row>
    <row r="17" spans="2:16" ht="26.5" customHeight="1">
      <c r="B17" s="202"/>
      <c r="C17" s="203"/>
      <c r="D17" s="203"/>
      <c r="E17" s="203"/>
      <c r="F17" s="204" t="s">
        <v>70</v>
      </c>
      <c r="G17" s="204"/>
      <c r="H17" s="205" t="s">
        <v>425</v>
      </c>
      <c r="I17" s="205"/>
    </row>
    <row r="18" spans="2:16" ht="26.5" customHeight="1">
      <c r="B18" s="202"/>
      <c r="C18" s="203"/>
      <c r="D18" s="203" t="s">
        <v>174</v>
      </c>
      <c r="E18" s="203"/>
      <c r="F18" s="204" t="s">
        <v>69</v>
      </c>
      <c r="G18" s="204"/>
      <c r="H18" s="205" t="s">
        <v>431</v>
      </c>
      <c r="I18" s="205"/>
    </row>
    <row r="19" spans="2:16" ht="26.5" customHeight="1">
      <c r="B19" s="202"/>
      <c r="C19" s="203"/>
      <c r="D19" s="203"/>
      <c r="E19" s="203"/>
      <c r="F19" s="204" t="s">
        <v>70</v>
      </c>
      <c r="G19" s="204"/>
      <c r="H19" s="205" t="s">
        <v>430</v>
      </c>
      <c r="I19" s="205"/>
    </row>
    <row r="20" spans="2:16" ht="26.5" customHeight="1">
      <c r="B20" s="202"/>
      <c r="C20" s="104" t="s">
        <v>193</v>
      </c>
      <c r="D20" s="203" t="s">
        <v>176</v>
      </c>
      <c r="E20" s="203"/>
      <c r="F20" s="204" t="s">
        <v>426</v>
      </c>
      <c r="G20" s="204"/>
      <c r="H20" s="204" t="s">
        <v>427</v>
      </c>
      <c r="I20" s="204"/>
    </row>
    <row r="21" spans="2:16" ht="26.5" customHeight="1">
      <c r="B21" s="202"/>
      <c r="C21" s="7" t="s">
        <v>179</v>
      </c>
      <c r="D21" s="203" t="s">
        <v>180</v>
      </c>
      <c r="E21" s="203"/>
      <c r="F21" s="204" t="s">
        <v>428</v>
      </c>
      <c r="G21" s="204"/>
      <c r="H21" s="205" t="s">
        <v>429</v>
      </c>
      <c r="I21" s="205"/>
    </row>
    <row r="22" spans="2:16" ht="45" customHeight="1">
      <c r="B22" s="200"/>
      <c r="C22" s="200"/>
      <c r="D22" s="200"/>
      <c r="E22" s="200"/>
      <c r="F22" s="200"/>
      <c r="G22" s="200"/>
      <c r="H22" s="200"/>
      <c r="I22" s="200"/>
    </row>
    <row r="23" spans="2:16" ht="16.399999999999999" customHeight="1">
      <c r="B23" s="8"/>
      <c r="C23" s="8"/>
    </row>
    <row r="24" spans="2:16" ht="16.399999999999999" customHeight="1">
      <c r="B24" s="8"/>
    </row>
    <row r="25" spans="2:16" ht="16.399999999999999" customHeight="1">
      <c r="B25" s="8"/>
      <c r="P25" s="9"/>
    </row>
    <row r="26" spans="2:16" ht="16.399999999999999" customHeight="1">
      <c r="B26" s="8"/>
    </row>
    <row r="27" spans="2:16" ht="16.399999999999999" customHeight="1">
      <c r="B27" s="8"/>
      <c r="C27" s="8"/>
      <c r="D27" s="8"/>
      <c r="E27" s="8"/>
      <c r="F27" s="8"/>
      <c r="G27" s="8"/>
      <c r="H27" s="8"/>
      <c r="I27" s="8"/>
    </row>
    <row r="28" spans="2:16" ht="16.399999999999999" customHeight="1">
      <c r="B28" s="8"/>
      <c r="C28" s="8"/>
      <c r="D28" s="8"/>
      <c r="E28" s="8"/>
      <c r="F28" s="8"/>
      <c r="G28" s="8"/>
      <c r="H28" s="8"/>
      <c r="I28" s="8"/>
    </row>
    <row r="29" spans="2:16" ht="16.399999999999999" customHeight="1">
      <c r="B29" s="8"/>
      <c r="C29" s="8"/>
      <c r="D29" s="8"/>
      <c r="E29" s="8"/>
      <c r="F29" s="8"/>
      <c r="G29" s="8"/>
      <c r="H29" s="8"/>
      <c r="I29" s="8"/>
    </row>
    <row r="30" spans="2:16" ht="16.399999999999999" customHeight="1">
      <c r="B30" s="8"/>
      <c r="C30" s="8"/>
      <c r="D30" s="8"/>
      <c r="E30" s="8"/>
      <c r="F30" s="8"/>
      <c r="G30" s="8"/>
      <c r="H30" s="8"/>
      <c r="I30" s="8"/>
    </row>
  </sheetData>
  <mergeCells count="45">
    <mergeCell ref="B2:I2"/>
    <mergeCell ref="B3:I3"/>
    <mergeCell ref="B4:D4"/>
    <mergeCell ref="E4:I4"/>
    <mergeCell ref="C5:D5"/>
    <mergeCell ref="E5:I5"/>
    <mergeCell ref="C10:I10"/>
    <mergeCell ref="D11:E11"/>
    <mergeCell ref="F11:G11"/>
    <mergeCell ref="H11:I11"/>
    <mergeCell ref="C6:D6"/>
    <mergeCell ref="E6:I6"/>
    <mergeCell ref="C7:D7"/>
    <mergeCell ref="E7:I7"/>
    <mergeCell ref="F12:G12"/>
    <mergeCell ref="H12:I12"/>
    <mergeCell ref="F13:G13"/>
    <mergeCell ref="H13:I13"/>
    <mergeCell ref="F14:G14"/>
    <mergeCell ref="H14:I14"/>
    <mergeCell ref="D20:E20"/>
    <mergeCell ref="F20:G20"/>
    <mergeCell ref="H20:I20"/>
    <mergeCell ref="F15:G15"/>
    <mergeCell ref="H15:I15"/>
    <mergeCell ref="F16:G16"/>
    <mergeCell ref="H16:I16"/>
    <mergeCell ref="F17:G17"/>
    <mergeCell ref="H17:I17"/>
    <mergeCell ref="B22:I22"/>
    <mergeCell ref="B5:B9"/>
    <mergeCell ref="B11:B21"/>
    <mergeCell ref="C12:C19"/>
    <mergeCell ref="C8:F9"/>
    <mergeCell ref="D12:E13"/>
    <mergeCell ref="D14:E15"/>
    <mergeCell ref="D16:E17"/>
    <mergeCell ref="D18:E19"/>
    <mergeCell ref="D21:E21"/>
    <mergeCell ref="F21:G21"/>
    <mergeCell ref="H21:I21"/>
    <mergeCell ref="F18:G18"/>
    <mergeCell ref="H18:I18"/>
    <mergeCell ref="F19:G19"/>
    <mergeCell ref="H19:I19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workbookViewId="0">
      <pane ySplit="6" topLeftCell="A7" activePane="bottomLeft" state="frozen"/>
      <selection pane="bottomLeft" activeCell="B8" sqref="B8"/>
    </sheetView>
  </sheetViews>
  <sheetFormatPr defaultColWidth="10" defaultRowHeight="14"/>
  <cols>
    <col min="1" max="1" width="1.54296875" style="47" customWidth="1"/>
    <col min="2" max="2" width="16.81640625" style="47" customWidth="1"/>
    <col min="3" max="3" width="31.81640625" style="47" customWidth="1"/>
    <col min="4" max="4" width="17.6328125" style="47" customWidth="1"/>
    <col min="5" max="5" width="13" style="47" customWidth="1"/>
    <col min="6" max="6" width="18.453125" style="47" customWidth="1"/>
    <col min="7" max="14" width="13" style="47" customWidth="1"/>
    <col min="15" max="15" width="1.54296875" style="47" customWidth="1"/>
    <col min="16" max="16" width="9.7265625" style="47" customWidth="1"/>
    <col min="17" max="16384" width="10" style="47"/>
  </cols>
  <sheetData>
    <row r="1" spans="1:15" ht="25" customHeight="1">
      <c r="A1" s="48"/>
      <c r="B1" s="2"/>
      <c r="C1" s="49"/>
      <c r="D1" s="91"/>
      <c r="E1" s="91"/>
      <c r="F1" s="91"/>
      <c r="G1" s="49"/>
      <c r="H1" s="49"/>
      <c r="I1" s="49"/>
      <c r="L1" s="49"/>
      <c r="M1" s="49"/>
      <c r="N1" s="50" t="s">
        <v>52</v>
      </c>
      <c r="O1" s="51"/>
    </row>
    <row r="2" spans="1:15" ht="22.75" customHeight="1">
      <c r="A2" s="48"/>
      <c r="B2" s="160" t="s">
        <v>435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51" t="s">
        <v>1</v>
      </c>
    </row>
    <row r="3" spans="1:15" ht="19.5" customHeight="1">
      <c r="A3" s="52"/>
      <c r="B3" s="161" t="s">
        <v>433</v>
      </c>
      <c r="C3" s="161"/>
      <c r="D3" s="52"/>
      <c r="E3" s="52"/>
      <c r="F3" s="81"/>
      <c r="G3" s="52"/>
      <c r="H3" s="81"/>
      <c r="I3" s="81"/>
      <c r="J3" s="81"/>
      <c r="K3" s="81"/>
      <c r="L3" s="81"/>
      <c r="M3" s="81"/>
      <c r="N3" s="53" t="s">
        <v>2</v>
      </c>
      <c r="O3" s="54"/>
    </row>
    <row r="4" spans="1:15" ht="24.4" customHeight="1">
      <c r="A4" s="55"/>
      <c r="B4" s="162" t="s">
        <v>5</v>
      </c>
      <c r="C4" s="162"/>
      <c r="D4" s="162" t="s">
        <v>53</v>
      </c>
      <c r="E4" s="162" t="s">
        <v>54</v>
      </c>
      <c r="F4" s="162" t="s">
        <v>55</v>
      </c>
      <c r="G4" s="162" t="s">
        <v>56</v>
      </c>
      <c r="H4" s="162" t="s">
        <v>57</v>
      </c>
      <c r="I4" s="162" t="s">
        <v>58</v>
      </c>
      <c r="J4" s="162" t="s">
        <v>59</v>
      </c>
      <c r="K4" s="162" t="s">
        <v>60</v>
      </c>
      <c r="L4" s="162" t="s">
        <v>61</v>
      </c>
      <c r="M4" s="162" t="s">
        <v>62</v>
      </c>
      <c r="N4" s="162" t="s">
        <v>63</v>
      </c>
      <c r="O4" s="57"/>
    </row>
    <row r="5" spans="1:15" ht="24.4" customHeight="1">
      <c r="A5" s="55"/>
      <c r="B5" s="162" t="s">
        <v>64</v>
      </c>
      <c r="C5" s="163" t="s">
        <v>65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57"/>
    </row>
    <row r="6" spans="1:15" ht="24.4" customHeight="1">
      <c r="A6" s="55"/>
      <c r="B6" s="162"/>
      <c r="C6" s="163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57"/>
    </row>
    <row r="7" spans="1:15" ht="27" customHeight="1">
      <c r="A7" s="58"/>
      <c r="B7" s="24"/>
      <c r="C7" s="24" t="s">
        <v>66</v>
      </c>
      <c r="D7" s="27">
        <f>SUM(D8)</f>
        <v>7212074.3499999996</v>
      </c>
      <c r="E7" s="27"/>
      <c r="F7" s="27">
        <f t="shared" ref="F7" si="0">SUM(F8)</f>
        <v>7212074.3499999996</v>
      </c>
      <c r="G7" s="27"/>
      <c r="H7" s="27"/>
      <c r="I7" s="27"/>
      <c r="J7" s="27"/>
      <c r="K7" s="27"/>
      <c r="L7" s="27"/>
      <c r="M7" s="27"/>
      <c r="N7" s="27"/>
      <c r="O7" s="59"/>
    </row>
    <row r="8" spans="1:15" ht="27" customHeight="1">
      <c r="A8" s="58"/>
      <c r="B8" s="29">
        <v>115</v>
      </c>
      <c r="C8" s="29" t="s">
        <v>249</v>
      </c>
      <c r="D8" s="27">
        <f>SUM(E8:G8)</f>
        <v>7212074.3499999996</v>
      </c>
      <c r="E8" s="27"/>
      <c r="F8" s="72">
        <v>7212074.3499999996</v>
      </c>
      <c r="G8" s="27"/>
      <c r="H8" s="27"/>
      <c r="I8" s="27"/>
      <c r="J8" s="27"/>
      <c r="K8" s="27"/>
      <c r="L8" s="27"/>
      <c r="M8" s="27"/>
      <c r="N8" s="27"/>
      <c r="O8" s="59"/>
    </row>
    <row r="9" spans="1:15" ht="29" customHeight="1">
      <c r="A9" s="58"/>
      <c r="B9" s="24"/>
      <c r="C9" s="2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59"/>
    </row>
    <row r="10" spans="1:15" ht="27" customHeight="1">
      <c r="A10" s="58"/>
      <c r="B10" s="24"/>
      <c r="C10" s="2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9"/>
    </row>
    <row r="11" spans="1:15" ht="27" customHeight="1">
      <c r="A11" s="58"/>
      <c r="B11" s="24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59"/>
    </row>
    <row r="12" spans="1:15" ht="27" customHeight="1">
      <c r="A12" s="58"/>
      <c r="B12" s="24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59"/>
    </row>
    <row r="13" spans="1:15" ht="27" customHeight="1">
      <c r="A13" s="58"/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59"/>
    </row>
    <row r="14" spans="1:15" ht="27" customHeight="1">
      <c r="A14" s="58"/>
      <c r="B14" s="24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9"/>
    </row>
    <row r="15" spans="1:15" ht="27" customHeight="1">
      <c r="A15" s="58"/>
      <c r="B15" s="24"/>
      <c r="C15" s="2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9"/>
    </row>
    <row r="16" spans="1:15" ht="27" customHeight="1">
      <c r="A16" s="58"/>
      <c r="B16" s="24"/>
      <c r="C16" s="2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9"/>
    </row>
    <row r="17" spans="1:15" ht="27" customHeight="1">
      <c r="A17" s="58"/>
      <c r="B17" s="24"/>
      <c r="C17" s="24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59"/>
    </row>
    <row r="18" spans="1:15" ht="27" customHeight="1">
      <c r="A18" s="58"/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59"/>
    </row>
    <row r="19" spans="1:15" ht="27" customHeight="1">
      <c r="A19" s="58"/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59"/>
    </row>
    <row r="20" spans="1:15" ht="27" customHeight="1">
      <c r="A20" s="58"/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59"/>
    </row>
    <row r="21" spans="1:15" ht="27" customHeight="1">
      <c r="A21" s="58"/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59"/>
    </row>
    <row r="22" spans="1:15" ht="27" customHeight="1">
      <c r="A22" s="58"/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59"/>
    </row>
    <row r="23" spans="1:15" ht="27" customHeight="1">
      <c r="A23" s="58"/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9"/>
    </row>
    <row r="24" spans="1:15" ht="27" customHeight="1">
      <c r="A24" s="58"/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59"/>
    </row>
    <row r="25" spans="1:15" ht="27" customHeight="1">
      <c r="A25" s="58"/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5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2"/>
  <sheetViews>
    <sheetView workbookViewId="0">
      <pane ySplit="6" topLeftCell="A7" activePane="bottomLeft" state="frozen"/>
      <selection pane="bottomLeft" activeCell="E7" sqref="E7"/>
    </sheetView>
  </sheetViews>
  <sheetFormatPr defaultColWidth="10" defaultRowHeight="14"/>
  <cols>
    <col min="1" max="1" width="1.54296875" style="107" customWidth="1"/>
    <col min="2" max="4" width="6.1796875" style="107" customWidth="1"/>
    <col min="5" max="5" width="16.81640625" style="107" customWidth="1"/>
    <col min="6" max="6" width="41" style="107" customWidth="1"/>
    <col min="7" max="10" width="16.453125" style="107" customWidth="1"/>
    <col min="11" max="11" width="22.90625" style="107" customWidth="1"/>
    <col min="12" max="12" width="1.54296875" style="107" customWidth="1"/>
    <col min="13" max="13" width="18.54296875" style="107" customWidth="1"/>
    <col min="14" max="14" width="9.7265625" style="107" customWidth="1"/>
    <col min="15" max="16384" width="10" style="107"/>
  </cols>
  <sheetData>
    <row r="1" spans="1:12" ht="25" customHeight="1">
      <c r="A1" s="19"/>
      <c r="B1" s="105"/>
      <c r="C1" s="105"/>
      <c r="D1" s="105"/>
      <c r="E1" s="106"/>
      <c r="F1" s="106"/>
      <c r="G1" s="21"/>
      <c r="H1" s="21"/>
      <c r="I1" s="21"/>
      <c r="J1" s="21"/>
      <c r="K1" s="35" t="s">
        <v>68</v>
      </c>
      <c r="L1" s="23"/>
    </row>
    <row r="2" spans="1:12" ht="22.75" customHeight="1">
      <c r="A2" s="19"/>
      <c r="B2" s="164" t="s">
        <v>436</v>
      </c>
      <c r="C2" s="164"/>
      <c r="D2" s="164"/>
      <c r="E2" s="164"/>
      <c r="F2" s="164"/>
      <c r="G2" s="164"/>
      <c r="H2" s="164"/>
      <c r="I2" s="164"/>
      <c r="J2" s="164"/>
      <c r="K2" s="164"/>
      <c r="L2" s="23" t="s">
        <v>1</v>
      </c>
    </row>
    <row r="3" spans="1:12" ht="19.5" customHeight="1">
      <c r="A3" s="22"/>
      <c r="B3" s="165" t="s">
        <v>433</v>
      </c>
      <c r="C3" s="165"/>
      <c r="D3" s="165"/>
      <c r="E3" s="165"/>
      <c r="F3" s="165"/>
      <c r="G3" s="22"/>
      <c r="H3" s="22"/>
      <c r="I3" s="108"/>
      <c r="J3" s="108"/>
      <c r="K3" s="36" t="s">
        <v>2</v>
      </c>
      <c r="L3" s="37"/>
    </row>
    <row r="4" spans="1:12" ht="24.4" customHeight="1">
      <c r="A4" s="23"/>
      <c r="B4" s="166" t="s">
        <v>5</v>
      </c>
      <c r="C4" s="166"/>
      <c r="D4" s="166"/>
      <c r="E4" s="166"/>
      <c r="F4" s="166"/>
      <c r="G4" s="166" t="s">
        <v>53</v>
      </c>
      <c r="H4" s="166" t="s">
        <v>69</v>
      </c>
      <c r="I4" s="166" t="s">
        <v>70</v>
      </c>
      <c r="J4" s="166" t="s">
        <v>71</v>
      </c>
      <c r="K4" s="166" t="s">
        <v>72</v>
      </c>
      <c r="L4" s="38"/>
    </row>
    <row r="5" spans="1:12" ht="24.4" customHeight="1">
      <c r="A5" s="25"/>
      <c r="B5" s="166" t="s">
        <v>73</v>
      </c>
      <c r="C5" s="166"/>
      <c r="D5" s="166"/>
      <c r="E5" s="166" t="s">
        <v>64</v>
      </c>
      <c r="F5" s="166" t="s">
        <v>65</v>
      </c>
      <c r="G5" s="166"/>
      <c r="H5" s="166"/>
      <c r="I5" s="166"/>
      <c r="J5" s="166"/>
      <c r="K5" s="166"/>
      <c r="L5" s="38"/>
    </row>
    <row r="6" spans="1:12" ht="24.4" customHeight="1">
      <c r="A6" s="25"/>
      <c r="B6" s="109" t="s">
        <v>74</v>
      </c>
      <c r="C6" s="109" t="s">
        <v>75</v>
      </c>
      <c r="D6" s="109" t="s">
        <v>76</v>
      </c>
      <c r="E6" s="166"/>
      <c r="F6" s="166"/>
      <c r="G6" s="166"/>
      <c r="H6" s="166"/>
      <c r="I6" s="166"/>
      <c r="J6" s="166"/>
      <c r="K6" s="166"/>
      <c r="L6" s="39"/>
    </row>
    <row r="7" spans="1:12" ht="27" customHeight="1">
      <c r="A7" s="26"/>
      <c r="B7" s="109"/>
      <c r="C7" s="109"/>
      <c r="D7" s="109"/>
      <c r="E7" s="29">
        <v>115</v>
      </c>
      <c r="F7" s="109" t="s">
        <v>66</v>
      </c>
      <c r="G7" s="110">
        <f>G8+G19+G23+G29</f>
        <v>7212074.3499999996</v>
      </c>
      <c r="H7" s="110">
        <f t="shared" ref="H7:I7" si="0">H8+H19+H23+H29</f>
        <v>6902074.3499999996</v>
      </c>
      <c r="I7" s="110">
        <f t="shared" si="0"/>
        <v>310000</v>
      </c>
      <c r="J7" s="110"/>
      <c r="K7" s="110"/>
      <c r="L7" s="40"/>
    </row>
    <row r="8" spans="1:12" ht="27" customHeight="1">
      <c r="A8" s="26"/>
      <c r="B8" s="109">
        <v>204</v>
      </c>
      <c r="C8" s="109"/>
      <c r="D8" s="109"/>
      <c r="E8" s="111"/>
      <c r="F8" s="111" t="s">
        <v>251</v>
      </c>
      <c r="G8" s="110">
        <f>SUM(H8:I8)</f>
        <v>5563394.9399999995</v>
      </c>
      <c r="H8" s="110">
        <f>H9</f>
        <v>5253394.9399999995</v>
      </c>
      <c r="I8" s="110">
        <f>I9</f>
        <v>310000</v>
      </c>
      <c r="J8" s="110"/>
      <c r="K8" s="110"/>
      <c r="L8" s="40"/>
    </row>
    <row r="9" spans="1:12" ht="27" customHeight="1">
      <c r="A9" s="26"/>
      <c r="B9" s="109">
        <v>204</v>
      </c>
      <c r="C9" s="112" t="s">
        <v>244</v>
      </c>
      <c r="D9" s="109"/>
      <c r="E9" s="109"/>
      <c r="F9" s="109" t="s">
        <v>252</v>
      </c>
      <c r="G9" s="110">
        <f t="shared" ref="G9:G31" si="1">SUM(H9:I9)</f>
        <v>5563394.9399999995</v>
      </c>
      <c r="H9" s="110">
        <f>SUM(H10:H18)</f>
        <v>5253394.9399999995</v>
      </c>
      <c r="I9" s="110">
        <f>SUM(I10:I18)</f>
        <v>310000</v>
      </c>
      <c r="J9" s="110"/>
      <c r="K9" s="110"/>
      <c r="L9" s="40"/>
    </row>
    <row r="10" spans="1:12" ht="27" customHeight="1">
      <c r="A10" s="26"/>
      <c r="B10" s="109">
        <v>204</v>
      </c>
      <c r="C10" s="112" t="s">
        <v>244</v>
      </c>
      <c r="D10" s="112" t="s">
        <v>195</v>
      </c>
      <c r="E10" s="109"/>
      <c r="F10" s="109" t="s">
        <v>196</v>
      </c>
      <c r="G10" s="110">
        <f t="shared" si="1"/>
        <v>4879241.1399999997</v>
      </c>
      <c r="H10" s="110">
        <v>4879241.1399999997</v>
      </c>
      <c r="I10" s="110"/>
      <c r="J10" s="110"/>
      <c r="K10" s="110"/>
      <c r="L10" s="40"/>
    </row>
    <row r="11" spans="1:12" ht="27" customHeight="1">
      <c r="A11" s="26"/>
      <c r="B11" s="109">
        <v>204</v>
      </c>
      <c r="C11" s="112" t="s">
        <v>244</v>
      </c>
      <c r="D11" s="112" t="s">
        <v>198</v>
      </c>
      <c r="E11" s="109"/>
      <c r="F11" s="109" t="s">
        <v>253</v>
      </c>
      <c r="G11" s="110">
        <f t="shared" si="1"/>
        <v>30000</v>
      </c>
      <c r="H11" s="110"/>
      <c r="I11" s="154">
        <v>30000</v>
      </c>
      <c r="J11" s="110"/>
      <c r="K11" s="110"/>
      <c r="L11" s="40"/>
    </row>
    <row r="12" spans="1:12" ht="27" customHeight="1">
      <c r="A12" s="26"/>
      <c r="B12" s="109">
        <v>204</v>
      </c>
      <c r="C12" s="112" t="s">
        <v>244</v>
      </c>
      <c r="D12" s="112" t="s">
        <v>201</v>
      </c>
      <c r="E12" s="109"/>
      <c r="F12" s="109" t="s">
        <v>254</v>
      </c>
      <c r="G12" s="110">
        <f t="shared" si="1"/>
        <v>10000</v>
      </c>
      <c r="H12" s="110"/>
      <c r="I12" s="154">
        <v>10000</v>
      </c>
      <c r="J12" s="110"/>
      <c r="K12" s="110"/>
      <c r="L12" s="40"/>
    </row>
    <row r="13" spans="1:12" ht="27" customHeight="1">
      <c r="A13" s="26"/>
      <c r="B13" s="109">
        <v>204</v>
      </c>
      <c r="C13" s="112" t="s">
        <v>244</v>
      </c>
      <c r="D13" s="112" t="s">
        <v>244</v>
      </c>
      <c r="E13" s="109"/>
      <c r="F13" s="109" t="s">
        <v>255</v>
      </c>
      <c r="G13" s="110">
        <f t="shared" si="1"/>
        <v>60000</v>
      </c>
      <c r="H13" s="110"/>
      <c r="I13" s="154">
        <v>60000</v>
      </c>
      <c r="J13" s="110"/>
      <c r="K13" s="110"/>
      <c r="L13" s="40"/>
    </row>
    <row r="14" spans="1:12" ht="27" customHeight="1">
      <c r="A14" s="26"/>
      <c r="B14" s="109">
        <v>204</v>
      </c>
      <c r="C14" s="112" t="s">
        <v>244</v>
      </c>
      <c r="D14" s="112" t="s">
        <v>218</v>
      </c>
      <c r="E14" s="109"/>
      <c r="F14" s="109" t="s">
        <v>256</v>
      </c>
      <c r="G14" s="110">
        <f t="shared" si="1"/>
        <v>40000</v>
      </c>
      <c r="H14" s="110"/>
      <c r="I14" s="154">
        <v>40000</v>
      </c>
      <c r="J14" s="110"/>
      <c r="K14" s="110"/>
      <c r="L14" s="40"/>
    </row>
    <row r="15" spans="1:12" ht="27" customHeight="1">
      <c r="A15" s="26"/>
      <c r="B15" s="109">
        <v>204</v>
      </c>
      <c r="C15" s="112" t="s">
        <v>244</v>
      </c>
      <c r="D15" s="112" t="s">
        <v>220</v>
      </c>
      <c r="E15" s="109"/>
      <c r="F15" s="109" t="s">
        <v>257</v>
      </c>
      <c r="G15" s="110">
        <f t="shared" si="1"/>
        <v>20000</v>
      </c>
      <c r="H15" s="110"/>
      <c r="I15" s="154">
        <v>20000</v>
      </c>
      <c r="J15" s="110"/>
      <c r="K15" s="110"/>
      <c r="L15" s="40"/>
    </row>
    <row r="16" spans="1:12" ht="27" customHeight="1">
      <c r="A16" s="26"/>
      <c r="B16" s="109">
        <v>204</v>
      </c>
      <c r="C16" s="112" t="s">
        <v>244</v>
      </c>
      <c r="D16" s="112" t="s">
        <v>221</v>
      </c>
      <c r="E16" s="109"/>
      <c r="F16" s="109" t="s">
        <v>258</v>
      </c>
      <c r="G16" s="110">
        <f t="shared" si="1"/>
        <v>10000</v>
      </c>
      <c r="H16" s="110"/>
      <c r="I16" s="154">
        <v>10000</v>
      </c>
      <c r="J16" s="110"/>
      <c r="K16" s="110"/>
      <c r="L16" s="40"/>
    </row>
    <row r="17" spans="1:12" ht="27" customHeight="1">
      <c r="A17" s="26"/>
      <c r="B17" s="109">
        <v>204</v>
      </c>
      <c r="C17" s="112" t="s">
        <v>244</v>
      </c>
      <c r="D17" s="112" t="s">
        <v>260</v>
      </c>
      <c r="E17" s="109"/>
      <c r="F17" s="109" t="s">
        <v>259</v>
      </c>
      <c r="G17" s="110">
        <f t="shared" si="1"/>
        <v>374153.8</v>
      </c>
      <c r="H17" s="154">
        <v>374153.8</v>
      </c>
      <c r="I17" s="155"/>
      <c r="J17" s="110"/>
      <c r="K17" s="110"/>
      <c r="L17" s="40"/>
    </row>
    <row r="18" spans="1:12" ht="27" customHeight="1">
      <c r="A18" s="26"/>
      <c r="B18" s="109">
        <v>204</v>
      </c>
      <c r="C18" s="112" t="s">
        <v>244</v>
      </c>
      <c r="D18" s="112" t="s">
        <v>199</v>
      </c>
      <c r="E18" s="109"/>
      <c r="F18" s="109" t="s">
        <v>261</v>
      </c>
      <c r="G18" s="110">
        <f t="shared" si="1"/>
        <v>140000</v>
      </c>
      <c r="H18" s="155"/>
      <c r="I18" s="154">
        <v>140000</v>
      </c>
      <c r="J18" s="110"/>
      <c r="K18" s="110"/>
      <c r="L18" s="40"/>
    </row>
    <row r="19" spans="1:12" ht="27" customHeight="1">
      <c r="A19" s="26"/>
      <c r="B19" s="109">
        <v>208</v>
      </c>
      <c r="C19" s="109"/>
      <c r="D19" s="109"/>
      <c r="E19" s="109"/>
      <c r="F19" s="109" t="s">
        <v>200</v>
      </c>
      <c r="G19" s="110">
        <f t="shared" si="1"/>
        <v>764715.76</v>
      </c>
      <c r="H19" s="110">
        <f>H20</f>
        <v>764715.76</v>
      </c>
      <c r="I19" s="110"/>
      <c r="J19" s="110"/>
      <c r="K19" s="110"/>
      <c r="L19" s="40"/>
    </row>
    <row r="20" spans="1:12" ht="27" customHeight="1">
      <c r="A20" s="26"/>
      <c r="B20" s="109">
        <v>208</v>
      </c>
      <c r="C20" s="112" t="s">
        <v>201</v>
      </c>
      <c r="D20" s="109"/>
      <c r="E20" s="109"/>
      <c r="F20" s="109" t="s">
        <v>202</v>
      </c>
      <c r="G20" s="110">
        <f t="shared" si="1"/>
        <v>764715.76</v>
      </c>
      <c r="H20" s="110">
        <f>SUM(H21:H22)</f>
        <v>764715.76</v>
      </c>
      <c r="I20" s="110"/>
      <c r="J20" s="110"/>
      <c r="K20" s="110"/>
      <c r="L20" s="40"/>
    </row>
    <row r="21" spans="1:12" ht="27" customHeight="1">
      <c r="A21" s="26"/>
      <c r="B21" s="109">
        <v>208</v>
      </c>
      <c r="C21" s="112" t="s">
        <v>201</v>
      </c>
      <c r="D21" s="112" t="s">
        <v>195</v>
      </c>
      <c r="E21" s="109"/>
      <c r="F21" s="109" t="s">
        <v>203</v>
      </c>
      <c r="G21" s="110">
        <f t="shared" si="1"/>
        <v>131789.68</v>
      </c>
      <c r="H21" s="110">
        <v>131789.68</v>
      </c>
      <c r="I21" s="110"/>
      <c r="J21" s="110"/>
      <c r="K21" s="110"/>
      <c r="L21" s="40"/>
    </row>
    <row r="22" spans="1:12" ht="27" customHeight="1">
      <c r="A22" s="26"/>
      <c r="B22" s="109">
        <v>208</v>
      </c>
      <c r="C22" s="112" t="s">
        <v>201</v>
      </c>
      <c r="D22" s="112" t="s">
        <v>201</v>
      </c>
      <c r="E22" s="109"/>
      <c r="F22" s="109" t="s">
        <v>204</v>
      </c>
      <c r="G22" s="110">
        <f t="shared" si="1"/>
        <v>632926.07999999996</v>
      </c>
      <c r="H22" s="110">
        <v>632926.07999999996</v>
      </c>
      <c r="I22" s="110"/>
      <c r="J22" s="110"/>
      <c r="K22" s="110"/>
      <c r="L22" s="40"/>
    </row>
    <row r="23" spans="1:12" ht="27" customHeight="1">
      <c r="A23" s="26"/>
      <c r="B23" s="109">
        <v>210</v>
      </c>
      <c r="C23" s="109"/>
      <c r="D23" s="109"/>
      <c r="E23" s="109"/>
      <c r="F23" s="109" t="s">
        <v>205</v>
      </c>
      <c r="G23" s="110">
        <f t="shared" si="1"/>
        <v>376937.65</v>
      </c>
      <c r="H23" s="110">
        <f>H24</f>
        <v>376937.65</v>
      </c>
      <c r="I23" s="110"/>
      <c r="J23" s="110"/>
      <c r="K23" s="110"/>
      <c r="L23" s="40"/>
    </row>
    <row r="24" spans="1:12" ht="27" customHeight="1">
      <c r="A24" s="26"/>
      <c r="B24" s="109">
        <v>210</v>
      </c>
      <c r="C24" s="112" t="s">
        <v>206</v>
      </c>
      <c r="D24" s="112"/>
      <c r="E24" s="109"/>
      <c r="F24" s="109" t="s">
        <v>207</v>
      </c>
      <c r="G24" s="110">
        <f t="shared" si="1"/>
        <v>376937.65</v>
      </c>
      <c r="H24" s="110">
        <f>SUM(H25:H28)</f>
        <v>376937.65</v>
      </c>
      <c r="I24" s="110"/>
      <c r="J24" s="110"/>
      <c r="K24" s="110"/>
      <c r="L24" s="40"/>
    </row>
    <row r="25" spans="1:12" ht="27" customHeight="1">
      <c r="A25" s="26"/>
      <c r="B25" s="109">
        <v>210</v>
      </c>
      <c r="C25" s="112" t="s">
        <v>206</v>
      </c>
      <c r="D25" s="112" t="s">
        <v>195</v>
      </c>
      <c r="E25" s="109"/>
      <c r="F25" s="109" t="s">
        <v>208</v>
      </c>
      <c r="G25" s="110">
        <f t="shared" si="1"/>
        <v>299063.64</v>
      </c>
      <c r="H25" s="154">
        <v>299063.64</v>
      </c>
      <c r="I25" s="110"/>
      <c r="J25" s="110"/>
      <c r="K25" s="110"/>
      <c r="L25" s="40"/>
    </row>
    <row r="26" spans="1:12" ht="27" customHeight="1">
      <c r="A26" s="26"/>
      <c r="B26" s="109">
        <v>210</v>
      </c>
      <c r="C26" s="112" t="s">
        <v>206</v>
      </c>
      <c r="D26" s="112" t="s">
        <v>209</v>
      </c>
      <c r="E26" s="109"/>
      <c r="F26" s="109" t="s">
        <v>210</v>
      </c>
      <c r="G26" s="110">
        <f t="shared" si="1"/>
        <v>26274.01</v>
      </c>
      <c r="H26" s="154">
        <v>26274.01</v>
      </c>
      <c r="I26" s="110"/>
      <c r="J26" s="110"/>
      <c r="K26" s="110"/>
      <c r="L26" s="40"/>
    </row>
    <row r="27" spans="1:12" ht="27" customHeight="1">
      <c r="A27" s="26"/>
      <c r="B27" s="109">
        <v>210</v>
      </c>
      <c r="C27" s="112" t="s">
        <v>206</v>
      </c>
      <c r="D27" s="112" t="s">
        <v>211</v>
      </c>
      <c r="E27" s="109"/>
      <c r="F27" s="109" t="s">
        <v>212</v>
      </c>
      <c r="G27" s="110">
        <f t="shared" si="1"/>
        <v>48000</v>
      </c>
      <c r="H27" s="154">
        <v>48000</v>
      </c>
      <c r="I27" s="110"/>
      <c r="J27" s="110"/>
      <c r="K27" s="110"/>
      <c r="L27" s="40"/>
    </row>
    <row r="28" spans="1:12" ht="27" customHeight="1">
      <c r="A28" s="26"/>
      <c r="B28" s="109">
        <v>210</v>
      </c>
      <c r="C28" s="112" t="s">
        <v>206</v>
      </c>
      <c r="D28" s="109">
        <v>99</v>
      </c>
      <c r="E28" s="109"/>
      <c r="F28" s="109" t="s">
        <v>213</v>
      </c>
      <c r="G28" s="110">
        <f t="shared" si="1"/>
        <v>3600</v>
      </c>
      <c r="H28" s="154">
        <v>3600</v>
      </c>
      <c r="I28" s="110"/>
      <c r="J28" s="110"/>
      <c r="K28" s="110"/>
      <c r="L28" s="40"/>
    </row>
    <row r="29" spans="1:12" ht="27" customHeight="1">
      <c r="A29" s="26"/>
      <c r="B29" s="109">
        <v>221</v>
      </c>
      <c r="C29" s="109"/>
      <c r="D29" s="109"/>
      <c r="E29" s="109"/>
      <c r="F29" s="109" t="s">
        <v>214</v>
      </c>
      <c r="G29" s="110">
        <f t="shared" si="1"/>
        <v>507026</v>
      </c>
      <c r="H29" s="110">
        <f>H30</f>
        <v>507026</v>
      </c>
      <c r="I29" s="110"/>
      <c r="J29" s="110"/>
      <c r="K29" s="110"/>
      <c r="L29" s="40"/>
    </row>
    <row r="30" spans="1:12" ht="27" customHeight="1">
      <c r="A30" s="26"/>
      <c r="B30" s="109">
        <v>221</v>
      </c>
      <c r="C30" s="112" t="s">
        <v>195</v>
      </c>
      <c r="D30" s="109"/>
      <c r="E30" s="109"/>
      <c r="F30" s="109" t="s">
        <v>215</v>
      </c>
      <c r="G30" s="110">
        <f t="shared" si="1"/>
        <v>507026</v>
      </c>
      <c r="H30" s="110">
        <f>SUM(H31)</f>
        <v>507026</v>
      </c>
      <c r="I30" s="110"/>
      <c r="J30" s="110"/>
      <c r="K30" s="110"/>
      <c r="L30" s="40"/>
    </row>
    <row r="31" spans="1:12" ht="27" customHeight="1">
      <c r="A31" s="26"/>
      <c r="B31" s="109">
        <v>221</v>
      </c>
      <c r="C31" s="112" t="s">
        <v>195</v>
      </c>
      <c r="D31" s="112" t="s">
        <v>197</v>
      </c>
      <c r="E31" s="109"/>
      <c r="F31" s="109" t="s">
        <v>216</v>
      </c>
      <c r="G31" s="110">
        <f t="shared" si="1"/>
        <v>507026</v>
      </c>
      <c r="H31" s="110">
        <v>507026</v>
      </c>
      <c r="I31" s="110"/>
      <c r="J31" s="110"/>
      <c r="K31" s="110"/>
      <c r="L31" s="40"/>
    </row>
    <row r="32" spans="1:12">
      <c r="A32" s="33"/>
      <c r="B32" s="34"/>
      <c r="C32" s="34"/>
      <c r="D32" s="34"/>
      <c r="E32" s="34"/>
      <c r="F32" s="33"/>
      <c r="G32" s="33"/>
      <c r="H32" s="33"/>
      <c r="I32" s="33"/>
      <c r="J32" s="34"/>
      <c r="K32" s="34"/>
      <c r="L32" s="4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5"/>
  <sheetViews>
    <sheetView workbookViewId="0">
      <pane ySplit="5" topLeftCell="A6" activePane="bottomLeft" state="frozen"/>
      <selection pane="bottomLeft" activeCell="B6" sqref="B6"/>
    </sheetView>
  </sheetViews>
  <sheetFormatPr defaultColWidth="10" defaultRowHeight="14"/>
  <cols>
    <col min="1" max="1" width="1.54296875" style="63" customWidth="1"/>
    <col min="2" max="2" width="33.36328125" style="63" customWidth="1"/>
    <col min="3" max="3" width="16.36328125" style="63" customWidth="1"/>
    <col min="4" max="4" width="33.36328125" style="63" customWidth="1"/>
    <col min="5" max="7" width="16.36328125" style="63" customWidth="1"/>
    <col min="8" max="8" width="18.26953125" style="63" customWidth="1"/>
    <col min="9" max="9" width="1.54296875" style="63" customWidth="1"/>
    <col min="10" max="11" width="9.7265625" style="63" customWidth="1"/>
    <col min="12" max="16384" width="10" style="63"/>
  </cols>
  <sheetData>
    <row r="1" spans="1:9" ht="14.25" customHeight="1">
      <c r="A1" s="82"/>
      <c r="B1" s="64"/>
      <c r="C1" s="83"/>
      <c r="D1" s="83"/>
      <c r="E1" s="65"/>
      <c r="F1" s="65"/>
      <c r="G1" s="65"/>
      <c r="H1" s="84" t="s">
        <v>77</v>
      </c>
      <c r="I1" s="89" t="s">
        <v>1</v>
      </c>
    </row>
    <row r="2" spans="1:9" ht="19.899999999999999" customHeight="1">
      <c r="A2" s="83"/>
      <c r="B2" s="157" t="s">
        <v>78</v>
      </c>
      <c r="C2" s="157"/>
      <c r="D2" s="157"/>
      <c r="E2" s="157"/>
      <c r="F2" s="157"/>
      <c r="G2" s="157"/>
      <c r="H2" s="157"/>
      <c r="I2" s="89"/>
    </row>
    <row r="3" spans="1:9" ht="17" customHeight="1">
      <c r="A3" s="85"/>
      <c r="B3" s="167" t="s">
        <v>433</v>
      </c>
      <c r="C3" s="167"/>
      <c r="D3" s="76"/>
      <c r="E3" s="76"/>
      <c r="F3" s="76"/>
      <c r="G3" s="76"/>
      <c r="H3" s="86" t="s">
        <v>2</v>
      </c>
      <c r="I3" s="90"/>
    </row>
    <row r="4" spans="1:9" ht="21.4" customHeight="1">
      <c r="A4" s="87"/>
      <c r="B4" s="158" t="s">
        <v>3</v>
      </c>
      <c r="C4" s="158"/>
      <c r="D4" s="158" t="s">
        <v>4</v>
      </c>
      <c r="E4" s="158"/>
      <c r="F4" s="158"/>
      <c r="G4" s="158"/>
      <c r="H4" s="158"/>
      <c r="I4" s="74"/>
    </row>
    <row r="5" spans="1:9" ht="21.4" customHeight="1">
      <c r="A5" s="87"/>
      <c r="B5" s="68" t="s">
        <v>5</v>
      </c>
      <c r="C5" s="68" t="s">
        <v>6</v>
      </c>
      <c r="D5" s="68" t="s">
        <v>5</v>
      </c>
      <c r="E5" s="68" t="s">
        <v>53</v>
      </c>
      <c r="F5" s="68" t="s">
        <v>79</v>
      </c>
      <c r="G5" s="68" t="s">
        <v>80</v>
      </c>
      <c r="H5" s="68" t="s">
        <v>81</v>
      </c>
      <c r="I5" s="74"/>
    </row>
    <row r="6" spans="1:9" ht="19.899999999999999" customHeight="1">
      <c r="A6" s="67"/>
      <c r="B6" s="71" t="s">
        <v>82</v>
      </c>
      <c r="C6" s="72">
        <f>SUM(C7:C8)</f>
        <v>7212074.3499999996</v>
      </c>
      <c r="D6" s="71" t="s">
        <v>83</v>
      </c>
      <c r="E6" s="72">
        <f>F6</f>
        <v>7212074.3500000006</v>
      </c>
      <c r="F6" s="72">
        <f>SUM(F7:F27)</f>
        <v>7212074.3500000006</v>
      </c>
      <c r="G6" s="72"/>
      <c r="H6" s="72"/>
      <c r="I6" s="79"/>
    </row>
    <row r="7" spans="1:9" ht="19.899999999999999" customHeight="1">
      <c r="A7" s="159"/>
      <c r="B7" s="73" t="s">
        <v>84</v>
      </c>
      <c r="C7" s="72">
        <v>7212074.3499999996</v>
      </c>
      <c r="D7" s="73" t="s">
        <v>85</v>
      </c>
      <c r="E7" s="72">
        <f>SUM(F7:G7)</f>
        <v>0</v>
      </c>
      <c r="F7" s="72"/>
      <c r="G7" s="72"/>
      <c r="H7" s="72"/>
      <c r="I7" s="79"/>
    </row>
    <row r="8" spans="1:9" ht="19.899999999999999" customHeight="1">
      <c r="A8" s="159"/>
      <c r="B8" s="73" t="s">
        <v>86</v>
      </c>
      <c r="C8" s="72"/>
      <c r="D8" s="73" t="s">
        <v>87</v>
      </c>
      <c r="E8" s="72">
        <f t="shared" ref="E8:E34" si="0">SUM(F8:G8)</f>
        <v>0</v>
      </c>
      <c r="F8" s="72"/>
      <c r="G8" s="72"/>
      <c r="H8" s="72"/>
      <c r="I8" s="79"/>
    </row>
    <row r="9" spans="1:9" ht="19.899999999999999" customHeight="1">
      <c r="A9" s="159"/>
      <c r="B9" s="73" t="s">
        <v>88</v>
      </c>
      <c r="C9" s="72"/>
      <c r="D9" s="73" t="s">
        <v>89</v>
      </c>
      <c r="E9" s="72">
        <f t="shared" si="0"/>
        <v>0</v>
      </c>
      <c r="F9" s="72"/>
      <c r="G9" s="72"/>
      <c r="H9" s="72"/>
      <c r="I9" s="79"/>
    </row>
    <row r="10" spans="1:9" ht="19.899999999999999" customHeight="1">
      <c r="A10" s="67"/>
      <c r="B10" s="71" t="s">
        <v>90</v>
      </c>
      <c r="C10" s="72"/>
      <c r="D10" s="73" t="s">
        <v>91</v>
      </c>
      <c r="E10" s="72">
        <f t="shared" si="0"/>
        <v>5563394.9400000004</v>
      </c>
      <c r="F10" s="72">
        <v>5563394.9400000004</v>
      </c>
      <c r="G10" s="72"/>
      <c r="H10" s="72"/>
      <c r="I10" s="79"/>
    </row>
    <row r="11" spans="1:9" ht="19.899999999999999" customHeight="1">
      <c r="A11" s="159"/>
      <c r="B11" s="73" t="s">
        <v>84</v>
      </c>
      <c r="C11" s="72"/>
      <c r="D11" s="73" t="s">
        <v>92</v>
      </c>
      <c r="E11" s="72">
        <f t="shared" si="0"/>
        <v>0</v>
      </c>
      <c r="F11" s="72"/>
      <c r="G11" s="72"/>
      <c r="H11" s="72"/>
      <c r="I11" s="79"/>
    </row>
    <row r="12" spans="1:9" ht="19.899999999999999" customHeight="1">
      <c r="A12" s="159"/>
      <c r="B12" s="73" t="s">
        <v>86</v>
      </c>
      <c r="C12" s="72"/>
      <c r="D12" s="73" t="s">
        <v>93</v>
      </c>
      <c r="E12" s="72">
        <f t="shared" si="0"/>
        <v>0</v>
      </c>
      <c r="F12" s="72"/>
      <c r="G12" s="72"/>
      <c r="H12" s="72"/>
      <c r="I12" s="79"/>
    </row>
    <row r="13" spans="1:9" ht="19.899999999999999" customHeight="1">
      <c r="A13" s="159"/>
      <c r="B13" s="73" t="s">
        <v>88</v>
      </c>
      <c r="C13" s="72"/>
      <c r="D13" s="73" t="s">
        <v>94</v>
      </c>
      <c r="E13" s="72">
        <f t="shared" si="0"/>
        <v>0</v>
      </c>
      <c r="F13" s="72"/>
      <c r="G13" s="72"/>
      <c r="H13" s="72"/>
      <c r="I13" s="79"/>
    </row>
    <row r="14" spans="1:9" ht="19.899999999999999" customHeight="1">
      <c r="A14" s="159"/>
      <c r="B14" s="73" t="s">
        <v>95</v>
      </c>
      <c r="C14" s="72"/>
      <c r="D14" s="73" t="s">
        <v>96</v>
      </c>
      <c r="E14" s="72">
        <f t="shared" si="0"/>
        <v>764715.76</v>
      </c>
      <c r="F14" s="72">
        <v>764715.76</v>
      </c>
      <c r="G14" s="72"/>
      <c r="H14" s="72"/>
      <c r="I14" s="79"/>
    </row>
    <row r="15" spans="1:9" ht="19.899999999999999" customHeight="1">
      <c r="A15" s="159"/>
      <c r="B15" s="73" t="s">
        <v>95</v>
      </c>
      <c r="C15" s="72"/>
      <c r="D15" s="73" t="s">
        <v>97</v>
      </c>
      <c r="E15" s="72">
        <f t="shared" si="0"/>
        <v>0</v>
      </c>
      <c r="F15" s="72"/>
      <c r="G15" s="72"/>
      <c r="H15" s="72"/>
      <c r="I15" s="79"/>
    </row>
    <row r="16" spans="1:9" ht="19.899999999999999" customHeight="1">
      <c r="A16" s="159"/>
      <c r="B16" s="73" t="s">
        <v>95</v>
      </c>
      <c r="C16" s="72"/>
      <c r="D16" s="73" t="s">
        <v>98</v>
      </c>
      <c r="E16" s="72">
        <f t="shared" si="0"/>
        <v>376937.65</v>
      </c>
      <c r="F16" s="72">
        <v>376937.65</v>
      </c>
      <c r="G16" s="72"/>
      <c r="H16" s="72"/>
      <c r="I16" s="79"/>
    </row>
    <row r="17" spans="1:9" ht="19.899999999999999" customHeight="1">
      <c r="A17" s="159"/>
      <c r="B17" s="73" t="s">
        <v>95</v>
      </c>
      <c r="C17" s="72"/>
      <c r="D17" s="73" t="s">
        <v>99</v>
      </c>
      <c r="E17" s="72">
        <f t="shared" si="0"/>
        <v>0</v>
      </c>
      <c r="F17" s="72"/>
      <c r="G17" s="72"/>
      <c r="H17" s="72"/>
      <c r="I17" s="79"/>
    </row>
    <row r="18" spans="1:9" ht="19.899999999999999" customHeight="1">
      <c r="A18" s="159"/>
      <c r="B18" s="73" t="s">
        <v>95</v>
      </c>
      <c r="C18" s="72"/>
      <c r="D18" s="73" t="s">
        <v>100</v>
      </c>
      <c r="E18" s="72">
        <f t="shared" si="0"/>
        <v>0</v>
      </c>
      <c r="F18" s="72"/>
      <c r="G18" s="72"/>
      <c r="H18" s="72"/>
      <c r="I18" s="79"/>
    </row>
    <row r="19" spans="1:9" ht="19.899999999999999" customHeight="1">
      <c r="A19" s="159"/>
      <c r="B19" s="73" t="s">
        <v>95</v>
      </c>
      <c r="C19" s="72"/>
      <c r="D19" s="73" t="s">
        <v>101</v>
      </c>
      <c r="E19" s="72">
        <f t="shared" si="0"/>
        <v>0</v>
      </c>
      <c r="F19" s="72"/>
      <c r="G19" s="72"/>
      <c r="H19" s="72"/>
      <c r="I19" s="79"/>
    </row>
    <row r="20" spans="1:9" ht="19.899999999999999" customHeight="1">
      <c r="A20" s="159"/>
      <c r="B20" s="73" t="s">
        <v>95</v>
      </c>
      <c r="C20" s="72"/>
      <c r="D20" s="73" t="s">
        <v>102</v>
      </c>
      <c r="E20" s="72">
        <f t="shared" si="0"/>
        <v>0</v>
      </c>
      <c r="F20" s="72"/>
      <c r="G20" s="72"/>
      <c r="H20" s="72"/>
      <c r="I20" s="79"/>
    </row>
    <row r="21" spans="1:9" ht="19.899999999999999" customHeight="1">
      <c r="A21" s="159"/>
      <c r="B21" s="73" t="s">
        <v>95</v>
      </c>
      <c r="C21" s="72"/>
      <c r="D21" s="73" t="s">
        <v>103</v>
      </c>
      <c r="E21" s="72">
        <f t="shared" si="0"/>
        <v>0</v>
      </c>
      <c r="F21" s="72"/>
      <c r="G21" s="72"/>
      <c r="H21" s="72"/>
      <c r="I21" s="79"/>
    </row>
    <row r="22" spans="1:9" ht="19.899999999999999" customHeight="1">
      <c r="A22" s="159"/>
      <c r="B22" s="73" t="s">
        <v>95</v>
      </c>
      <c r="C22" s="72"/>
      <c r="D22" s="73" t="s">
        <v>104</v>
      </c>
      <c r="E22" s="72">
        <f t="shared" si="0"/>
        <v>0</v>
      </c>
      <c r="F22" s="72"/>
      <c r="G22" s="72"/>
      <c r="H22" s="72"/>
      <c r="I22" s="79"/>
    </row>
    <row r="23" spans="1:9" ht="19.899999999999999" customHeight="1">
      <c r="A23" s="159"/>
      <c r="B23" s="73" t="s">
        <v>95</v>
      </c>
      <c r="C23" s="72"/>
      <c r="D23" s="73" t="s">
        <v>105</v>
      </c>
      <c r="E23" s="72">
        <f t="shared" si="0"/>
        <v>0</v>
      </c>
      <c r="F23" s="72"/>
      <c r="G23" s="72"/>
      <c r="H23" s="72"/>
      <c r="I23" s="79"/>
    </row>
    <row r="24" spans="1:9" ht="19.899999999999999" customHeight="1">
      <c r="A24" s="159"/>
      <c r="B24" s="73" t="s">
        <v>95</v>
      </c>
      <c r="C24" s="72"/>
      <c r="D24" s="73" t="s">
        <v>106</v>
      </c>
      <c r="E24" s="72">
        <f t="shared" si="0"/>
        <v>0</v>
      </c>
      <c r="F24" s="72"/>
      <c r="G24" s="72"/>
      <c r="H24" s="72"/>
      <c r="I24" s="79"/>
    </row>
    <row r="25" spans="1:9" ht="19.899999999999999" customHeight="1">
      <c r="A25" s="159"/>
      <c r="B25" s="73" t="s">
        <v>95</v>
      </c>
      <c r="C25" s="72"/>
      <c r="D25" s="73" t="s">
        <v>107</v>
      </c>
      <c r="E25" s="72">
        <f t="shared" si="0"/>
        <v>0</v>
      </c>
      <c r="F25" s="72"/>
      <c r="G25" s="72"/>
      <c r="H25" s="72"/>
      <c r="I25" s="79"/>
    </row>
    <row r="26" spans="1:9" ht="19.899999999999999" customHeight="1">
      <c r="A26" s="159"/>
      <c r="B26" s="73" t="s">
        <v>95</v>
      </c>
      <c r="C26" s="72"/>
      <c r="D26" s="73" t="s">
        <v>108</v>
      </c>
      <c r="E26" s="72">
        <f t="shared" si="0"/>
        <v>507026</v>
      </c>
      <c r="F26" s="72">
        <v>507026</v>
      </c>
      <c r="G26" s="72"/>
      <c r="H26" s="72"/>
      <c r="I26" s="79"/>
    </row>
    <row r="27" spans="1:9" ht="19.899999999999999" customHeight="1">
      <c r="A27" s="159"/>
      <c r="B27" s="73" t="s">
        <v>95</v>
      </c>
      <c r="C27" s="72"/>
      <c r="D27" s="73" t="s">
        <v>109</v>
      </c>
      <c r="E27" s="72">
        <f t="shared" si="0"/>
        <v>0</v>
      </c>
      <c r="F27" s="72"/>
      <c r="G27" s="72"/>
      <c r="H27" s="72"/>
      <c r="I27" s="79"/>
    </row>
    <row r="28" spans="1:9" ht="19.899999999999999" customHeight="1">
      <c r="A28" s="159"/>
      <c r="B28" s="73" t="s">
        <v>95</v>
      </c>
      <c r="C28" s="72"/>
      <c r="D28" s="73" t="s">
        <v>110</v>
      </c>
      <c r="E28" s="72">
        <f t="shared" si="0"/>
        <v>0</v>
      </c>
      <c r="F28" s="72"/>
      <c r="G28" s="72"/>
      <c r="H28" s="72"/>
      <c r="I28" s="79"/>
    </row>
    <row r="29" spans="1:9" ht="19.899999999999999" customHeight="1">
      <c r="A29" s="159"/>
      <c r="B29" s="73" t="s">
        <v>95</v>
      </c>
      <c r="C29" s="72"/>
      <c r="D29" s="73" t="s">
        <v>111</v>
      </c>
      <c r="E29" s="72">
        <f t="shared" si="0"/>
        <v>0</v>
      </c>
      <c r="F29" s="72"/>
      <c r="G29" s="72"/>
      <c r="H29" s="72"/>
      <c r="I29" s="79"/>
    </row>
    <row r="30" spans="1:9" ht="19.899999999999999" customHeight="1">
      <c r="A30" s="159"/>
      <c r="B30" s="73" t="s">
        <v>95</v>
      </c>
      <c r="C30" s="72"/>
      <c r="D30" s="73" t="s">
        <v>112</v>
      </c>
      <c r="E30" s="72">
        <f t="shared" si="0"/>
        <v>0</v>
      </c>
      <c r="F30" s="72"/>
      <c r="G30" s="72"/>
      <c r="H30" s="72"/>
      <c r="I30" s="79"/>
    </row>
    <row r="31" spans="1:9" ht="19.899999999999999" customHeight="1">
      <c r="A31" s="159"/>
      <c r="B31" s="73" t="s">
        <v>95</v>
      </c>
      <c r="C31" s="72"/>
      <c r="D31" s="73" t="s">
        <v>113</v>
      </c>
      <c r="E31" s="72">
        <f t="shared" si="0"/>
        <v>0</v>
      </c>
      <c r="F31" s="72"/>
      <c r="G31" s="72"/>
      <c r="H31" s="72"/>
      <c r="I31" s="79"/>
    </row>
    <row r="32" spans="1:9" ht="19.899999999999999" customHeight="1">
      <c r="A32" s="159"/>
      <c r="B32" s="73" t="s">
        <v>95</v>
      </c>
      <c r="C32" s="72"/>
      <c r="D32" s="73" t="s">
        <v>114</v>
      </c>
      <c r="E32" s="72">
        <f t="shared" si="0"/>
        <v>0</v>
      </c>
      <c r="F32" s="72"/>
      <c r="G32" s="72"/>
      <c r="H32" s="72"/>
      <c r="I32" s="79"/>
    </row>
    <row r="33" spans="1:9" ht="19.899999999999999" customHeight="1">
      <c r="A33" s="159"/>
      <c r="B33" s="73" t="s">
        <v>95</v>
      </c>
      <c r="C33" s="72"/>
      <c r="D33" s="73" t="s">
        <v>115</v>
      </c>
      <c r="E33" s="72">
        <f t="shared" si="0"/>
        <v>0</v>
      </c>
      <c r="F33" s="72"/>
      <c r="G33" s="72"/>
      <c r="H33" s="72"/>
      <c r="I33" s="79"/>
    </row>
    <row r="34" spans="1:9" ht="19.899999999999999" customHeight="1">
      <c r="A34" s="159"/>
      <c r="B34" s="73" t="s">
        <v>95</v>
      </c>
      <c r="C34" s="72"/>
      <c r="D34" s="73" t="s">
        <v>116</v>
      </c>
      <c r="E34" s="72">
        <f t="shared" si="0"/>
        <v>0</v>
      </c>
      <c r="F34" s="72"/>
      <c r="G34" s="72"/>
      <c r="H34" s="72"/>
      <c r="I34" s="79"/>
    </row>
    <row r="35" spans="1:9" ht="8.5" customHeight="1">
      <c r="A35" s="88"/>
      <c r="B35" s="88"/>
      <c r="C35" s="88"/>
      <c r="D35" s="69"/>
      <c r="E35" s="88"/>
      <c r="F35" s="88"/>
      <c r="G35" s="88"/>
      <c r="H35" s="88"/>
      <c r="I35" s="75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N45"/>
  <sheetViews>
    <sheetView workbookViewId="0">
      <pane ySplit="6" topLeftCell="A7" activePane="bottomLeft" state="frozen"/>
      <selection pane="bottomLeft" activeCell="D7" sqref="D7"/>
    </sheetView>
  </sheetViews>
  <sheetFormatPr defaultColWidth="10" defaultRowHeight="14"/>
  <cols>
    <col min="1" max="1" width="1.54296875" style="107" customWidth="1"/>
    <col min="2" max="3" width="5.90625" style="107" customWidth="1"/>
    <col min="4" max="4" width="11.6328125" style="107" customWidth="1"/>
    <col min="5" max="5" width="23.453125" style="107" customWidth="1"/>
    <col min="6" max="10" width="16.6328125" style="107" customWidth="1"/>
    <col min="11" max="13" width="5.90625" style="107" customWidth="1"/>
    <col min="14" max="16" width="7.26953125" style="107" customWidth="1"/>
    <col min="17" max="23" width="5.90625" style="107" customWidth="1"/>
    <col min="24" max="26" width="7.26953125" style="107" customWidth="1"/>
    <col min="27" max="33" width="5.90625" style="107" customWidth="1"/>
    <col min="34" max="39" width="7.26953125" style="107" customWidth="1"/>
    <col min="40" max="40" width="1.54296875" style="107" customWidth="1"/>
    <col min="41" max="42" width="9.7265625" style="107" customWidth="1"/>
    <col min="43" max="16384" width="10" style="107"/>
  </cols>
  <sheetData>
    <row r="1" spans="1:40" ht="25" customHeight="1">
      <c r="A1" s="113"/>
      <c r="B1" s="105"/>
      <c r="C1" s="105"/>
      <c r="D1" s="114"/>
      <c r="E1" s="114"/>
      <c r="F1" s="19"/>
      <c r="G1" s="19"/>
      <c r="H1" s="19"/>
      <c r="I1" s="114"/>
      <c r="J1" s="114"/>
      <c r="K1" s="19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5" t="s">
        <v>117</v>
      </c>
      <c r="AN1" s="116"/>
    </row>
    <row r="2" spans="1:40" ht="22.75" customHeight="1">
      <c r="A2" s="19"/>
      <c r="B2" s="164" t="s">
        <v>118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16"/>
    </row>
    <row r="3" spans="1:40" ht="19.5" customHeight="1">
      <c r="A3" s="22"/>
      <c r="B3" s="165" t="s">
        <v>433</v>
      </c>
      <c r="C3" s="165"/>
      <c r="D3" s="165"/>
      <c r="E3" s="165"/>
      <c r="F3" s="117"/>
      <c r="G3" s="22"/>
      <c r="H3" s="118"/>
      <c r="I3" s="117"/>
      <c r="J3" s="117"/>
      <c r="K3" s="108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69" t="s">
        <v>2</v>
      </c>
      <c r="AM3" s="169"/>
      <c r="AN3" s="119"/>
    </row>
    <row r="4" spans="1:40" ht="24.4" customHeight="1">
      <c r="A4" s="23"/>
      <c r="B4" s="168" t="s">
        <v>5</v>
      </c>
      <c r="C4" s="168"/>
      <c r="D4" s="168"/>
      <c r="E4" s="168"/>
      <c r="F4" s="168" t="s">
        <v>119</v>
      </c>
      <c r="G4" s="168" t="s">
        <v>120</v>
      </c>
      <c r="H4" s="168"/>
      <c r="I4" s="168"/>
      <c r="J4" s="168"/>
      <c r="K4" s="168"/>
      <c r="L4" s="168"/>
      <c r="M4" s="168"/>
      <c r="N4" s="168"/>
      <c r="O4" s="168"/>
      <c r="P4" s="168"/>
      <c r="Q4" s="168" t="s">
        <v>121</v>
      </c>
      <c r="R4" s="168"/>
      <c r="S4" s="168"/>
      <c r="T4" s="168"/>
      <c r="U4" s="168"/>
      <c r="V4" s="168"/>
      <c r="W4" s="168"/>
      <c r="X4" s="168"/>
      <c r="Y4" s="168"/>
      <c r="Z4" s="168"/>
      <c r="AA4" s="168" t="s">
        <v>122</v>
      </c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20"/>
    </row>
    <row r="5" spans="1:40" ht="24.4" customHeight="1">
      <c r="A5" s="23"/>
      <c r="B5" s="168" t="s">
        <v>73</v>
      </c>
      <c r="C5" s="168"/>
      <c r="D5" s="168" t="s">
        <v>64</v>
      </c>
      <c r="E5" s="168" t="s">
        <v>65</v>
      </c>
      <c r="F5" s="168"/>
      <c r="G5" s="168" t="s">
        <v>53</v>
      </c>
      <c r="H5" s="168" t="s">
        <v>123</v>
      </c>
      <c r="I5" s="168"/>
      <c r="J5" s="168"/>
      <c r="K5" s="168" t="s">
        <v>124</v>
      </c>
      <c r="L5" s="168"/>
      <c r="M5" s="168"/>
      <c r="N5" s="168" t="s">
        <v>125</v>
      </c>
      <c r="O5" s="168"/>
      <c r="P5" s="168"/>
      <c r="Q5" s="168" t="s">
        <v>53</v>
      </c>
      <c r="R5" s="168" t="s">
        <v>123</v>
      </c>
      <c r="S5" s="168"/>
      <c r="T5" s="168"/>
      <c r="U5" s="168" t="s">
        <v>124</v>
      </c>
      <c r="V5" s="168"/>
      <c r="W5" s="168"/>
      <c r="X5" s="168" t="s">
        <v>125</v>
      </c>
      <c r="Y5" s="168"/>
      <c r="Z5" s="168"/>
      <c r="AA5" s="168" t="s">
        <v>53</v>
      </c>
      <c r="AB5" s="168" t="s">
        <v>123</v>
      </c>
      <c r="AC5" s="168"/>
      <c r="AD5" s="168"/>
      <c r="AE5" s="168" t="s">
        <v>124</v>
      </c>
      <c r="AF5" s="168"/>
      <c r="AG5" s="168"/>
      <c r="AH5" s="168" t="s">
        <v>125</v>
      </c>
      <c r="AI5" s="168"/>
      <c r="AJ5" s="168"/>
      <c r="AK5" s="168" t="s">
        <v>126</v>
      </c>
      <c r="AL5" s="168"/>
      <c r="AM5" s="168"/>
      <c r="AN5" s="120"/>
    </row>
    <row r="6" spans="1:40" ht="39" customHeight="1">
      <c r="A6" s="106"/>
      <c r="B6" s="121" t="s">
        <v>74</v>
      </c>
      <c r="C6" s="121" t="s">
        <v>75</v>
      </c>
      <c r="D6" s="168"/>
      <c r="E6" s="168"/>
      <c r="F6" s="168"/>
      <c r="G6" s="168"/>
      <c r="H6" s="121" t="s">
        <v>127</v>
      </c>
      <c r="I6" s="121" t="s">
        <v>69</v>
      </c>
      <c r="J6" s="121" t="s">
        <v>70</v>
      </c>
      <c r="K6" s="121" t="s">
        <v>127</v>
      </c>
      <c r="L6" s="121" t="s">
        <v>69</v>
      </c>
      <c r="M6" s="121" t="s">
        <v>70</v>
      </c>
      <c r="N6" s="121" t="s">
        <v>127</v>
      </c>
      <c r="O6" s="121" t="s">
        <v>128</v>
      </c>
      <c r="P6" s="121" t="s">
        <v>129</v>
      </c>
      <c r="Q6" s="168"/>
      <c r="R6" s="121" t="s">
        <v>127</v>
      </c>
      <c r="S6" s="121" t="s">
        <v>69</v>
      </c>
      <c r="T6" s="121" t="s">
        <v>70</v>
      </c>
      <c r="U6" s="121" t="s">
        <v>127</v>
      </c>
      <c r="V6" s="121" t="s">
        <v>69</v>
      </c>
      <c r="W6" s="121" t="s">
        <v>70</v>
      </c>
      <c r="X6" s="121" t="s">
        <v>127</v>
      </c>
      <c r="Y6" s="121" t="s">
        <v>128</v>
      </c>
      <c r="Z6" s="121" t="s">
        <v>129</v>
      </c>
      <c r="AA6" s="168"/>
      <c r="AB6" s="121" t="s">
        <v>127</v>
      </c>
      <c r="AC6" s="121" t="s">
        <v>69</v>
      </c>
      <c r="AD6" s="121" t="s">
        <v>70</v>
      </c>
      <c r="AE6" s="121" t="s">
        <v>127</v>
      </c>
      <c r="AF6" s="121" t="s">
        <v>69</v>
      </c>
      <c r="AG6" s="121" t="s">
        <v>70</v>
      </c>
      <c r="AH6" s="121" t="s">
        <v>127</v>
      </c>
      <c r="AI6" s="121" t="s">
        <v>128</v>
      </c>
      <c r="AJ6" s="121" t="s">
        <v>129</v>
      </c>
      <c r="AK6" s="121" t="s">
        <v>127</v>
      </c>
      <c r="AL6" s="121" t="s">
        <v>128</v>
      </c>
      <c r="AM6" s="121" t="s">
        <v>129</v>
      </c>
      <c r="AN6" s="120"/>
    </row>
    <row r="7" spans="1:40" ht="22.75" customHeight="1">
      <c r="A7" s="23"/>
      <c r="B7" s="109"/>
      <c r="C7" s="109"/>
      <c r="D7" s="29">
        <v>115</v>
      </c>
      <c r="E7" s="109" t="s">
        <v>66</v>
      </c>
      <c r="F7" s="110">
        <f>F8+F26+F41</f>
        <v>7212074.3499999987</v>
      </c>
      <c r="G7" s="110">
        <f>G8+G26+G41</f>
        <v>7212074.3499999987</v>
      </c>
      <c r="H7" s="110">
        <f>H8+H26+H41</f>
        <v>7212074.3499999987</v>
      </c>
      <c r="I7" s="110">
        <f>I8+I26+I41</f>
        <v>6902074.3499999987</v>
      </c>
      <c r="J7" s="110">
        <f>J8+J26+J41</f>
        <v>310000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20"/>
    </row>
    <row r="8" spans="1:40" ht="32.5" customHeight="1">
      <c r="A8" s="23"/>
      <c r="B8" s="109">
        <v>301</v>
      </c>
      <c r="C8" s="109"/>
      <c r="D8" s="111"/>
      <c r="E8" s="122" t="s">
        <v>217</v>
      </c>
      <c r="F8" s="110">
        <f>G8+Q8</f>
        <v>6150299.5299999993</v>
      </c>
      <c r="G8" s="110">
        <f>SUM(G9:G25)</f>
        <v>6150299.5299999993</v>
      </c>
      <c r="H8" s="110">
        <f>SUM(H9:H25)</f>
        <v>6150299.5299999993</v>
      </c>
      <c r="I8" s="110">
        <f>SUM(I9:I25)</f>
        <v>6150299.5299999993</v>
      </c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20"/>
    </row>
    <row r="9" spans="1:40" ht="32.5" customHeight="1">
      <c r="A9" s="23"/>
      <c r="B9" s="109">
        <v>301</v>
      </c>
      <c r="C9" s="112" t="s">
        <v>195</v>
      </c>
      <c r="D9" s="111"/>
      <c r="E9" s="123" t="s">
        <v>262</v>
      </c>
      <c r="F9" s="110">
        <f t="shared" ref="F9:F44" si="0">G9+Q9</f>
        <v>1219308</v>
      </c>
      <c r="G9" s="110">
        <f t="shared" ref="G9:G44" si="1">H9+K9+N9</f>
        <v>1219308</v>
      </c>
      <c r="H9" s="110">
        <f t="shared" ref="H9:H44" si="2">I9+J9</f>
        <v>1219308</v>
      </c>
      <c r="I9" s="154">
        <v>1219308</v>
      </c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20"/>
    </row>
    <row r="10" spans="1:40" ht="32.5" customHeight="1">
      <c r="A10" s="23"/>
      <c r="B10" s="109">
        <v>301</v>
      </c>
      <c r="C10" s="112" t="s">
        <v>195</v>
      </c>
      <c r="D10" s="111"/>
      <c r="E10" s="123" t="s">
        <v>262</v>
      </c>
      <c r="F10" s="110">
        <f t="shared" si="0"/>
        <v>110400</v>
      </c>
      <c r="G10" s="110">
        <f t="shared" si="1"/>
        <v>110400</v>
      </c>
      <c r="H10" s="110">
        <f t="shared" si="2"/>
        <v>110400</v>
      </c>
      <c r="I10" s="154">
        <v>110400</v>
      </c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20"/>
    </row>
    <row r="11" spans="1:40" ht="32.5" customHeight="1">
      <c r="A11" s="23"/>
      <c r="B11" s="109">
        <v>301</v>
      </c>
      <c r="C11" s="112" t="s">
        <v>209</v>
      </c>
      <c r="D11" s="111"/>
      <c r="E11" s="123" t="s">
        <v>263</v>
      </c>
      <c r="F11" s="110">
        <f t="shared" si="0"/>
        <v>1411050</v>
      </c>
      <c r="G11" s="110">
        <f t="shared" si="1"/>
        <v>1411050</v>
      </c>
      <c r="H11" s="110">
        <f t="shared" si="2"/>
        <v>1411050</v>
      </c>
      <c r="I11" s="154">
        <v>1411050</v>
      </c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20"/>
    </row>
    <row r="12" spans="1:40" ht="32.5" customHeight="1">
      <c r="A12" s="23"/>
      <c r="B12" s="109">
        <v>301</v>
      </c>
      <c r="C12" s="112" t="s">
        <v>209</v>
      </c>
      <c r="D12" s="111"/>
      <c r="E12" s="123" t="s">
        <v>263</v>
      </c>
      <c r="F12" s="110">
        <f t="shared" ref="F12:F22" si="3">G12+Q12</f>
        <v>16044</v>
      </c>
      <c r="G12" s="110">
        <f t="shared" ref="G12:G22" si="4">H12+K12+N12</f>
        <v>16044</v>
      </c>
      <c r="H12" s="110">
        <f t="shared" ref="H12:H22" si="5">I12+J12</f>
        <v>16044</v>
      </c>
      <c r="I12" s="154">
        <v>16044</v>
      </c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20"/>
    </row>
    <row r="13" spans="1:40" ht="32.5" customHeight="1">
      <c r="A13" s="23"/>
      <c r="B13" s="109">
        <v>301</v>
      </c>
      <c r="C13" s="112" t="s">
        <v>211</v>
      </c>
      <c r="D13" s="111"/>
      <c r="E13" s="123" t="s">
        <v>264</v>
      </c>
      <c r="F13" s="110">
        <f t="shared" si="3"/>
        <v>1253345</v>
      </c>
      <c r="G13" s="110">
        <f t="shared" si="4"/>
        <v>1253345</v>
      </c>
      <c r="H13" s="110">
        <f t="shared" si="5"/>
        <v>1253345</v>
      </c>
      <c r="I13" s="154">
        <v>1253345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20"/>
    </row>
    <row r="14" spans="1:40" ht="32.5" customHeight="1">
      <c r="A14" s="23"/>
      <c r="B14" s="109">
        <v>301</v>
      </c>
      <c r="C14" s="112" t="s">
        <v>218</v>
      </c>
      <c r="D14" s="111"/>
      <c r="E14" s="123" t="s">
        <v>265</v>
      </c>
      <c r="F14" s="110">
        <f t="shared" si="3"/>
        <v>214717</v>
      </c>
      <c r="G14" s="110">
        <f t="shared" si="4"/>
        <v>214717</v>
      </c>
      <c r="H14" s="110">
        <f t="shared" si="5"/>
        <v>214717</v>
      </c>
      <c r="I14" s="154">
        <v>214717</v>
      </c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20"/>
    </row>
    <row r="15" spans="1:40" ht="32.5" customHeight="1">
      <c r="A15" s="23"/>
      <c r="B15" s="109">
        <v>301</v>
      </c>
      <c r="C15" s="112" t="s">
        <v>219</v>
      </c>
      <c r="D15" s="111"/>
      <c r="E15" s="123" t="s">
        <v>266</v>
      </c>
      <c r="F15" s="110">
        <f t="shared" si="3"/>
        <v>578321.12</v>
      </c>
      <c r="G15" s="110">
        <f t="shared" si="4"/>
        <v>578321.12</v>
      </c>
      <c r="H15" s="110">
        <f t="shared" si="5"/>
        <v>578321.12</v>
      </c>
      <c r="I15" s="154">
        <v>578321.12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20"/>
    </row>
    <row r="16" spans="1:40" ht="32.5" customHeight="1">
      <c r="A16" s="23"/>
      <c r="B16" s="109">
        <v>301</v>
      </c>
      <c r="C16" s="112" t="s">
        <v>219</v>
      </c>
      <c r="D16" s="111"/>
      <c r="E16" s="123" t="s">
        <v>266</v>
      </c>
      <c r="F16" s="110">
        <f t="shared" si="3"/>
        <v>54604.959999999999</v>
      </c>
      <c r="G16" s="110">
        <f t="shared" si="4"/>
        <v>54604.959999999999</v>
      </c>
      <c r="H16" s="110">
        <f t="shared" si="5"/>
        <v>54604.959999999999</v>
      </c>
      <c r="I16" s="154">
        <v>54604.959999999999</v>
      </c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20"/>
    </row>
    <row r="17" spans="1:40" ht="32.5" customHeight="1">
      <c r="A17" s="23"/>
      <c r="B17" s="109">
        <v>301</v>
      </c>
      <c r="C17" s="112" t="s">
        <v>220</v>
      </c>
      <c r="D17" s="111"/>
      <c r="E17" s="123" t="s">
        <v>267</v>
      </c>
      <c r="F17" s="110">
        <f t="shared" si="3"/>
        <v>299063.64</v>
      </c>
      <c r="G17" s="110">
        <f t="shared" si="4"/>
        <v>299063.64</v>
      </c>
      <c r="H17" s="110">
        <f t="shared" si="5"/>
        <v>299063.64</v>
      </c>
      <c r="I17" s="154">
        <v>299063.64</v>
      </c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20"/>
    </row>
    <row r="18" spans="1:40" ht="32.5" customHeight="1">
      <c r="A18" s="23"/>
      <c r="B18" s="109">
        <v>301</v>
      </c>
      <c r="C18" s="112" t="s">
        <v>220</v>
      </c>
      <c r="D18" s="111"/>
      <c r="E18" s="123" t="s">
        <v>267</v>
      </c>
      <c r="F18" s="110">
        <f t="shared" si="3"/>
        <v>26274.01</v>
      </c>
      <c r="G18" s="110">
        <f t="shared" si="4"/>
        <v>26274.01</v>
      </c>
      <c r="H18" s="110">
        <f t="shared" si="5"/>
        <v>26274.01</v>
      </c>
      <c r="I18" s="154">
        <v>26274.01</v>
      </c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20"/>
    </row>
    <row r="19" spans="1:40" ht="32.5" customHeight="1">
      <c r="A19" s="23"/>
      <c r="B19" s="109">
        <v>301</v>
      </c>
      <c r="C19" s="112" t="s">
        <v>206</v>
      </c>
      <c r="D19" s="111"/>
      <c r="E19" s="123" t="s">
        <v>268</v>
      </c>
      <c r="F19" s="110">
        <f t="shared" si="3"/>
        <v>32400</v>
      </c>
      <c r="G19" s="110">
        <f t="shared" si="4"/>
        <v>32400</v>
      </c>
      <c r="H19" s="110">
        <f t="shared" si="5"/>
        <v>32400</v>
      </c>
      <c r="I19" s="154">
        <v>32400</v>
      </c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20"/>
    </row>
    <row r="20" spans="1:40" ht="32.5" customHeight="1">
      <c r="A20" s="23"/>
      <c r="B20" s="109">
        <v>301</v>
      </c>
      <c r="C20" s="112" t="s">
        <v>206</v>
      </c>
      <c r="D20" s="111"/>
      <c r="E20" s="123" t="s">
        <v>268</v>
      </c>
      <c r="F20" s="110">
        <f t="shared" si="3"/>
        <v>3600</v>
      </c>
      <c r="G20" s="110">
        <f t="shared" si="4"/>
        <v>3600</v>
      </c>
      <c r="H20" s="110">
        <f t="shared" si="5"/>
        <v>3600</v>
      </c>
      <c r="I20" s="154">
        <v>3600</v>
      </c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20"/>
    </row>
    <row r="21" spans="1:40" ht="32.5" customHeight="1">
      <c r="A21" s="23"/>
      <c r="B21" s="109">
        <v>301</v>
      </c>
      <c r="C21" s="112" t="s">
        <v>221</v>
      </c>
      <c r="D21" s="111"/>
      <c r="E21" s="123" t="s">
        <v>269</v>
      </c>
      <c r="F21" s="110">
        <f t="shared" si="3"/>
        <v>7767.9</v>
      </c>
      <c r="G21" s="110">
        <f t="shared" si="4"/>
        <v>7767.9</v>
      </c>
      <c r="H21" s="110">
        <f t="shared" si="5"/>
        <v>7767.9</v>
      </c>
      <c r="I21" s="154">
        <v>7767.9</v>
      </c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20"/>
    </row>
    <row r="22" spans="1:40" ht="32.5" customHeight="1">
      <c r="A22" s="23"/>
      <c r="B22" s="109">
        <v>301</v>
      </c>
      <c r="C22" s="112" t="s">
        <v>221</v>
      </c>
      <c r="D22" s="111"/>
      <c r="E22" s="123" t="s">
        <v>269</v>
      </c>
      <c r="F22" s="110">
        <f t="shared" si="3"/>
        <v>4777.1000000000004</v>
      </c>
      <c r="G22" s="110">
        <f t="shared" si="4"/>
        <v>4777.1000000000004</v>
      </c>
      <c r="H22" s="110">
        <f t="shared" si="5"/>
        <v>4777.1000000000004</v>
      </c>
      <c r="I22" s="154">
        <v>4777.1000000000004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20"/>
    </row>
    <row r="23" spans="1:40" ht="32.5" customHeight="1">
      <c r="A23" s="23"/>
      <c r="B23" s="109">
        <v>301</v>
      </c>
      <c r="C23" s="112" t="s">
        <v>222</v>
      </c>
      <c r="D23" s="111"/>
      <c r="E23" s="123" t="s">
        <v>270</v>
      </c>
      <c r="F23" s="110">
        <f t="shared" si="0"/>
        <v>466073</v>
      </c>
      <c r="G23" s="110">
        <f t="shared" si="1"/>
        <v>466073</v>
      </c>
      <c r="H23" s="110">
        <f t="shared" si="2"/>
        <v>466073</v>
      </c>
      <c r="I23" s="154">
        <v>466073</v>
      </c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20"/>
    </row>
    <row r="24" spans="1:40" ht="32.5" customHeight="1">
      <c r="A24" s="23"/>
      <c r="B24" s="109">
        <v>301</v>
      </c>
      <c r="C24" s="112" t="s">
        <v>222</v>
      </c>
      <c r="D24" s="111"/>
      <c r="E24" s="123" t="s">
        <v>270</v>
      </c>
      <c r="F24" s="110">
        <f t="shared" si="0"/>
        <v>40953</v>
      </c>
      <c r="G24" s="110">
        <f t="shared" si="1"/>
        <v>40953</v>
      </c>
      <c r="H24" s="110">
        <f t="shared" si="2"/>
        <v>40953</v>
      </c>
      <c r="I24" s="154">
        <v>40953</v>
      </c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20"/>
    </row>
    <row r="25" spans="1:40" ht="32.5" customHeight="1">
      <c r="A25" s="23"/>
      <c r="B25" s="109">
        <v>301</v>
      </c>
      <c r="C25" s="112" t="s">
        <v>199</v>
      </c>
      <c r="D25" s="109"/>
      <c r="E25" s="123" t="s">
        <v>271</v>
      </c>
      <c r="F25" s="110">
        <f t="shared" si="0"/>
        <v>411600.8</v>
      </c>
      <c r="G25" s="110">
        <f t="shared" si="1"/>
        <v>411600.8</v>
      </c>
      <c r="H25" s="110">
        <f t="shared" si="2"/>
        <v>411600.8</v>
      </c>
      <c r="I25" s="154">
        <v>411600.8</v>
      </c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20"/>
    </row>
    <row r="26" spans="1:40" ht="32.5" customHeight="1">
      <c r="A26" s="23"/>
      <c r="B26" s="109">
        <v>302</v>
      </c>
      <c r="C26" s="112"/>
      <c r="D26" s="109"/>
      <c r="E26" s="109" t="s">
        <v>223</v>
      </c>
      <c r="F26" s="110">
        <f>G26+Q26</f>
        <v>914085.14</v>
      </c>
      <c r="G26" s="110">
        <f>SUM(G27:G40)</f>
        <v>914085.14</v>
      </c>
      <c r="H26" s="110">
        <f>SUM(H27:H40)</f>
        <v>914085.14</v>
      </c>
      <c r="I26" s="110">
        <f>SUM(I27:I40)</f>
        <v>604085.14</v>
      </c>
      <c r="J26" s="110">
        <f>SUM(J27:J40)</f>
        <v>310000</v>
      </c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20"/>
    </row>
    <row r="27" spans="1:40" ht="32.5" customHeight="1">
      <c r="A27" s="23"/>
      <c r="B27" s="109">
        <v>302</v>
      </c>
      <c r="C27" s="112" t="s">
        <v>195</v>
      </c>
      <c r="D27" s="109"/>
      <c r="E27" s="123" t="s">
        <v>272</v>
      </c>
      <c r="F27" s="110">
        <f t="shared" si="0"/>
        <v>319000</v>
      </c>
      <c r="G27" s="110">
        <f t="shared" si="1"/>
        <v>319000</v>
      </c>
      <c r="H27" s="110">
        <f t="shared" si="2"/>
        <v>319000</v>
      </c>
      <c r="I27" s="154">
        <v>109000</v>
      </c>
      <c r="J27" s="110">
        <v>210000</v>
      </c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20"/>
    </row>
    <row r="28" spans="1:40" ht="32.5" customHeight="1">
      <c r="A28" s="23"/>
      <c r="B28" s="109">
        <v>302</v>
      </c>
      <c r="C28" s="112" t="s">
        <v>195</v>
      </c>
      <c r="D28" s="109"/>
      <c r="E28" s="123" t="s">
        <v>272</v>
      </c>
      <c r="F28" s="110">
        <f t="shared" si="0"/>
        <v>21000</v>
      </c>
      <c r="G28" s="110">
        <f t="shared" si="1"/>
        <v>21000</v>
      </c>
      <c r="H28" s="110">
        <f t="shared" si="2"/>
        <v>21000</v>
      </c>
      <c r="I28" s="154">
        <v>21000</v>
      </c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20"/>
    </row>
    <row r="29" spans="1:40" ht="32.5" customHeight="1">
      <c r="A29" s="23"/>
      <c r="B29" s="109">
        <v>302</v>
      </c>
      <c r="C29" s="112" t="s">
        <v>206</v>
      </c>
      <c r="D29" s="109"/>
      <c r="E29" s="123" t="s">
        <v>273</v>
      </c>
      <c r="F29" s="110">
        <f t="shared" si="0"/>
        <v>80000</v>
      </c>
      <c r="G29" s="110">
        <f t="shared" si="1"/>
        <v>80000</v>
      </c>
      <c r="H29" s="110">
        <f t="shared" si="2"/>
        <v>80000</v>
      </c>
      <c r="I29" s="154">
        <v>80000</v>
      </c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20"/>
    </row>
    <row r="30" spans="1:40" ht="32.5" customHeight="1">
      <c r="A30" s="23"/>
      <c r="B30" s="109">
        <v>302</v>
      </c>
      <c r="C30" s="112" t="s">
        <v>224</v>
      </c>
      <c r="D30" s="109"/>
      <c r="E30" s="123" t="s">
        <v>274</v>
      </c>
      <c r="F30" s="110">
        <f t="shared" si="0"/>
        <v>6100</v>
      </c>
      <c r="G30" s="110">
        <f t="shared" si="1"/>
        <v>6100</v>
      </c>
      <c r="H30" s="110">
        <f t="shared" si="2"/>
        <v>6100</v>
      </c>
      <c r="I30" s="154">
        <v>6100</v>
      </c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20"/>
    </row>
    <row r="31" spans="1:40" ht="32.5" customHeight="1">
      <c r="A31" s="23"/>
      <c r="B31" s="109">
        <v>302</v>
      </c>
      <c r="C31" s="112" t="s">
        <v>225</v>
      </c>
      <c r="D31" s="109"/>
      <c r="E31" s="123" t="s">
        <v>275</v>
      </c>
      <c r="F31" s="110">
        <f t="shared" si="0"/>
        <v>40000</v>
      </c>
      <c r="G31" s="110">
        <f t="shared" si="1"/>
        <v>40000</v>
      </c>
      <c r="H31" s="110">
        <f t="shared" si="2"/>
        <v>40000</v>
      </c>
      <c r="I31" s="154"/>
      <c r="J31" s="154">
        <v>40000</v>
      </c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20"/>
    </row>
    <row r="32" spans="1:40" ht="32.5" customHeight="1">
      <c r="A32" s="23"/>
      <c r="B32" s="109">
        <v>302</v>
      </c>
      <c r="C32" s="112" t="s">
        <v>226</v>
      </c>
      <c r="D32" s="109"/>
      <c r="E32" s="123" t="s">
        <v>276</v>
      </c>
      <c r="F32" s="110">
        <f t="shared" ref="F32:F40" si="6">G32+Q32</f>
        <v>60000</v>
      </c>
      <c r="G32" s="110">
        <f t="shared" ref="G32:G40" si="7">H32+K32+N32</f>
        <v>60000</v>
      </c>
      <c r="H32" s="110">
        <f t="shared" ref="H32:H40" si="8">I32+J32</f>
        <v>60000</v>
      </c>
      <c r="I32" s="154"/>
      <c r="J32" s="154">
        <v>60000</v>
      </c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20"/>
    </row>
    <row r="33" spans="1:40" ht="32.5" customHeight="1">
      <c r="A33" s="23"/>
      <c r="B33" s="109">
        <v>302</v>
      </c>
      <c r="C33" s="112" t="s">
        <v>227</v>
      </c>
      <c r="D33" s="109"/>
      <c r="E33" s="123" t="s">
        <v>277</v>
      </c>
      <c r="F33" s="110">
        <f t="shared" si="6"/>
        <v>56750.720000000001</v>
      </c>
      <c r="G33" s="110">
        <f t="shared" si="7"/>
        <v>56750.720000000001</v>
      </c>
      <c r="H33" s="110">
        <f t="shared" si="8"/>
        <v>56750.720000000001</v>
      </c>
      <c r="I33" s="154">
        <v>56750.720000000001</v>
      </c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20"/>
    </row>
    <row r="34" spans="1:40" ht="32.5" customHeight="1">
      <c r="A34" s="23"/>
      <c r="B34" s="109">
        <v>302</v>
      </c>
      <c r="C34" s="112" t="s">
        <v>227</v>
      </c>
      <c r="D34" s="109"/>
      <c r="E34" s="123" t="s">
        <v>277</v>
      </c>
      <c r="F34" s="110">
        <f t="shared" si="6"/>
        <v>4947.7</v>
      </c>
      <c r="G34" s="110">
        <f t="shared" si="7"/>
        <v>4947.7</v>
      </c>
      <c r="H34" s="110">
        <f t="shared" si="8"/>
        <v>4947.7</v>
      </c>
      <c r="I34" s="154">
        <v>4947.7</v>
      </c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20"/>
    </row>
    <row r="35" spans="1:40" ht="32.5" customHeight="1">
      <c r="A35" s="23"/>
      <c r="B35" s="109">
        <v>302</v>
      </c>
      <c r="C35" s="112" t="s">
        <v>228</v>
      </c>
      <c r="D35" s="109"/>
      <c r="E35" s="123" t="s">
        <v>278</v>
      </c>
      <c r="F35" s="110">
        <f t="shared" si="6"/>
        <v>33359.040000000001</v>
      </c>
      <c r="G35" s="110">
        <f t="shared" si="7"/>
        <v>33359.040000000001</v>
      </c>
      <c r="H35" s="110">
        <f t="shared" si="8"/>
        <v>33359.040000000001</v>
      </c>
      <c r="I35" s="154">
        <v>33359.040000000001</v>
      </c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20"/>
    </row>
    <row r="36" spans="1:40" ht="32.5" customHeight="1">
      <c r="A36" s="23"/>
      <c r="B36" s="109">
        <v>302</v>
      </c>
      <c r="C36" s="112" t="s">
        <v>228</v>
      </c>
      <c r="D36" s="109"/>
      <c r="E36" s="123" t="s">
        <v>278</v>
      </c>
      <c r="F36" s="110">
        <f t="shared" si="6"/>
        <v>1656</v>
      </c>
      <c r="G36" s="110">
        <f t="shared" si="7"/>
        <v>1656</v>
      </c>
      <c r="H36" s="110">
        <f t="shared" si="8"/>
        <v>1656</v>
      </c>
      <c r="I36" s="154">
        <v>1656</v>
      </c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20"/>
    </row>
    <row r="37" spans="1:40" ht="32.5" customHeight="1">
      <c r="A37" s="23"/>
      <c r="B37" s="109">
        <v>302</v>
      </c>
      <c r="C37" s="112" t="s">
        <v>282</v>
      </c>
      <c r="D37" s="109"/>
      <c r="E37" s="123" t="s">
        <v>279</v>
      </c>
      <c r="F37" s="110">
        <f t="shared" si="6"/>
        <v>25000</v>
      </c>
      <c r="G37" s="110">
        <f t="shared" si="7"/>
        <v>25000</v>
      </c>
      <c r="H37" s="110">
        <f t="shared" si="8"/>
        <v>25000</v>
      </c>
      <c r="I37" s="154">
        <v>25000</v>
      </c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20"/>
    </row>
    <row r="38" spans="1:40" ht="32.5" customHeight="1">
      <c r="A38" s="23"/>
      <c r="B38" s="109">
        <v>302</v>
      </c>
      <c r="C38" s="112" t="s">
        <v>229</v>
      </c>
      <c r="D38" s="109"/>
      <c r="E38" s="123" t="s">
        <v>280</v>
      </c>
      <c r="F38" s="110">
        <f t="shared" si="6"/>
        <v>248400</v>
      </c>
      <c r="G38" s="110">
        <f t="shared" si="7"/>
        <v>248400</v>
      </c>
      <c r="H38" s="110">
        <f t="shared" si="8"/>
        <v>248400</v>
      </c>
      <c r="I38" s="154">
        <v>248400</v>
      </c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20"/>
    </row>
    <row r="39" spans="1:40" ht="32.5" customHeight="1">
      <c r="A39" s="23"/>
      <c r="B39" s="109">
        <v>302</v>
      </c>
      <c r="C39" s="112" t="s">
        <v>199</v>
      </c>
      <c r="D39" s="109"/>
      <c r="E39" s="123" t="s">
        <v>281</v>
      </c>
      <c r="F39" s="110">
        <f t="shared" si="6"/>
        <v>17319.68</v>
      </c>
      <c r="G39" s="110">
        <f t="shared" si="7"/>
        <v>17319.68</v>
      </c>
      <c r="H39" s="110">
        <f t="shared" si="8"/>
        <v>17319.68</v>
      </c>
      <c r="I39" s="154">
        <v>17319.68</v>
      </c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20"/>
    </row>
    <row r="40" spans="1:40" ht="32.5" customHeight="1">
      <c r="A40" s="23"/>
      <c r="B40" s="109">
        <v>302</v>
      </c>
      <c r="C40" s="112" t="s">
        <v>199</v>
      </c>
      <c r="D40" s="109"/>
      <c r="E40" s="123" t="s">
        <v>281</v>
      </c>
      <c r="F40" s="110">
        <f t="shared" si="6"/>
        <v>552</v>
      </c>
      <c r="G40" s="110">
        <f t="shared" si="7"/>
        <v>552</v>
      </c>
      <c r="H40" s="110">
        <f t="shared" si="8"/>
        <v>552</v>
      </c>
      <c r="I40" s="154">
        <v>552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20"/>
    </row>
    <row r="41" spans="1:40" ht="32.5" customHeight="1">
      <c r="A41" s="23"/>
      <c r="B41" s="109">
        <v>303</v>
      </c>
      <c r="C41" s="112"/>
      <c r="D41" s="109"/>
      <c r="E41" s="109" t="s">
        <v>230</v>
      </c>
      <c r="F41" s="110">
        <f>G41+Q41</f>
        <v>147689.68</v>
      </c>
      <c r="G41" s="110">
        <f>SUM(G42:G44)</f>
        <v>147689.68</v>
      </c>
      <c r="H41" s="110">
        <f t="shared" ref="H41:I41" si="9">SUM(H42:H44)</f>
        <v>147689.68</v>
      </c>
      <c r="I41" s="110">
        <f t="shared" si="9"/>
        <v>147689.68</v>
      </c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20"/>
    </row>
    <row r="42" spans="1:40" ht="32.5" customHeight="1">
      <c r="A42" s="23"/>
      <c r="B42" s="109">
        <v>303</v>
      </c>
      <c r="C42" s="112" t="s">
        <v>201</v>
      </c>
      <c r="D42" s="109"/>
      <c r="E42" s="123" t="s">
        <v>231</v>
      </c>
      <c r="F42" s="110">
        <f t="shared" si="0"/>
        <v>131789.68</v>
      </c>
      <c r="G42" s="110">
        <f t="shared" si="1"/>
        <v>131789.68</v>
      </c>
      <c r="H42" s="110">
        <f t="shared" si="2"/>
        <v>131789.68</v>
      </c>
      <c r="I42" s="154">
        <v>131789.68</v>
      </c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20"/>
    </row>
    <row r="43" spans="1:40" ht="32.5" customHeight="1">
      <c r="A43" s="23"/>
      <c r="B43" s="109">
        <v>303</v>
      </c>
      <c r="C43" s="112" t="s">
        <v>218</v>
      </c>
      <c r="D43" s="109"/>
      <c r="E43" s="123" t="s">
        <v>232</v>
      </c>
      <c r="F43" s="110">
        <f t="shared" si="0"/>
        <v>15600</v>
      </c>
      <c r="G43" s="110">
        <f t="shared" si="1"/>
        <v>15600</v>
      </c>
      <c r="H43" s="156">
        <f t="shared" si="2"/>
        <v>15600</v>
      </c>
      <c r="I43" s="154">
        <v>15600</v>
      </c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20"/>
    </row>
    <row r="44" spans="1:40" ht="32.5" customHeight="1">
      <c r="A44" s="23"/>
      <c r="B44" s="109">
        <v>303</v>
      </c>
      <c r="C44" s="112" t="s">
        <v>233</v>
      </c>
      <c r="D44" s="109"/>
      <c r="E44" s="123" t="s">
        <v>234</v>
      </c>
      <c r="F44" s="110">
        <f t="shared" si="0"/>
        <v>300</v>
      </c>
      <c r="G44" s="110">
        <f t="shared" si="1"/>
        <v>300</v>
      </c>
      <c r="H44" s="110">
        <f t="shared" si="2"/>
        <v>300</v>
      </c>
      <c r="I44" s="154">
        <v>300</v>
      </c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20"/>
    </row>
    <row r="45" spans="1:40" ht="9.75" customHeight="1">
      <c r="A45" s="33"/>
      <c r="B45" s="33"/>
      <c r="C45" s="33"/>
      <c r="D45" s="124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31"/>
  <sheetViews>
    <sheetView workbookViewId="0">
      <selection activeCell="E7" sqref="E7"/>
    </sheetView>
  </sheetViews>
  <sheetFormatPr defaultColWidth="10" defaultRowHeight="14"/>
  <cols>
    <col min="1" max="1" width="1.54296875" style="107" customWidth="1"/>
    <col min="2" max="4" width="6.1796875" style="107" customWidth="1"/>
    <col min="5" max="5" width="16.81640625" style="107" customWidth="1"/>
    <col min="6" max="6" width="41" style="107" customWidth="1"/>
    <col min="7" max="7" width="16.36328125" style="107" customWidth="1"/>
    <col min="8" max="8" width="16.6328125" style="107" customWidth="1"/>
    <col min="9" max="9" width="16.36328125" style="107" customWidth="1"/>
    <col min="10" max="10" width="1.54296875" style="107" customWidth="1"/>
    <col min="11" max="11" width="9.7265625" style="107" customWidth="1"/>
    <col min="12" max="16384" width="10" style="107"/>
  </cols>
  <sheetData>
    <row r="1" spans="1:10" ht="14.25" customHeight="1">
      <c r="A1" s="126"/>
      <c r="B1" s="172"/>
      <c r="C1" s="172"/>
      <c r="D1" s="172"/>
      <c r="E1" s="127"/>
      <c r="F1" s="127"/>
      <c r="G1" s="173" t="s">
        <v>130</v>
      </c>
      <c r="H1" s="173"/>
      <c r="I1" s="173"/>
      <c r="J1" s="128"/>
    </row>
    <row r="2" spans="1:10" ht="19.899999999999999" customHeight="1">
      <c r="A2" s="126"/>
      <c r="B2" s="174" t="s">
        <v>131</v>
      </c>
      <c r="C2" s="174"/>
      <c r="D2" s="174"/>
      <c r="E2" s="174"/>
      <c r="F2" s="174"/>
      <c r="G2" s="174"/>
      <c r="H2" s="174"/>
      <c r="I2" s="174"/>
      <c r="J2" s="128" t="s">
        <v>1</v>
      </c>
    </row>
    <row r="3" spans="1:10" ht="17" customHeight="1">
      <c r="A3" s="129"/>
      <c r="B3" s="175" t="s">
        <v>433</v>
      </c>
      <c r="C3" s="175"/>
      <c r="D3" s="175"/>
      <c r="E3" s="175"/>
      <c r="F3" s="175"/>
      <c r="G3" s="129"/>
      <c r="H3" s="130"/>
      <c r="I3" s="131" t="s">
        <v>2</v>
      </c>
      <c r="J3" s="128"/>
    </row>
    <row r="4" spans="1:10" ht="21.4" customHeight="1">
      <c r="A4" s="132"/>
      <c r="B4" s="171" t="s">
        <v>5</v>
      </c>
      <c r="C4" s="171"/>
      <c r="D4" s="171"/>
      <c r="E4" s="171"/>
      <c r="F4" s="171"/>
      <c r="G4" s="171" t="s">
        <v>53</v>
      </c>
      <c r="H4" s="176" t="s">
        <v>132</v>
      </c>
      <c r="I4" s="176" t="s">
        <v>122</v>
      </c>
      <c r="J4" s="133"/>
    </row>
    <row r="5" spans="1:10" ht="21.4" customHeight="1">
      <c r="A5" s="132"/>
      <c r="B5" s="171" t="s">
        <v>73</v>
      </c>
      <c r="C5" s="171"/>
      <c r="D5" s="171"/>
      <c r="E5" s="171" t="s">
        <v>64</v>
      </c>
      <c r="F5" s="171" t="s">
        <v>65</v>
      </c>
      <c r="G5" s="171"/>
      <c r="H5" s="176"/>
      <c r="I5" s="176"/>
      <c r="J5" s="133"/>
    </row>
    <row r="6" spans="1:10" ht="21.4" customHeight="1">
      <c r="A6" s="134"/>
      <c r="B6" s="135" t="s">
        <v>74</v>
      </c>
      <c r="C6" s="135" t="s">
        <v>75</v>
      </c>
      <c r="D6" s="135" t="s">
        <v>76</v>
      </c>
      <c r="E6" s="171"/>
      <c r="F6" s="171"/>
      <c r="G6" s="171"/>
      <c r="H6" s="176"/>
      <c r="I6" s="176"/>
      <c r="J6" s="136"/>
    </row>
    <row r="7" spans="1:10" ht="19.899999999999999" customHeight="1">
      <c r="A7" s="137"/>
      <c r="B7" s="135"/>
      <c r="C7" s="135"/>
      <c r="D7" s="135"/>
      <c r="E7" s="29">
        <v>115</v>
      </c>
      <c r="F7" s="135" t="s">
        <v>66</v>
      </c>
      <c r="G7" s="138">
        <f>G8+G19+G23+G29</f>
        <v>7212074.3499999996</v>
      </c>
      <c r="H7" s="138">
        <f>H8+H19+H23+H29</f>
        <v>7212074.3499999996</v>
      </c>
      <c r="I7" s="138"/>
      <c r="J7" s="139"/>
    </row>
    <row r="8" spans="1:10" ht="19.899999999999999" customHeight="1">
      <c r="A8" s="134"/>
      <c r="B8" s="109">
        <v>204</v>
      </c>
      <c r="C8" s="109"/>
      <c r="D8" s="109"/>
      <c r="E8" s="111"/>
      <c r="F8" s="109" t="s">
        <v>251</v>
      </c>
      <c r="G8" s="140">
        <f>G9</f>
        <v>5563394.9399999995</v>
      </c>
      <c r="H8" s="140">
        <f>H9</f>
        <v>5563394.9399999995</v>
      </c>
      <c r="I8" s="140"/>
      <c r="J8" s="128"/>
    </row>
    <row r="9" spans="1:10" ht="19.899999999999999" customHeight="1">
      <c r="A9" s="134"/>
      <c r="B9" s="109">
        <v>204</v>
      </c>
      <c r="C9" s="112" t="s">
        <v>244</v>
      </c>
      <c r="D9" s="109"/>
      <c r="E9" s="141"/>
      <c r="F9" s="109" t="s">
        <v>252</v>
      </c>
      <c r="G9" s="140">
        <f>SUM(G10:G18)</f>
        <v>5563394.9399999995</v>
      </c>
      <c r="H9" s="140">
        <f>SUM(H10:H18)</f>
        <v>5563394.9399999995</v>
      </c>
      <c r="I9" s="140"/>
      <c r="J9" s="128"/>
    </row>
    <row r="10" spans="1:10" ht="19.899999999999999" customHeight="1">
      <c r="A10" s="170"/>
      <c r="B10" s="109">
        <v>204</v>
      </c>
      <c r="C10" s="112" t="s">
        <v>244</v>
      </c>
      <c r="D10" s="112" t="s">
        <v>195</v>
      </c>
      <c r="E10" s="141"/>
      <c r="F10" s="109" t="s">
        <v>196</v>
      </c>
      <c r="G10" s="140">
        <f t="shared" ref="G10:G31" si="0">SUM(H10)</f>
        <v>4879241.1399999997</v>
      </c>
      <c r="H10" s="110">
        <v>4879241.1399999997</v>
      </c>
      <c r="I10" s="140"/>
      <c r="J10" s="136"/>
    </row>
    <row r="11" spans="1:10" ht="19.899999999999999" customHeight="1">
      <c r="A11" s="170"/>
      <c r="B11" s="109">
        <v>204</v>
      </c>
      <c r="C11" s="112" t="s">
        <v>244</v>
      </c>
      <c r="D11" s="112" t="s">
        <v>198</v>
      </c>
      <c r="E11" s="141"/>
      <c r="F11" s="109" t="s">
        <v>253</v>
      </c>
      <c r="G11" s="140">
        <f t="shared" si="0"/>
        <v>30000</v>
      </c>
      <c r="H11" s="154">
        <v>30000</v>
      </c>
      <c r="I11" s="140"/>
      <c r="J11" s="136"/>
    </row>
    <row r="12" spans="1:10" ht="19.899999999999999" customHeight="1">
      <c r="A12" s="170"/>
      <c r="B12" s="109">
        <v>204</v>
      </c>
      <c r="C12" s="112" t="s">
        <v>244</v>
      </c>
      <c r="D12" s="112" t="s">
        <v>201</v>
      </c>
      <c r="E12" s="141"/>
      <c r="F12" s="109" t="s">
        <v>254</v>
      </c>
      <c r="G12" s="140">
        <f t="shared" si="0"/>
        <v>10000</v>
      </c>
      <c r="H12" s="154">
        <v>10000</v>
      </c>
      <c r="I12" s="140"/>
      <c r="J12" s="136"/>
    </row>
    <row r="13" spans="1:10" ht="19.899999999999999" customHeight="1">
      <c r="A13" s="170"/>
      <c r="B13" s="109">
        <v>204</v>
      </c>
      <c r="C13" s="112" t="s">
        <v>244</v>
      </c>
      <c r="D13" s="112" t="s">
        <v>244</v>
      </c>
      <c r="E13" s="141"/>
      <c r="F13" s="109" t="s">
        <v>255</v>
      </c>
      <c r="G13" s="140">
        <f t="shared" si="0"/>
        <v>60000</v>
      </c>
      <c r="H13" s="154">
        <v>60000</v>
      </c>
      <c r="I13" s="140"/>
      <c r="J13" s="136"/>
    </row>
    <row r="14" spans="1:10" ht="19.899999999999999" customHeight="1">
      <c r="A14" s="170"/>
      <c r="B14" s="109">
        <v>204</v>
      </c>
      <c r="C14" s="112" t="s">
        <v>244</v>
      </c>
      <c r="D14" s="112" t="s">
        <v>218</v>
      </c>
      <c r="E14" s="141"/>
      <c r="F14" s="109" t="s">
        <v>256</v>
      </c>
      <c r="G14" s="140">
        <f t="shared" si="0"/>
        <v>40000</v>
      </c>
      <c r="H14" s="154">
        <v>40000</v>
      </c>
      <c r="I14" s="140"/>
      <c r="J14" s="136"/>
    </row>
    <row r="15" spans="1:10" ht="19.899999999999999" customHeight="1">
      <c r="A15" s="170"/>
      <c r="B15" s="109">
        <v>204</v>
      </c>
      <c r="C15" s="112" t="s">
        <v>244</v>
      </c>
      <c r="D15" s="112" t="s">
        <v>220</v>
      </c>
      <c r="E15" s="141"/>
      <c r="F15" s="109" t="s">
        <v>257</v>
      </c>
      <c r="G15" s="140">
        <f t="shared" si="0"/>
        <v>20000</v>
      </c>
      <c r="H15" s="154">
        <v>20000</v>
      </c>
      <c r="I15" s="140"/>
      <c r="J15" s="136"/>
    </row>
    <row r="16" spans="1:10" ht="19.899999999999999" customHeight="1">
      <c r="A16" s="170"/>
      <c r="B16" s="109">
        <v>204</v>
      </c>
      <c r="C16" s="112" t="s">
        <v>244</v>
      </c>
      <c r="D16" s="112" t="s">
        <v>221</v>
      </c>
      <c r="E16" s="141"/>
      <c r="F16" s="109" t="s">
        <v>258</v>
      </c>
      <c r="G16" s="140">
        <f t="shared" si="0"/>
        <v>10000</v>
      </c>
      <c r="H16" s="154">
        <v>10000</v>
      </c>
      <c r="I16" s="140"/>
      <c r="J16" s="136"/>
    </row>
    <row r="17" spans="1:10" ht="19.899999999999999" customHeight="1">
      <c r="A17" s="170"/>
      <c r="B17" s="109">
        <v>204</v>
      </c>
      <c r="C17" s="112" t="s">
        <v>244</v>
      </c>
      <c r="D17" s="112" t="s">
        <v>260</v>
      </c>
      <c r="E17" s="141"/>
      <c r="F17" s="109" t="s">
        <v>259</v>
      </c>
      <c r="G17" s="140">
        <f t="shared" si="0"/>
        <v>374153.8</v>
      </c>
      <c r="H17" s="154">
        <v>374153.8</v>
      </c>
      <c r="I17" s="140"/>
      <c r="J17" s="136"/>
    </row>
    <row r="18" spans="1:10" ht="19.899999999999999" customHeight="1">
      <c r="A18" s="170"/>
      <c r="B18" s="109">
        <v>204</v>
      </c>
      <c r="C18" s="112" t="s">
        <v>244</v>
      </c>
      <c r="D18" s="112" t="s">
        <v>199</v>
      </c>
      <c r="E18" s="141"/>
      <c r="F18" s="109" t="s">
        <v>261</v>
      </c>
      <c r="G18" s="140">
        <f t="shared" si="0"/>
        <v>140000</v>
      </c>
      <c r="H18" s="154">
        <v>140000</v>
      </c>
      <c r="I18" s="140"/>
      <c r="J18" s="136"/>
    </row>
    <row r="19" spans="1:10" ht="19.899999999999999" customHeight="1">
      <c r="A19" s="170"/>
      <c r="B19" s="109">
        <v>208</v>
      </c>
      <c r="C19" s="109"/>
      <c r="D19" s="109"/>
      <c r="E19" s="141"/>
      <c r="F19" s="109" t="s">
        <v>200</v>
      </c>
      <c r="G19" s="140">
        <f>G20</f>
        <v>764715.76</v>
      </c>
      <c r="H19" s="140">
        <f>H20</f>
        <v>764715.76</v>
      </c>
      <c r="I19" s="140"/>
      <c r="J19" s="136"/>
    </row>
    <row r="20" spans="1:10" ht="19.899999999999999" customHeight="1">
      <c r="A20" s="170"/>
      <c r="B20" s="109">
        <v>208</v>
      </c>
      <c r="C20" s="112" t="s">
        <v>201</v>
      </c>
      <c r="D20" s="109"/>
      <c r="E20" s="141"/>
      <c r="F20" s="109" t="s">
        <v>202</v>
      </c>
      <c r="G20" s="140">
        <f>SUM(G21:G22)</f>
        <v>764715.76</v>
      </c>
      <c r="H20" s="140">
        <f>SUM(H21:H22)</f>
        <v>764715.76</v>
      </c>
      <c r="I20" s="140"/>
      <c r="J20" s="136"/>
    </row>
    <row r="21" spans="1:10" ht="19.899999999999999" customHeight="1">
      <c r="A21" s="170"/>
      <c r="B21" s="109">
        <v>208</v>
      </c>
      <c r="C21" s="112" t="s">
        <v>201</v>
      </c>
      <c r="D21" s="112" t="s">
        <v>195</v>
      </c>
      <c r="E21" s="141"/>
      <c r="F21" s="109" t="s">
        <v>203</v>
      </c>
      <c r="G21" s="140">
        <f t="shared" si="0"/>
        <v>131789.68</v>
      </c>
      <c r="H21" s="110">
        <v>131789.68</v>
      </c>
      <c r="I21" s="140"/>
      <c r="J21" s="136"/>
    </row>
    <row r="22" spans="1:10" ht="19.899999999999999" customHeight="1">
      <c r="A22" s="170"/>
      <c r="B22" s="109">
        <v>208</v>
      </c>
      <c r="C22" s="112" t="s">
        <v>201</v>
      </c>
      <c r="D22" s="112" t="s">
        <v>201</v>
      </c>
      <c r="E22" s="141"/>
      <c r="F22" s="109" t="s">
        <v>204</v>
      </c>
      <c r="G22" s="140">
        <f t="shared" si="0"/>
        <v>632926.07999999996</v>
      </c>
      <c r="H22" s="110">
        <v>632926.07999999996</v>
      </c>
      <c r="I22" s="140"/>
      <c r="J22" s="136"/>
    </row>
    <row r="23" spans="1:10" ht="19.899999999999999" customHeight="1">
      <c r="A23" s="134"/>
      <c r="B23" s="109">
        <v>210</v>
      </c>
      <c r="C23" s="109"/>
      <c r="D23" s="109"/>
      <c r="E23" s="141"/>
      <c r="F23" s="109" t="s">
        <v>205</v>
      </c>
      <c r="G23" s="140">
        <f>G24</f>
        <v>376937.65</v>
      </c>
      <c r="H23" s="140">
        <f>H24</f>
        <v>376937.65</v>
      </c>
      <c r="I23" s="140"/>
      <c r="J23" s="136"/>
    </row>
    <row r="24" spans="1:10" ht="19.899999999999999" customHeight="1">
      <c r="A24" s="134"/>
      <c r="B24" s="109">
        <v>210</v>
      </c>
      <c r="C24" s="112" t="s">
        <v>206</v>
      </c>
      <c r="D24" s="112"/>
      <c r="E24" s="141"/>
      <c r="F24" s="109" t="s">
        <v>207</v>
      </c>
      <c r="G24" s="140">
        <f>SUM(G25:G28)</f>
        <v>376937.65</v>
      </c>
      <c r="H24" s="140">
        <f>SUM(H25:H28)</f>
        <v>376937.65</v>
      </c>
      <c r="I24" s="140"/>
      <c r="J24" s="136"/>
    </row>
    <row r="25" spans="1:10" ht="19.899999999999999" customHeight="1">
      <c r="A25" s="134"/>
      <c r="B25" s="109">
        <v>210</v>
      </c>
      <c r="C25" s="112" t="s">
        <v>206</v>
      </c>
      <c r="D25" s="112" t="s">
        <v>195</v>
      </c>
      <c r="E25" s="141"/>
      <c r="F25" s="109" t="s">
        <v>208</v>
      </c>
      <c r="G25" s="140">
        <f t="shared" si="0"/>
        <v>299063.64</v>
      </c>
      <c r="H25" s="154">
        <v>299063.64</v>
      </c>
      <c r="I25" s="140"/>
      <c r="J25" s="136"/>
    </row>
    <row r="26" spans="1:10" ht="19.899999999999999" customHeight="1">
      <c r="A26" s="134"/>
      <c r="B26" s="109">
        <v>210</v>
      </c>
      <c r="C26" s="112" t="s">
        <v>206</v>
      </c>
      <c r="D26" s="112" t="s">
        <v>209</v>
      </c>
      <c r="E26" s="141"/>
      <c r="F26" s="109" t="s">
        <v>210</v>
      </c>
      <c r="G26" s="140">
        <f t="shared" si="0"/>
        <v>26274.01</v>
      </c>
      <c r="H26" s="154">
        <v>26274.01</v>
      </c>
      <c r="I26" s="140"/>
      <c r="J26" s="136"/>
    </row>
    <row r="27" spans="1:10" ht="19.899999999999999" customHeight="1">
      <c r="A27" s="134"/>
      <c r="B27" s="109">
        <v>210</v>
      </c>
      <c r="C27" s="112" t="s">
        <v>206</v>
      </c>
      <c r="D27" s="112" t="s">
        <v>211</v>
      </c>
      <c r="E27" s="141"/>
      <c r="F27" s="109" t="s">
        <v>212</v>
      </c>
      <c r="G27" s="140">
        <f t="shared" si="0"/>
        <v>48000</v>
      </c>
      <c r="H27" s="154">
        <v>48000</v>
      </c>
      <c r="I27" s="140"/>
      <c r="J27" s="136"/>
    </row>
    <row r="28" spans="1:10" ht="19.899999999999999" customHeight="1">
      <c r="A28" s="134"/>
      <c r="B28" s="109">
        <v>210</v>
      </c>
      <c r="C28" s="112" t="s">
        <v>206</v>
      </c>
      <c r="D28" s="109">
        <v>99</v>
      </c>
      <c r="E28" s="141"/>
      <c r="F28" s="109" t="s">
        <v>213</v>
      </c>
      <c r="G28" s="140">
        <f t="shared" si="0"/>
        <v>3600</v>
      </c>
      <c r="H28" s="154">
        <v>3600</v>
      </c>
      <c r="I28" s="140"/>
      <c r="J28" s="136"/>
    </row>
    <row r="29" spans="1:10" ht="19.899999999999999" customHeight="1">
      <c r="A29" s="134"/>
      <c r="B29" s="109">
        <v>221</v>
      </c>
      <c r="C29" s="109"/>
      <c r="D29" s="109"/>
      <c r="E29" s="141"/>
      <c r="F29" s="109" t="s">
        <v>214</v>
      </c>
      <c r="G29" s="140">
        <f>G30</f>
        <v>507026</v>
      </c>
      <c r="H29" s="140">
        <f>H30</f>
        <v>507026</v>
      </c>
      <c r="I29" s="140"/>
      <c r="J29" s="136"/>
    </row>
    <row r="30" spans="1:10" ht="19.899999999999999" customHeight="1">
      <c r="A30" s="134"/>
      <c r="B30" s="109">
        <v>221</v>
      </c>
      <c r="C30" s="112" t="s">
        <v>195</v>
      </c>
      <c r="D30" s="109"/>
      <c r="E30" s="141"/>
      <c r="F30" s="109" t="s">
        <v>215</v>
      </c>
      <c r="G30" s="140">
        <f>G31</f>
        <v>507026</v>
      </c>
      <c r="H30" s="140">
        <f>H31</f>
        <v>507026</v>
      </c>
      <c r="I30" s="140"/>
      <c r="J30" s="136"/>
    </row>
    <row r="31" spans="1:10" ht="19.899999999999999" customHeight="1">
      <c r="A31" s="134"/>
      <c r="B31" s="109">
        <v>221</v>
      </c>
      <c r="C31" s="112" t="s">
        <v>195</v>
      </c>
      <c r="D31" s="112" t="s">
        <v>197</v>
      </c>
      <c r="E31" s="141"/>
      <c r="F31" s="109" t="s">
        <v>216</v>
      </c>
      <c r="G31" s="140">
        <f t="shared" si="0"/>
        <v>507026</v>
      </c>
      <c r="H31" s="110">
        <v>507026</v>
      </c>
      <c r="I31" s="140"/>
      <c r="J31" s="136"/>
    </row>
  </sheetData>
  <mergeCells count="12">
    <mergeCell ref="A10:A22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9"/>
  <sheetViews>
    <sheetView workbookViewId="0">
      <selection activeCell="D7" sqref="D7"/>
    </sheetView>
  </sheetViews>
  <sheetFormatPr defaultColWidth="10" defaultRowHeight="14"/>
  <cols>
    <col min="1" max="1" width="1.54296875" style="107" customWidth="1"/>
    <col min="2" max="3" width="6.1796875" style="107" customWidth="1"/>
    <col min="4" max="4" width="16.36328125" style="107" customWidth="1"/>
    <col min="5" max="5" width="41" style="107" customWidth="1"/>
    <col min="6" max="8" width="16.36328125" style="107" customWidth="1"/>
    <col min="9" max="9" width="1.54296875" style="107" customWidth="1"/>
    <col min="10" max="16384" width="10" style="107"/>
  </cols>
  <sheetData>
    <row r="1" spans="1:9" ht="14.25" customHeight="1">
      <c r="A1" s="142"/>
      <c r="B1" s="172"/>
      <c r="C1" s="172"/>
      <c r="D1" s="127"/>
      <c r="E1" s="127"/>
      <c r="F1" s="126"/>
      <c r="G1" s="126"/>
      <c r="H1" s="143" t="s">
        <v>133</v>
      </c>
      <c r="I1" s="133"/>
    </row>
    <row r="2" spans="1:9" ht="19.899999999999999" customHeight="1">
      <c r="A2" s="126"/>
      <c r="B2" s="174" t="s">
        <v>134</v>
      </c>
      <c r="C2" s="174"/>
      <c r="D2" s="174"/>
      <c r="E2" s="174"/>
      <c r="F2" s="174"/>
      <c r="G2" s="174"/>
      <c r="H2" s="174"/>
      <c r="I2" s="133"/>
    </row>
    <row r="3" spans="1:9" ht="17" customHeight="1">
      <c r="A3" s="129"/>
      <c r="B3" s="175" t="s">
        <v>433</v>
      </c>
      <c r="C3" s="175"/>
      <c r="D3" s="175"/>
      <c r="E3" s="175"/>
      <c r="G3" s="129"/>
      <c r="H3" s="131" t="s">
        <v>2</v>
      </c>
      <c r="I3" s="133"/>
    </row>
    <row r="4" spans="1:9" ht="21.4" customHeight="1">
      <c r="A4" s="144"/>
      <c r="B4" s="171" t="s">
        <v>5</v>
      </c>
      <c r="C4" s="171"/>
      <c r="D4" s="171"/>
      <c r="E4" s="171"/>
      <c r="F4" s="171" t="s">
        <v>69</v>
      </c>
      <c r="G4" s="171"/>
      <c r="H4" s="171"/>
      <c r="I4" s="133"/>
    </row>
    <row r="5" spans="1:9" ht="21.4" customHeight="1">
      <c r="A5" s="144"/>
      <c r="B5" s="171" t="s">
        <v>73</v>
      </c>
      <c r="C5" s="171"/>
      <c r="D5" s="171" t="s">
        <v>64</v>
      </c>
      <c r="E5" s="171" t="s">
        <v>65</v>
      </c>
      <c r="F5" s="171" t="s">
        <v>53</v>
      </c>
      <c r="G5" s="171" t="s">
        <v>135</v>
      </c>
      <c r="H5" s="171" t="s">
        <v>136</v>
      </c>
      <c r="I5" s="133"/>
    </row>
    <row r="6" spans="1:9" ht="21.4" customHeight="1">
      <c r="A6" s="132"/>
      <c r="B6" s="135" t="s">
        <v>74</v>
      </c>
      <c r="C6" s="135" t="s">
        <v>75</v>
      </c>
      <c r="D6" s="171"/>
      <c r="E6" s="171"/>
      <c r="F6" s="171"/>
      <c r="G6" s="171"/>
      <c r="H6" s="171"/>
      <c r="I6" s="133"/>
    </row>
    <row r="7" spans="1:9" ht="30" customHeight="1">
      <c r="A7" s="144"/>
      <c r="B7" s="135"/>
      <c r="C7" s="135"/>
      <c r="D7" s="29">
        <v>115</v>
      </c>
      <c r="E7" s="135" t="s">
        <v>66</v>
      </c>
      <c r="F7" s="138">
        <f>SUM(F8:F39)</f>
        <v>6902074.3499999987</v>
      </c>
      <c r="G7" s="138">
        <f>SUM(G8:G39)</f>
        <v>6297989.209999999</v>
      </c>
      <c r="H7" s="138">
        <f>SUM(H8:H39)</f>
        <v>604085.14</v>
      </c>
      <c r="I7" s="133"/>
    </row>
    <row r="8" spans="1:9" ht="30" customHeight="1">
      <c r="A8" s="144"/>
      <c r="B8" s="145">
        <v>501</v>
      </c>
      <c r="C8" s="146" t="s">
        <v>195</v>
      </c>
      <c r="D8" s="141"/>
      <c r="E8" s="147" t="s">
        <v>235</v>
      </c>
      <c r="F8" s="140">
        <f>SUM(G8:H8)</f>
        <v>1219308</v>
      </c>
      <c r="G8" s="153">
        <v>1219308</v>
      </c>
      <c r="H8" s="140"/>
      <c r="I8" s="133"/>
    </row>
    <row r="9" spans="1:9" ht="30" customHeight="1">
      <c r="A9" s="144"/>
      <c r="B9" s="145">
        <v>505</v>
      </c>
      <c r="C9" s="146" t="s">
        <v>195</v>
      </c>
      <c r="D9" s="141"/>
      <c r="E9" s="147" t="s">
        <v>236</v>
      </c>
      <c r="F9" s="140">
        <f t="shared" ref="F9:F39" si="0">SUM(G9:H9)</f>
        <v>110400</v>
      </c>
      <c r="G9" s="153">
        <v>110400</v>
      </c>
      <c r="H9" s="140"/>
      <c r="I9" s="133"/>
    </row>
    <row r="10" spans="1:9" ht="30" customHeight="1">
      <c r="A10" s="144"/>
      <c r="B10" s="145">
        <v>501</v>
      </c>
      <c r="C10" s="146" t="s">
        <v>195</v>
      </c>
      <c r="D10" s="141"/>
      <c r="E10" s="148" t="s">
        <v>237</v>
      </c>
      <c r="F10" s="140">
        <f t="shared" si="0"/>
        <v>1411050</v>
      </c>
      <c r="G10" s="153">
        <v>1411050</v>
      </c>
      <c r="H10" s="140"/>
      <c r="I10" s="133"/>
    </row>
    <row r="11" spans="1:9" ht="30" customHeight="1">
      <c r="A11" s="144"/>
      <c r="B11" s="145">
        <v>505</v>
      </c>
      <c r="C11" s="146" t="s">
        <v>195</v>
      </c>
      <c r="D11" s="141"/>
      <c r="E11" s="148" t="s">
        <v>238</v>
      </c>
      <c r="F11" s="140">
        <f t="shared" si="0"/>
        <v>16044</v>
      </c>
      <c r="G11" s="153">
        <v>16044</v>
      </c>
      <c r="H11" s="140"/>
      <c r="I11" s="133"/>
    </row>
    <row r="12" spans="1:9" ht="30" customHeight="1">
      <c r="B12" s="145">
        <v>501</v>
      </c>
      <c r="C12" s="146" t="s">
        <v>195</v>
      </c>
      <c r="D12" s="141"/>
      <c r="E12" s="148" t="s">
        <v>237</v>
      </c>
      <c r="F12" s="140">
        <f t="shared" si="0"/>
        <v>1253345</v>
      </c>
      <c r="G12" s="153">
        <v>1253345</v>
      </c>
      <c r="H12" s="140"/>
      <c r="I12" s="133"/>
    </row>
    <row r="13" spans="1:9" ht="30" customHeight="1">
      <c r="B13" s="145">
        <v>505</v>
      </c>
      <c r="C13" s="146" t="s">
        <v>195</v>
      </c>
      <c r="D13" s="141"/>
      <c r="E13" s="148" t="s">
        <v>238</v>
      </c>
      <c r="F13" s="140">
        <f t="shared" si="0"/>
        <v>214717</v>
      </c>
      <c r="G13" s="153">
        <v>214717</v>
      </c>
      <c r="H13" s="140"/>
      <c r="I13" s="133"/>
    </row>
    <row r="14" spans="1:9" ht="30" customHeight="1">
      <c r="B14" s="145">
        <v>501</v>
      </c>
      <c r="C14" s="146" t="s">
        <v>209</v>
      </c>
      <c r="D14" s="141"/>
      <c r="E14" s="148" t="s">
        <v>239</v>
      </c>
      <c r="F14" s="140">
        <f t="shared" si="0"/>
        <v>578321.12</v>
      </c>
      <c r="G14" s="153">
        <v>578321.12</v>
      </c>
      <c r="H14" s="140"/>
      <c r="I14" s="133"/>
    </row>
    <row r="15" spans="1:9" ht="30" customHeight="1">
      <c r="B15" s="145">
        <v>505</v>
      </c>
      <c r="C15" s="146" t="s">
        <v>195</v>
      </c>
      <c r="D15" s="141"/>
      <c r="E15" s="148" t="s">
        <v>238</v>
      </c>
      <c r="F15" s="140">
        <f t="shared" si="0"/>
        <v>54604.959999999999</v>
      </c>
      <c r="G15" s="153">
        <v>54604.959999999999</v>
      </c>
      <c r="H15" s="140"/>
      <c r="I15" s="133"/>
    </row>
    <row r="16" spans="1:9" ht="30" customHeight="1">
      <c r="B16" s="145">
        <v>501</v>
      </c>
      <c r="C16" s="146" t="s">
        <v>209</v>
      </c>
      <c r="D16" s="141"/>
      <c r="E16" s="148" t="s">
        <v>239</v>
      </c>
      <c r="F16" s="140">
        <f t="shared" si="0"/>
        <v>299063.64</v>
      </c>
      <c r="G16" s="153">
        <v>299063.64</v>
      </c>
      <c r="H16" s="140"/>
      <c r="I16" s="133"/>
    </row>
    <row r="17" spans="1:9" ht="30" customHeight="1">
      <c r="B17" s="145">
        <v>505</v>
      </c>
      <c r="C17" s="146" t="s">
        <v>195</v>
      </c>
      <c r="D17" s="141"/>
      <c r="E17" s="148" t="s">
        <v>238</v>
      </c>
      <c r="F17" s="140">
        <f t="shared" si="0"/>
        <v>26274.01</v>
      </c>
      <c r="G17" s="153">
        <v>26274.01</v>
      </c>
      <c r="H17" s="140"/>
      <c r="I17" s="133"/>
    </row>
    <row r="18" spans="1:9" ht="30" customHeight="1">
      <c r="B18" s="145">
        <v>501</v>
      </c>
      <c r="C18" s="146" t="s">
        <v>209</v>
      </c>
      <c r="D18" s="141"/>
      <c r="E18" s="148" t="s">
        <v>239</v>
      </c>
      <c r="F18" s="140">
        <f t="shared" si="0"/>
        <v>32400</v>
      </c>
      <c r="G18" s="153">
        <v>32400</v>
      </c>
      <c r="H18" s="140"/>
      <c r="I18" s="133"/>
    </row>
    <row r="19" spans="1:9" ht="30" customHeight="1">
      <c r="B19" s="145">
        <v>505</v>
      </c>
      <c r="C19" s="146" t="s">
        <v>195</v>
      </c>
      <c r="D19" s="141"/>
      <c r="E19" s="148" t="s">
        <v>238</v>
      </c>
      <c r="F19" s="140">
        <f t="shared" si="0"/>
        <v>3600</v>
      </c>
      <c r="G19" s="153">
        <v>3600</v>
      </c>
      <c r="H19" s="140"/>
      <c r="I19" s="133"/>
    </row>
    <row r="20" spans="1:9" ht="30" customHeight="1">
      <c r="A20" s="144"/>
      <c r="B20" s="145">
        <v>501</v>
      </c>
      <c r="C20" s="146" t="s">
        <v>209</v>
      </c>
      <c r="D20" s="141"/>
      <c r="E20" s="148" t="s">
        <v>239</v>
      </c>
      <c r="F20" s="140">
        <f t="shared" si="0"/>
        <v>7767.9</v>
      </c>
      <c r="G20" s="153">
        <v>7767.9</v>
      </c>
      <c r="H20" s="140"/>
      <c r="I20" s="133"/>
    </row>
    <row r="21" spans="1:9" ht="30" customHeight="1">
      <c r="B21" s="145">
        <v>505</v>
      </c>
      <c r="C21" s="146" t="s">
        <v>195</v>
      </c>
      <c r="D21" s="141"/>
      <c r="E21" s="148" t="s">
        <v>238</v>
      </c>
      <c r="F21" s="140">
        <f t="shared" si="0"/>
        <v>4777.1000000000004</v>
      </c>
      <c r="G21" s="153">
        <v>4777.1000000000004</v>
      </c>
      <c r="H21" s="140"/>
      <c r="I21" s="133"/>
    </row>
    <row r="22" spans="1:9" ht="30" customHeight="1">
      <c r="B22" s="145">
        <v>501</v>
      </c>
      <c r="C22" s="146" t="s">
        <v>211</v>
      </c>
      <c r="D22" s="141"/>
      <c r="E22" s="148" t="s">
        <v>240</v>
      </c>
      <c r="F22" s="140">
        <f t="shared" si="0"/>
        <v>466073</v>
      </c>
      <c r="G22" s="153">
        <v>466073</v>
      </c>
      <c r="H22" s="140"/>
      <c r="I22" s="133"/>
    </row>
    <row r="23" spans="1:9" ht="30" customHeight="1">
      <c r="B23" s="145">
        <v>505</v>
      </c>
      <c r="C23" s="146" t="s">
        <v>195</v>
      </c>
      <c r="D23" s="141"/>
      <c r="E23" s="148" t="s">
        <v>238</v>
      </c>
      <c r="F23" s="140">
        <f t="shared" si="0"/>
        <v>40953</v>
      </c>
      <c r="G23" s="153">
        <v>40953</v>
      </c>
      <c r="H23" s="140"/>
      <c r="I23" s="133"/>
    </row>
    <row r="24" spans="1:9" ht="30" customHeight="1">
      <c r="B24" s="145">
        <v>501</v>
      </c>
      <c r="C24" s="146" t="s">
        <v>199</v>
      </c>
      <c r="D24" s="141"/>
      <c r="E24" s="148" t="s">
        <v>241</v>
      </c>
      <c r="F24" s="140">
        <f t="shared" si="0"/>
        <v>411600.8</v>
      </c>
      <c r="G24" s="153">
        <v>411600.8</v>
      </c>
      <c r="H24" s="140"/>
      <c r="I24" s="133"/>
    </row>
    <row r="25" spans="1:9" ht="30" customHeight="1">
      <c r="B25" s="145">
        <v>502</v>
      </c>
      <c r="C25" s="146" t="s">
        <v>195</v>
      </c>
      <c r="D25" s="141"/>
      <c r="E25" s="148" t="s">
        <v>242</v>
      </c>
      <c r="F25" s="140">
        <f t="shared" si="0"/>
        <v>109000</v>
      </c>
      <c r="G25" s="153"/>
      <c r="H25" s="153">
        <v>109000</v>
      </c>
      <c r="I25" s="133"/>
    </row>
    <row r="26" spans="1:9" ht="30" customHeight="1">
      <c r="B26" s="145">
        <v>505</v>
      </c>
      <c r="C26" s="146" t="s">
        <v>209</v>
      </c>
      <c r="D26" s="141"/>
      <c r="E26" s="148" t="s">
        <v>243</v>
      </c>
      <c r="F26" s="140">
        <f t="shared" si="0"/>
        <v>21000</v>
      </c>
      <c r="G26" s="153"/>
      <c r="H26" s="153">
        <v>21000</v>
      </c>
      <c r="I26" s="133"/>
    </row>
    <row r="27" spans="1:9" ht="30" customHeight="1">
      <c r="B27" s="145">
        <v>502</v>
      </c>
      <c r="C27" s="146" t="s">
        <v>195</v>
      </c>
      <c r="D27" s="141"/>
      <c r="E27" s="148" t="s">
        <v>242</v>
      </c>
      <c r="F27" s="140">
        <f t="shared" si="0"/>
        <v>80000</v>
      </c>
      <c r="G27" s="153"/>
      <c r="H27" s="153">
        <v>80000</v>
      </c>
      <c r="I27" s="133"/>
    </row>
    <row r="28" spans="1:9" ht="30" customHeight="1">
      <c r="B28" s="145">
        <v>502</v>
      </c>
      <c r="C28" s="146" t="s">
        <v>244</v>
      </c>
      <c r="D28" s="141"/>
      <c r="E28" s="148" t="s">
        <v>245</v>
      </c>
      <c r="F28" s="140">
        <f t="shared" si="0"/>
        <v>6100</v>
      </c>
      <c r="G28" s="153"/>
      <c r="H28" s="153">
        <v>6100</v>
      </c>
      <c r="I28" s="133"/>
    </row>
    <row r="29" spans="1:9" ht="30" customHeight="1">
      <c r="A29" s="149"/>
      <c r="B29" s="145">
        <v>502</v>
      </c>
      <c r="C29" s="146" t="s">
        <v>195</v>
      </c>
      <c r="D29" s="150"/>
      <c r="E29" s="148" t="s">
        <v>242</v>
      </c>
      <c r="F29" s="140">
        <f t="shared" si="0"/>
        <v>56750.720000000001</v>
      </c>
      <c r="G29" s="153"/>
      <c r="H29" s="153">
        <v>56750.720000000001</v>
      </c>
      <c r="I29" s="151"/>
    </row>
    <row r="30" spans="1:9" ht="30" customHeight="1">
      <c r="B30" s="145">
        <v>505</v>
      </c>
      <c r="C30" s="146" t="s">
        <v>209</v>
      </c>
      <c r="D30" s="152"/>
      <c r="E30" s="148" t="s">
        <v>243</v>
      </c>
      <c r="F30" s="140">
        <f t="shared" si="0"/>
        <v>4947.7</v>
      </c>
      <c r="G30" s="153"/>
      <c r="H30" s="153">
        <v>4947.7</v>
      </c>
    </row>
    <row r="31" spans="1:9" ht="30" customHeight="1">
      <c r="B31" s="145">
        <v>502</v>
      </c>
      <c r="C31" s="146" t="s">
        <v>195</v>
      </c>
      <c r="D31" s="152"/>
      <c r="E31" s="148" t="s">
        <v>242</v>
      </c>
      <c r="F31" s="140">
        <f t="shared" si="0"/>
        <v>33359.040000000001</v>
      </c>
      <c r="G31" s="153"/>
      <c r="H31" s="153">
        <v>33359.040000000001</v>
      </c>
    </row>
    <row r="32" spans="1:9" ht="30" customHeight="1">
      <c r="B32" s="145">
        <v>505</v>
      </c>
      <c r="C32" s="146" t="s">
        <v>209</v>
      </c>
      <c r="D32" s="152"/>
      <c r="E32" s="148" t="s">
        <v>243</v>
      </c>
      <c r="F32" s="140">
        <f t="shared" si="0"/>
        <v>1656</v>
      </c>
      <c r="G32" s="153"/>
      <c r="H32" s="153">
        <v>1656</v>
      </c>
    </row>
    <row r="33" spans="2:8" ht="30" customHeight="1">
      <c r="B33" s="145">
        <v>502</v>
      </c>
      <c r="C33" s="146" t="s">
        <v>219</v>
      </c>
      <c r="D33" s="152"/>
      <c r="E33" s="148" t="s">
        <v>283</v>
      </c>
      <c r="F33" s="140">
        <f t="shared" si="0"/>
        <v>25000</v>
      </c>
      <c r="G33" s="153"/>
      <c r="H33" s="153">
        <v>25000</v>
      </c>
    </row>
    <row r="34" spans="2:8" ht="30" customHeight="1">
      <c r="B34" s="145">
        <v>502</v>
      </c>
      <c r="C34" s="146" t="s">
        <v>195</v>
      </c>
      <c r="D34" s="152"/>
      <c r="E34" s="148" t="s">
        <v>242</v>
      </c>
      <c r="F34" s="140">
        <f t="shared" si="0"/>
        <v>248400</v>
      </c>
      <c r="G34" s="153"/>
      <c r="H34" s="153">
        <v>248400</v>
      </c>
    </row>
    <row r="35" spans="2:8" ht="30" customHeight="1">
      <c r="B35" s="145">
        <v>502</v>
      </c>
      <c r="C35" s="146" t="s">
        <v>199</v>
      </c>
      <c r="D35" s="152"/>
      <c r="E35" s="148" t="s">
        <v>246</v>
      </c>
      <c r="F35" s="140">
        <f t="shared" si="0"/>
        <v>17319.68</v>
      </c>
      <c r="G35" s="153"/>
      <c r="H35" s="153">
        <v>17319.68</v>
      </c>
    </row>
    <row r="36" spans="2:8" ht="30" customHeight="1">
      <c r="B36" s="145">
        <v>505</v>
      </c>
      <c r="C36" s="146" t="s">
        <v>209</v>
      </c>
      <c r="D36" s="152"/>
      <c r="E36" s="148" t="s">
        <v>243</v>
      </c>
      <c r="F36" s="140">
        <f t="shared" si="0"/>
        <v>552</v>
      </c>
      <c r="G36" s="153"/>
      <c r="H36" s="153">
        <v>552</v>
      </c>
    </row>
    <row r="37" spans="2:8" ht="30" customHeight="1">
      <c r="B37" s="145">
        <v>509</v>
      </c>
      <c r="C37" s="146" t="s">
        <v>195</v>
      </c>
      <c r="D37" s="152"/>
      <c r="E37" s="148" t="s">
        <v>247</v>
      </c>
      <c r="F37" s="140">
        <f t="shared" si="0"/>
        <v>131789.68</v>
      </c>
      <c r="G37" s="153">
        <v>131789.68</v>
      </c>
      <c r="H37" s="152"/>
    </row>
    <row r="38" spans="2:8" ht="30" customHeight="1">
      <c r="B38" s="145">
        <v>509</v>
      </c>
      <c r="C38" s="146" t="s">
        <v>195</v>
      </c>
      <c r="D38" s="152"/>
      <c r="E38" s="148" t="s">
        <v>247</v>
      </c>
      <c r="F38" s="140">
        <f t="shared" si="0"/>
        <v>15600</v>
      </c>
      <c r="G38" s="153">
        <v>15600</v>
      </c>
      <c r="H38" s="152"/>
    </row>
    <row r="39" spans="2:8" ht="30" customHeight="1">
      <c r="B39" s="145">
        <v>509</v>
      </c>
      <c r="C39" s="146" t="s">
        <v>195</v>
      </c>
      <c r="D39" s="152"/>
      <c r="E39" s="148" t="s">
        <v>247</v>
      </c>
      <c r="F39" s="140">
        <f t="shared" si="0"/>
        <v>300</v>
      </c>
      <c r="G39" s="153">
        <v>300</v>
      </c>
      <c r="H39" s="152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18"/>
  <sheetViews>
    <sheetView workbookViewId="0">
      <selection activeCell="E6" sqref="E6"/>
    </sheetView>
  </sheetViews>
  <sheetFormatPr defaultColWidth="10" defaultRowHeight="14"/>
  <cols>
    <col min="1" max="1" width="1.54296875" style="47" customWidth="1"/>
    <col min="2" max="4" width="6.6328125" style="47" customWidth="1"/>
    <col min="5" max="5" width="26.6328125" style="47" customWidth="1"/>
    <col min="6" max="6" width="48.6328125" style="47" customWidth="1"/>
    <col min="7" max="7" width="26.6328125" style="47" customWidth="1"/>
    <col min="8" max="8" width="1.54296875" style="47" customWidth="1"/>
    <col min="9" max="10" width="9.7265625" style="47" customWidth="1"/>
    <col min="11" max="16384" width="10" style="47"/>
  </cols>
  <sheetData>
    <row r="1" spans="1:8" ht="25" customHeight="1">
      <c r="A1" s="48"/>
      <c r="B1" s="2"/>
      <c r="C1" s="2"/>
      <c r="D1" s="2"/>
      <c r="E1" s="49"/>
      <c r="F1" s="49"/>
      <c r="G1" s="50" t="s">
        <v>137</v>
      </c>
      <c r="H1" s="51"/>
    </row>
    <row r="2" spans="1:8" ht="22.75" customHeight="1">
      <c r="A2" s="48"/>
      <c r="B2" s="160" t="s">
        <v>138</v>
      </c>
      <c r="C2" s="160"/>
      <c r="D2" s="160"/>
      <c r="E2" s="160"/>
      <c r="F2" s="160"/>
      <c r="G2" s="160"/>
      <c r="H2" s="51" t="s">
        <v>1</v>
      </c>
    </row>
    <row r="3" spans="1:8" ht="19.5" customHeight="1">
      <c r="A3" s="52"/>
      <c r="B3" s="161" t="s">
        <v>433</v>
      </c>
      <c r="C3" s="161"/>
      <c r="D3" s="161"/>
      <c r="E3" s="161"/>
      <c r="F3" s="161"/>
      <c r="G3" s="53" t="s">
        <v>2</v>
      </c>
      <c r="H3" s="54"/>
    </row>
    <row r="4" spans="1:8" ht="24.4" customHeight="1">
      <c r="A4" s="55"/>
      <c r="B4" s="178" t="s">
        <v>73</v>
      </c>
      <c r="C4" s="178"/>
      <c r="D4" s="178"/>
      <c r="E4" s="178" t="s">
        <v>64</v>
      </c>
      <c r="F4" s="178" t="s">
        <v>65</v>
      </c>
      <c r="G4" s="178" t="s">
        <v>139</v>
      </c>
      <c r="H4" s="56"/>
    </row>
    <row r="5" spans="1:8" ht="24" customHeight="1">
      <c r="A5" s="55"/>
      <c r="B5" s="24" t="s">
        <v>74</v>
      </c>
      <c r="C5" s="24" t="s">
        <v>75</v>
      </c>
      <c r="D5" s="24" t="s">
        <v>76</v>
      </c>
      <c r="E5" s="178"/>
      <c r="F5" s="178"/>
      <c r="G5" s="178"/>
      <c r="H5" s="57"/>
    </row>
    <row r="6" spans="1:8" ht="28" customHeight="1">
      <c r="A6" s="58"/>
      <c r="B6" s="24"/>
      <c r="C6" s="24"/>
      <c r="D6" s="24"/>
      <c r="E6" s="29">
        <v>115</v>
      </c>
      <c r="F6" s="24" t="s">
        <v>66</v>
      </c>
      <c r="G6" s="27">
        <f>G7</f>
        <v>310000</v>
      </c>
      <c r="H6" s="59"/>
    </row>
    <row r="7" spans="1:8" ht="31" customHeight="1">
      <c r="A7" s="58"/>
      <c r="B7" s="109">
        <v>204</v>
      </c>
      <c r="C7" s="109"/>
      <c r="D7" s="109"/>
      <c r="E7" s="111"/>
      <c r="F7" s="109" t="s">
        <v>251</v>
      </c>
      <c r="G7" s="27">
        <f>G8</f>
        <v>310000</v>
      </c>
      <c r="H7" s="59"/>
    </row>
    <row r="8" spans="1:8" ht="22.75" customHeight="1">
      <c r="A8" s="58"/>
      <c r="B8" s="109">
        <v>204</v>
      </c>
      <c r="C8" s="112" t="s">
        <v>244</v>
      </c>
      <c r="D8" s="109"/>
      <c r="E8" s="141"/>
      <c r="F8" s="109" t="s">
        <v>252</v>
      </c>
      <c r="G8" s="27">
        <f>SUM(G9:G15)</f>
        <v>310000</v>
      </c>
      <c r="H8" s="59"/>
    </row>
    <row r="9" spans="1:8" ht="22.75" customHeight="1">
      <c r="A9" s="58"/>
      <c r="B9" s="109">
        <v>204</v>
      </c>
      <c r="C9" s="112" t="s">
        <v>244</v>
      </c>
      <c r="D9" s="112" t="s">
        <v>198</v>
      </c>
      <c r="E9" s="141"/>
      <c r="F9" s="109" t="s">
        <v>253</v>
      </c>
      <c r="G9" s="154">
        <v>30000</v>
      </c>
      <c r="H9" s="59"/>
    </row>
    <row r="10" spans="1:8" ht="22.75" customHeight="1">
      <c r="A10" s="58"/>
      <c r="B10" s="109">
        <v>204</v>
      </c>
      <c r="C10" s="112" t="s">
        <v>244</v>
      </c>
      <c r="D10" s="112" t="s">
        <v>201</v>
      </c>
      <c r="E10" s="141"/>
      <c r="F10" s="109" t="s">
        <v>254</v>
      </c>
      <c r="G10" s="154">
        <v>10000</v>
      </c>
      <c r="H10" s="59"/>
    </row>
    <row r="11" spans="1:8" ht="22.75" customHeight="1">
      <c r="A11" s="58"/>
      <c r="B11" s="109">
        <v>204</v>
      </c>
      <c r="C11" s="112" t="s">
        <v>244</v>
      </c>
      <c r="D11" s="112" t="s">
        <v>244</v>
      </c>
      <c r="E11" s="141"/>
      <c r="F11" s="109" t="s">
        <v>255</v>
      </c>
      <c r="G11" s="154">
        <v>60000</v>
      </c>
      <c r="H11" s="59"/>
    </row>
    <row r="12" spans="1:8" ht="22.75" customHeight="1">
      <c r="A12" s="58"/>
      <c r="B12" s="109">
        <v>204</v>
      </c>
      <c r="C12" s="112" t="s">
        <v>244</v>
      </c>
      <c r="D12" s="112" t="s">
        <v>218</v>
      </c>
      <c r="E12" s="141"/>
      <c r="F12" s="109" t="s">
        <v>256</v>
      </c>
      <c r="G12" s="154">
        <v>40000</v>
      </c>
      <c r="H12" s="59"/>
    </row>
    <row r="13" spans="1:8" ht="22.75" customHeight="1">
      <c r="A13" s="58"/>
      <c r="B13" s="109">
        <v>204</v>
      </c>
      <c r="C13" s="112" t="s">
        <v>244</v>
      </c>
      <c r="D13" s="112" t="s">
        <v>220</v>
      </c>
      <c r="E13" s="141"/>
      <c r="F13" s="109" t="s">
        <v>257</v>
      </c>
      <c r="G13" s="154">
        <v>20000</v>
      </c>
      <c r="H13" s="59"/>
    </row>
    <row r="14" spans="1:8" ht="22.75" customHeight="1">
      <c r="A14" s="55"/>
      <c r="B14" s="109">
        <v>204</v>
      </c>
      <c r="C14" s="112" t="s">
        <v>244</v>
      </c>
      <c r="D14" s="112" t="s">
        <v>221</v>
      </c>
      <c r="E14" s="141"/>
      <c r="F14" s="109" t="s">
        <v>258</v>
      </c>
      <c r="G14" s="154">
        <v>10000</v>
      </c>
      <c r="H14" s="56"/>
    </row>
    <row r="15" spans="1:8" ht="28" customHeight="1">
      <c r="A15" s="55"/>
      <c r="B15" s="109">
        <v>204</v>
      </c>
      <c r="C15" s="112" t="s">
        <v>244</v>
      </c>
      <c r="D15" s="112" t="s">
        <v>199</v>
      </c>
      <c r="E15" s="141"/>
      <c r="F15" s="109" t="s">
        <v>261</v>
      </c>
      <c r="G15" s="154">
        <v>140000</v>
      </c>
      <c r="H15" s="57"/>
    </row>
    <row r="16" spans="1:8" ht="28" customHeight="1">
      <c r="A16" s="55"/>
      <c r="B16" s="31"/>
      <c r="C16" s="31"/>
      <c r="D16" s="31"/>
      <c r="E16" s="31"/>
      <c r="F16" s="31"/>
      <c r="G16" s="32"/>
      <c r="H16" s="57"/>
    </row>
    <row r="17" spans="1:8" ht="9.75" customHeight="1">
      <c r="A17" s="60"/>
      <c r="B17" s="61"/>
      <c r="C17" s="61"/>
      <c r="D17" s="61"/>
      <c r="E17" s="61"/>
      <c r="F17" s="60"/>
      <c r="G17" s="60"/>
      <c r="H17" s="62"/>
    </row>
    <row r="18" spans="1:8">
      <c r="B18" s="177"/>
      <c r="C18" s="177"/>
      <c r="D18" s="177"/>
      <c r="E18" s="177"/>
      <c r="F18" s="177"/>
      <c r="G18" s="177"/>
    </row>
  </sheetData>
  <mergeCells count="7">
    <mergeCell ref="B18:G18"/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3</vt:i4>
      </vt:variant>
    </vt:vector>
  </HeadingPairs>
  <TitlesOfParts>
    <vt:vector size="2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文韬 王</cp:lastModifiedBy>
  <dcterms:created xsi:type="dcterms:W3CDTF">2022-03-04T19:28:00Z</dcterms:created>
  <dcterms:modified xsi:type="dcterms:W3CDTF">2025-03-06T16:49:53Z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ICV">
    <vt:lpwstr>422CF58CD2994F81BC52B452034DEC3F_12</vt:lpwstr>
  </property>
</Properties>
</file>