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Lenovo\Desktop\财政信息公开\2025年部门预算公开\信访局\部门公开\"/>
    </mc:Choice>
  </mc:AlternateContent>
  <xr:revisionPtr revIDLastSave="0" documentId="8_{58BB94D6-B4C1-46B8-BFCA-5D01458BBB57}" xr6:coauthVersionLast="47" xr6:coauthVersionMax="47" xr10:uidLastSave="{00000000-0000-0000-0000-000000000000}"/>
  <bookViews>
    <workbookView xWindow="-110" yWindow="-110" windowWidth="25820" windowHeight="15500" activeTab="17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'3-1'!$A$7:$I$41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G7" i="8"/>
  <c r="H7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H15" i="7"/>
  <c r="H14" i="7" s="1"/>
  <c r="H19" i="7"/>
  <c r="H18" i="7" s="1"/>
  <c r="H25" i="7"/>
  <c r="H24" i="7" s="1"/>
  <c r="H8" i="7"/>
  <c r="H9" i="7"/>
  <c r="G9" i="7"/>
  <c r="I31" i="6"/>
  <c r="R31" i="6"/>
  <c r="T19" i="6"/>
  <c r="R19" i="6"/>
  <c r="I19" i="6"/>
  <c r="J19" i="6"/>
  <c r="J7" i="6" s="1"/>
  <c r="R7" i="6"/>
  <c r="I8" i="6"/>
  <c r="T7" i="6"/>
  <c r="H26" i="6"/>
  <c r="G26" i="6" s="1"/>
  <c r="R26" i="6"/>
  <c r="H27" i="6"/>
  <c r="G27" i="6" s="1"/>
  <c r="R27" i="6"/>
  <c r="H28" i="6"/>
  <c r="G28" i="6" s="1"/>
  <c r="R28" i="6"/>
  <c r="H29" i="6"/>
  <c r="G29" i="6" s="1"/>
  <c r="R29" i="6"/>
  <c r="H30" i="6"/>
  <c r="G30" i="6" s="1"/>
  <c r="R30" i="6"/>
  <c r="H21" i="6"/>
  <c r="R21" i="6"/>
  <c r="H22" i="6"/>
  <c r="R22" i="6"/>
  <c r="H23" i="6"/>
  <c r="R23" i="6"/>
  <c r="H24" i="6"/>
  <c r="R24" i="6"/>
  <c r="H7" i="7" l="1"/>
  <c r="I7" i="6"/>
  <c r="F26" i="6"/>
  <c r="F28" i="6"/>
  <c r="F30" i="6"/>
  <c r="F27" i="6"/>
  <c r="F29" i="6"/>
  <c r="G23" i="6"/>
  <c r="F23" i="6" s="1"/>
  <c r="G22" i="6"/>
  <c r="F22" i="6" s="1"/>
  <c r="G24" i="6"/>
  <c r="F24" i="6" s="1"/>
  <c r="G21" i="6"/>
  <c r="F21" i="6" s="1"/>
  <c r="H25" i="4" l="1"/>
  <c r="H24" i="4" s="1"/>
  <c r="H19" i="4"/>
  <c r="H18" i="4" s="1"/>
  <c r="H15" i="4"/>
  <c r="H14" i="4"/>
  <c r="I9" i="4"/>
  <c r="I8" i="4" s="1"/>
  <c r="I7" i="4" s="1"/>
  <c r="H9" i="4"/>
  <c r="G15" i="4"/>
  <c r="G16" i="4"/>
  <c r="G17" i="4"/>
  <c r="G20" i="4"/>
  <c r="G21" i="4"/>
  <c r="F6" i="5"/>
  <c r="E6" i="5"/>
  <c r="F8" i="10"/>
  <c r="D8" i="10"/>
  <c r="E7" i="10"/>
  <c r="F7" i="10"/>
  <c r="G7" i="10"/>
  <c r="H7" i="10"/>
  <c r="I7" i="10"/>
  <c r="D7" i="10"/>
  <c r="G6" i="9"/>
  <c r="F9" i="8"/>
  <c r="F8" i="8"/>
  <c r="F7" i="8" s="1"/>
  <c r="G10" i="7"/>
  <c r="G11" i="7"/>
  <c r="G12" i="7"/>
  <c r="G13" i="7"/>
  <c r="G16" i="7"/>
  <c r="G17" i="7"/>
  <c r="G20" i="7"/>
  <c r="G21" i="7"/>
  <c r="G22" i="7"/>
  <c r="G23" i="7"/>
  <c r="G26" i="7"/>
  <c r="G25" i="7" s="1"/>
  <c r="G24" i="7" s="1"/>
  <c r="H9" i="6"/>
  <c r="R9" i="6"/>
  <c r="H10" i="6"/>
  <c r="R10" i="6"/>
  <c r="H11" i="6"/>
  <c r="R11" i="6"/>
  <c r="H12" i="6"/>
  <c r="R12" i="6"/>
  <c r="H13" i="6"/>
  <c r="R13" i="6"/>
  <c r="H14" i="6"/>
  <c r="R14" i="6"/>
  <c r="H15" i="6"/>
  <c r="R15" i="6"/>
  <c r="H16" i="6"/>
  <c r="R16" i="6"/>
  <c r="H17" i="6"/>
  <c r="R17" i="6"/>
  <c r="H18" i="6"/>
  <c r="R18" i="6"/>
  <c r="H20" i="6"/>
  <c r="R20" i="6"/>
  <c r="H25" i="6"/>
  <c r="R25" i="6"/>
  <c r="H32" i="6"/>
  <c r="R32" i="6"/>
  <c r="H33" i="6"/>
  <c r="R33" i="6"/>
  <c r="H34" i="6"/>
  <c r="R34" i="6"/>
  <c r="E14" i="5"/>
  <c r="E16" i="5"/>
  <c r="E26" i="5"/>
  <c r="E7" i="5"/>
  <c r="C6" i="5"/>
  <c r="G10" i="4"/>
  <c r="G11" i="4"/>
  <c r="G12" i="4"/>
  <c r="G13" i="4"/>
  <c r="G22" i="4"/>
  <c r="G23" i="4"/>
  <c r="G26" i="4"/>
  <c r="D8" i="3"/>
  <c r="F7" i="3"/>
  <c r="D7" i="3"/>
  <c r="E36" i="2"/>
  <c r="E40" i="2" s="1"/>
  <c r="C36" i="2"/>
  <c r="C40" i="2" s="1"/>
  <c r="G19" i="7" l="1"/>
  <c r="G18" i="7" s="1"/>
  <c r="G15" i="7"/>
  <c r="G14" i="7" s="1"/>
  <c r="G7" i="7" s="1"/>
  <c r="G8" i="7"/>
  <c r="H31" i="6"/>
  <c r="H19" i="6"/>
  <c r="H8" i="6"/>
  <c r="G32" i="6"/>
  <c r="G14" i="6"/>
  <c r="F14" i="6" s="1"/>
  <c r="G12" i="6"/>
  <c r="F12" i="6" s="1"/>
  <c r="G9" i="6"/>
  <c r="G13" i="6"/>
  <c r="F13" i="6" s="1"/>
  <c r="G11" i="6"/>
  <c r="F11" i="6" s="1"/>
  <c r="G10" i="6"/>
  <c r="F10" i="6" s="1"/>
  <c r="G15" i="6"/>
  <c r="F15" i="6" s="1"/>
  <c r="G24" i="4"/>
  <c r="G25" i="4"/>
  <c r="G19" i="4"/>
  <c r="G18" i="4"/>
  <c r="G14" i="4"/>
  <c r="G9" i="4"/>
  <c r="H8" i="4"/>
  <c r="G7" i="11"/>
  <c r="G20" i="6"/>
  <c r="G34" i="6"/>
  <c r="F34" i="6" s="1"/>
  <c r="G33" i="6"/>
  <c r="F33" i="6" s="1"/>
  <c r="G18" i="6"/>
  <c r="F18" i="6" s="1"/>
  <c r="G25" i="6"/>
  <c r="F25" i="6" s="1"/>
  <c r="G16" i="6"/>
  <c r="F16" i="6" s="1"/>
  <c r="F32" i="6"/>
  <c r="G17" i="6"/>
  <c r="F17" i="6"/>
  <c r="G31" i="6" l="1"/>
  <c r="F31" i="6" s="1"/>
  <c r="H7" i="6"/>
  <c r="F20" i="6"/>
  <c r="G19" i="6"/>
  <c r="F19" i="6" s="1"/>
  <c r="F9" i="6"/>
  <c r="G8" i="6"/>
  <c r="G8" i="4"/>
  <c r="G7" i="4" s="1"/>
  <c r="H7" i="4"/>
  <c r="F8" i="6" l="1"/>
  <c r="F7" i="6" s="1"/>
  <c r="G7" i="6"/>
</calcChain>
</file>

<file path=xl/sharedStrings.xml><?xml version="1.0" encoding="utf-8"?>
<sst xmlns="http://schemas.openxmlformats.org/spreadsheetml/2006/main" count="785" uniqueCount="349">
  <si>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</si>
  <si>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</si>
  <si>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</si>
  <si>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</si>
  <si>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</si>
  <si>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</si>
  <si>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</si>
  <si>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</si>
  <si>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</si>
  <si>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</si>
  <si>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</si>
  <si>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</si>
  <si>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</si>
  <si>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</si>
  <si>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</si>
  <si>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</si>
  <si>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</si>
  <si>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</si>
  <si>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</si>
  <si>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</si>
  <si>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</si>
  <si>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</si>
  <si>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</si>
  <si>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</si>
  <si>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</si>
  <si>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</si>
  <si>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</si>
  <si>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</si>
  <si>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</si>
  <si>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</si>
  <si>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</si>
  <si>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</si>
  <si>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</si>
  <si>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</si>
  <si>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</si>
  <si>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</si>
  <si>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</si>
  <si>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</si>
  <si>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</si>
  <si>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</si>
  <si>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</si>
  <si>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</si>
  <si>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</si>
  <si>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</si>
  <si>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</si>
  <si>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</si>
  <si>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</si>
  <si>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</si>
  <si>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</si>
  <si>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</si>
  <si>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</si>
  <si>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</si>
  <si>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</si>
  <si>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</si>
  <si>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</si>
  <si>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</si>
  <si>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</si>
  <si>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</si>
  <si>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</si>
  <si>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</si>
  <si>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</si>
  <si>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</si>
  <si>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</si>
  <si>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</si>
  <si>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</si>
  <si>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</si>
  <si>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</si>
  <si>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</si>
  <si>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</si>
  <si>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</si>
  <si>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</si>
  <si>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</si>
  <si>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</si>
  <si>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</si>
  <si>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</si>
  <si>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</si>
  <si>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</si>
  <si>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</si>
  <si>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</si>
  <si>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</si>
  <si>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</si>
  <si>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</si>
  <si>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</si>
  <si>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</si>
  <si>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</si>
  <si>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</si>
  <si>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</si>
  <si>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</si>
  <si>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</si>
  <si>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</si>
  <si>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</si>
  <si>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</si>
  <si>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</si>
  <si>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</si>
  <si>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</si>
  <si>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</si>
  <si>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</si>
  <si>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</si>
  <si>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</si>
  <si>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</si>
  <si>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</si>
  <si>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</si>
  <si>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</si>
  <si>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</si>
  <si>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</si>
  <si>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</si>
  <si>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</si>
  <si>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</si>
  <si>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</si>
  <si>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</si>
  <si>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</si>
  <si>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</si>
  <si>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</si>
  <si>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</si>
  <si>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</si>
  <si>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</si>
  <si>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</si>
  <si>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</si>
  <si>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</si>
  <si>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</si>
  <si>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</si>
  <si>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</si>
  <si>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</si>
  <si>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</si>
  <si>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</si>
  <si>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</si>
  <si>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</si>
  <si>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</si>
  <si>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</si>
  <si>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</si>
  <si>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</si>
  <si>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</si>
  <si>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</si>
  <si>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</si>
  <si>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</si>
  <si>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</si>
  <si>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</si>
  <si>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</si>
  <si>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</si>
  <si>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</si>
  <si>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</si>
  <si>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</si>
  <si>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</si>
  <si>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</si>
  <si>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</si>
  <si>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</si>
  <si>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</si>
  <si>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</si>
  <si>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</si>
  <si>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</si>
  <si>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</si>
  <si>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</si>
  <si>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</si>
  <si>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</si>
  <si>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</si>
  <si>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</si>
  <si>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(2025年度)</t>
  </si>
  <si>
    <t>项目名称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</si>
  <si>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</si>
  <si>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</si>
  <si>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</si>
  <si>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</si>
  <si>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</si>
  <si>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</si>
  <si>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</si>
  <si>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</si>
  <si>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</si>
  <si>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</si>
  <si>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</si>
  <si>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</si>
  <si>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</si>
  <si>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</si>
  <si>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</si>
  <si>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</si>
  <si>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</si>
  <si>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满意度指标</t>
  </si>
  <si>
    <t>服务对象满意度指标</t>
  </si>
  <si>
    <t>表6-2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</si>
  <si>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</si>
  <si>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</si>
  <si>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</si>
  <si>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</si>
  <si>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</si>
  <si>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</si>
  <si>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</si>
  <si>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</si>
  <si>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</si>
  <si>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</si>
  <si>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</si>
  <si>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</si>
  <si>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注：此表无数据</t>
    <phoneticPr fontId="30" type="noConversion"/>
  </si>
  <si>
    <t>攀枝花市西区信访局</t>
    <phoneticPr fontId="30" type="noConversion"/>
  </si>
  <si>
    <t>单位：攀枝花市西区信访局</t>
    <phoneticPr fontId="30" type="noConversion"/>
  </si>
  <si>
    <t>一般公共服务支出</t>
    <phoneticPr fontId="30" type="noConversion"/>
  </si>
  <si>
    <t>信访事务</t>
    <phoneticPr fontId="30" type="noConversion"/>
  </si>
  <si>
    <t>行政运行</t>
    <phoneticPr fontId="30" type="noConversion"/>
  </si>
  <si>
    <t>01</t>
    <phoneticPr fontId="30" type="noConversion"/>
  </si>
  <si>
    <t>一般行政管理事务</t>
    <phoneticPr fontId="30" type="noConversion"/>
  </si>
  <si>
    <t>02</t>
  </si>
  <si>
    <t>信访业务</t>
    <phoneticPr fontId="30" type="noConversion"/>
  </si>
  <si>
    <t>04</t>
    <phoneticPr fontId="30" type="noConversion"/>
  </si>
  <si>
    <t>99</t>
    <phoneticPr fontId="30" type="noConversion"/>
  </si>
  <si>
    <t>其他信访事务支出</t>
    <phoneticPr fontId="30" type="noConversion"/>
  </si>
  <si>
    <t>社会保障和就业支出</t>
    <phoneticPr fontId="30" type="noConversion"/>
  </si>
  <si>
    <t>行政事业单位养老支出</t>
    <phoneticPr fontId="30" type="noConversion"/>
  </si>
  <si>
    <t>05</t>
    <phoneticPr fontId="30" type="noConversion"/>
  </si>
  <si>
    <t>行政单位离退休</t>
    <phoneticPr fontId="30" type="noConversion"/>
  </si>
  <si>
    <t>机关事业单位基本养老保险缴费支出</t>
    <phoneticPr fontId="30" type="noConversion"/>
  </si>
  <si>
    <t>卫生健康支出</t>
    <phoneticPr fontId="30" type="noConversion"/>
  </si>
  <si>
    <t>11</t>
    <phoneticPr fontId="30" type="noConversion"/>
  </si>
  <si>
    <t>02</t>
    <phoneticPr fontId="30" type="noConversion"/>
  </si>
  <si>
    <t>03</t>
    <phoneticPr fontId="30" type="noConversion"/>
  </si>
  <si>
    <t>行政事业单位医疗</t>
    <phoneticPr fontId="30" type="noConversion"/>
  </si>
  <si>
    <t>行政单位医疗</t>
    <phoneticPr fontId="30" type="noConversion"/>
  </si>
  <si>
    <t>事业单位医疗</t>
    <phoneticPr fontId="30" type="noConversion"/>
  </si>
  <si>
    <t>公务员医疗补助</t>
    <phoneticPr fontId="30" type="noConversion"/>
  </si>
  <si>
    <t>其他行政事业单位医疗支出</t>
    <phoneticPr fontId="30" type="noConversion"/>
  </si>
  <si>
    <t>住房保障支出</t>
    <phoneticPr fontId="30" type="noConversion"/>
  </si>
  <si>
    <t>住房改革支出</t>
    <phoneticPr fontId="30" type="noConversion"/>
  </si>
  <si>
    <t>住房公积金</t>
    <phoneticPr fontId="30" type="noConversion"/>
  </si>
  <si>
    <t>工资福利支出</t>
    <phoneticPr fontId="30" type="noConversion"/>
  </si>
  <si>
    <t>基本工资</t>
    <phoneticPr fontId="30" type="noConversion"/>
  </si>
  <si>
    <t>津贴补贴</t>
    <phoneticPr fontId="30" type="noConversion"/>
  </si>
  <si>
    <t>奖金</t>
    <phoneticPr fontId="30" type="noConversion"/>
  </si>
  <si>
    <t>07</t>
    <phoneticPr fontId="30" type="noConversion"/>
  </si>
  <si>
    <t>绩效工资</t>
    <phoneticPr fontId="30" type="noConversion"/>
  </si>
  <si>
    <t>08</t>
    <phoneticPr fontId="30" type="noConversion"/>
  </si>
  <si>
    <t>机关事业单位基本养老保险缴费</t>
    <phoneticPr fontId="30" type="noConversion"/>
  </si>
  <si>
    <t>10</t>
    <phoneticPr fontId="30" type="noConversion"/>
  </si>
  <si>
    <t>职工基本医疗保险缴费</t>
    <phoneticPr fontId="30" type="noConversion"/>
  </si>
  <si>
    <t>公务员医疗补助缴费</t>
    <phoneticPr fontId="30" type="noConversion"/>
  </si>
  <si>
    <t>其他社会保障缴费</t>
    <phoneticPr fontId="30" type="noConversion"/>
  </si>
  <si>
    <t>12</t>
    <phoneticPr fontId="30" type="noConversion"/>
  </si>
  <si>
    <t>13</t>
    <phoneticPr fontId="30" type="noConversion"/>
  </si>
  <si>
    <t>其他工资福利支出</t>
    <phoneticPr fontId="30" type="noConversion"/>
  </si>
  <si>
    <t>办公费</t>
    <phoneticPr fontId="30" type="noConversion"/>
  </si>
  <si>
    <t>商品和服务支出</t>
    <phoneticPr fontId="30" type="noConversion"/>
  </si>
  <si>
    <t>邮电费</t>
    <phoneticPr fontId="30" type="noConversion"/>
  </si>
  <si>
    <t>差旅费</t>
    <phoneticPr fontId="30" type="noConversion"/>
  </si>
  <si>
    <t>维修（护）费</t>
    <phoneticPr fontId="30" type="noConversion"/>
  </si>
  <si>
    <t>公务接待费</t>
    <phoneticPr fontId="30" type="noConversion"/>
  </si>
  <si>
    <t>17</t>
    <phoneticPr fontId="30" type="noConversion"/>
  </si>
  <si>
    <t>劳务费</t>
    <phoneticPr fontId="30" type="noConversion"/>
  </si>
  <si>
    <t>26</t>
    <phoneticPr fontId="30" type="noConversion"/>
  </si>
  <si>
    <t>委托业务费</t>
    <phoneticPr fontId="30" type="noConversion"/>
  </si>
  <si>
    <t>27</t>
    <phoneticPr fontId="30" type="noConversion"/>
  </si>
  <si>
    <t>工会经费</t>
    <phoneticPr fontId="30" type="noConversion"/>
  </si>
  <si>
    <t>28</t>
    <phoneticPr fontId="30" type="noConversion"/>
  </si>
  <si>
    <t>29</t>
    <phoneticPr fontId="30" type="noConversion"/>
  </si>
  <si>
    <t>福利费</t>
    <phoneticPr fontId="30" type="noConversion"/>
  </si>
  <si>
    <t>其他交通费用</t>
    <phoneticPr fontId="30" type="noConversion"/>
  </si>
  <si>
    <t>39</t>
    <phoneticPr fontId="30" type="noConversion"/>
  </si>
  <si>
    <t>其他商品和服务支出</t>
    <phoneticPr fontId="30" type="noConversion"/>
  </si>
  <si>
    <t>生活补助</t>
    <phoneticPr fontId="30" type="noConversion"/>
  </si>
  <si>
    <t>对个人和家庭的补助</t>
    <phoneticPr fontId="30" type="noConversion"/>
  </si>
  <si>
    <t>医疗费补助</t>
    <phoneticPr fontId="30" type="noConversion"/>
  </si>
  <si>
    <t>奖励金</t>
    <phoneticPr fontId="30" type="noConversion"/>
  </si>
  <si>
    <t>09</t>
    <phoneticPr fontId="30" type="noConversion"/>
  </si>
  <si>
    <r>
      <rPr>
        <sz val="11"/>
        <color rgb="FF000000"/>
        <rFont val="Dialog.plain"/>
        <family val="1"/>
      </rPr>
      <t>50501-</t>
    </r>
    <r>
      <rPr>
        <sz val="11"/>
        <color rgb="FF000000"/>
        <rFont val="宋体"/>
        <family val="3"/>
        <charset val="134"/>
      </rPr>
      <t>工资福利支出</t>
    </r>
    <phoneticPr fontId="30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</si>
  <si>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</si>
  <si>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</si>
  <si>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</si>
  <si>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</si>
  <si>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50199-其他工资福利支出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</si>
  <si>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</si>
  <si>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50502-商品和服务支出</t>
    </r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</si>
  <si>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</si>
  <si>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50205-委托业务费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</si>
  <si>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</si>
  <si>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</si>
  <si>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06</t>
    <phoneticPr fontId="30" type="noConversion"/>
  </si>
  <si>
    <r>
      <rPr>
        <sz val="11"/>
        <color rgb="FF000000"/>
        <rFont val="Dialog.plain"/>
        <family val="1"/>
      </rPr>
      <t>50101-</t>
    </r>
    <r>
      <rPr>
        <sz val="11"/>
        <color rgb="FF000000"/>
        <rFont val="宋体"/>
        <family val="3"/>
        <charset val="134"/>
      </rPr>
      <t>工资奖金津补贴</t>
    </r>
    <phoneticPr fontId="30" type="noConversion"/>
  </si>
  <si>
    <t>矛盾化解和疑难信访问题费用</t>
    <phoneticPr fontId="30" type="noConversion"/>
  </si>
  <si>
    <t>项目资金
（元）</t>
    <phoneticPr fontId="30" type="noConversion"/>
  </si>
  <si>
    <t>接访业务费</t>
    <phoneticPr fontId="30" type="noConversion"/>
  </si>
  <si>
    <t>保安费用</t>
    <phoneticPr fontId="30" type="noConversion"/>
  </si>
  <si>
    <t>驻京驻蓉信访维稳</t>
    <phoneticPr fontId="30" type="noConversion"/>
  </si>
  <si>
    <t>保障本年度内两名保安人员的经费，确保信访安保工作质量。圆满完成本年度内信访安保工作。</t>
    <phoneticPr fontId="30" type="noConversion"/>
  </si>
  <si>
    <r>
      <rPr>
        <sz val="11"/>
        <rFont val="宋体"/>
        <family val="3"/>
        <charset val="134"/>
      </rPr>
      <t>保障全年保安的经费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</si>
  <si>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名</t>
    </r>
  </si>
  <si>
    <r>
      <rPr>
        <sz val="11"/>
        <rFont val="宋体"/>
        <family val="3"/>
        <charset val="134"/>
      </rPr>
      <t>确保信访安保工作质量</t>
    </r>
  </si>
  <si>
    <r>
      <rPr>
        <sz val="11"/>
        <rFont val="宋体"/>
        <family val="3"/>
        <charset val="134"/>
      </rPr>
      <t>完成本年度内信访安保工作</t>
    </r>
  </si>
  <si>
    <r>
      <rPr>
        <sz val="11"/>
        <rFont val="宋体"/>
        <family val="3"/>
        <charset val="134"/>
      </rPr>
      <t>完成年度</t>
    </r>
  </si>
  <si>
    <r>
      <rPr>
        <sz val="11"/>
        <rFont val="宋体"/>
        <family val="3"/>
        <charset val="134"/>
      </rPr>
      <t>成本控制</t>
    </r>
  </si>
  <si>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万元</t>
    </r>
  </si>
  <si>
    <r>
      <rPr>
        <sz val="11"/>
        <rFont val="宋体"/>
        <family val="3"/>
        <charset val="134"/>
      </rPr>
      <t>信访工作顺利开展</t>
    </r>
  </si>
  <si>
    <r>
      <rPr>
        <sz val="11"/>
        <rFont val="宋体"/>
        <family val="3"/>
        <charset val="134"/>
      </rPr>
      <t>保证全区信访工作顺利开展</t>
    </r>
  </si>
  <si>
    <r>
      <rPr>
        <sz val="11"/>
        <rFont val="宋体"/>
        <family val="3"/>
        <charset val="134"/>
      </rPr>
      <t>群众满意度</t>
    </r>
  </si>
  <si>
    <r>
      <rPr>
        <sz val="11"/>
        <rFont val="宋体"/>
        <family val="3"/>
        <charset val="134"/>
      </rPr>
      <t>满意</t>
    </r>
  </si>
  <si>
    <r>
      <t>2025</t>
    </r>
    <r>
      <rPr>
        <sz val="11"/>
        <rFont val="宋体"/>
        <family val="3"/>
        <charset val="134"/>
      </rPr>
      <t>年全年</t>
    </r>
    <phoneticPr fontId="30" type="noConversion"/>
  </si>
  <si>
    <t>解决全年特殊疑难信访问题，保障本年度确保无因特殊疑难信访问题引发的进京赴省缠访、闹访。保证全年无因特殊疑难信访问题引发费缠访、闹访，减少特殊疑难信访问题，增加群众满意率。</t>
    <phoneticPr fontId="30" type="noConversion"/>
  </si>
  <si>
    <r>
      <rPr>
        <sz val="11"/>
        <rFont val="宋体"/>
        <family val="3"/>
        <charset val="134"/>
      </rPr>
      <t>保障全年无因特殊疑难信访问题引发费缠访、闹访</t>
    </r>
  </si>
  <si>
    <r>
      <rPr>
        <sz val="11"/>
        <rFont val="宋体"/>
        <family val="3"/>
        <charset val="134"/>
      </rPr>
      <t>保障无因特殊疑难信访问题引发费缠访、闹访</t>
    </r>
  </si>
  <si>
    <r>
      <rPr>
        <sz val="11"/>
        <rFont val="宋体"/>
        <family val="3"/>
        <charset val="134"/>
      </rPr>
      <t>本年度无因特殊疑难信访问题引发费缠访、闹访</t>
    </r>
  </si>
  <si>
    <r>
      <rPr>
        <sz val="11"/>
        <rFont val="宋体"/>
        <family val="3"/>
        <charset val="134"/>
      </rPr>
      <t>确保无因特殊疑难信访问题引发的进京赴省缠访、闹访</t>
    </r>
  </si>
  <si>
    <r>
      <rPr>
        <sz val="11"/>
        <rFont val="宋体"/>
        <family val="3"/>
        <charset val="134"/>
      </rPr>
      <t>促进社会稳定</t>
    </r>
  </si>
  <si>
    <r>
      <rPr>
        <sz val="11"/>
        <rFont val="宋体"/>
        <family val="3"/>
        <charset val="134"/>
      </rPr>
      <t>减少特殊疑难信访问题，提高群众满意度</t>
    </r>
  </si>
  <si>
    <r>
      <rPr>
        <sz val="11"/>
        <rFont val="宋体"/>
        <family val="3"/>
        <charset val="134"/>
      </rPr>
      <t>积极化解各种矛盾和处理疑难信访问题</t>
    </r>
  </si>
  <si>
    <r>
      <rPr>
        <sz val="11"/>
        <rFont val="宋体"/>
        <family val="3"/>
        <charset val="134"/>
      </rPr>
      <t>减少特殊疑难信访问题，促进社会经济健康发展</t>
    </r>
  </si>
  <si>
    <t>本年度内不发生重大群体信访事项，全区无重大信访问题。圆满完成2023年来信、来访、来电、网上信访等工作。</t>
  </si>
  <si>
    <r>
      <rPr>
        <sz val="11"/>
        <rFont val="宋体"/>
        <family val="3"/>
        <charset val="134"/>
      </rPr>
      <t>保障全年接待上访群众的经费</t>
    </r>
  </si>
  <si>
    <r>
      <rPr>
        <sz val="11"/>
        <rFont val="宋体"/>
        <family val="3"/>
        <charset val="134"/>
      </rPr>
      <t>保障全年来信、来访、来电、网上信访等经费</t>
    </r>
  </si>
  <si>
    <r>
      <rPr>
        <sz val="11"/>
        <rFont val="宋体"/>
        <family val="3"/>
        <charset val="134"/>
      </rPr>
      <t>确保全年不因信访问题引发重大群体性事件</t>
    </r>
  </si>
  <si>
    <r>
      <rPr>
        <sz val="11"/>
        <rFont val="宋体"/>
        <family val="3"/>
        <charset val="134"/>
      </rPr>
      <t>完成本年度内来信、来访、来电、网上信访等工作</t>
    </r>
  </si>
  <si>
    <r>
      <rPr>
        <sz val="11"/>
        <rFont val="宋体"/>
        <family val="3"/>
        <charset val="134"/>
      </rPr>
      <t>全年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</si>
  <si>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万</t>
    </r>
  </si>
  <si>
    <t>保障本年度内不发生重大群体性事件</t>
  </si>
  <si>
    <t>年度内未发生重大群体性事件</t>
  </si>
  <si>
    <r>
      <rPr>
        <sz val="11"/>
        <rFont val="宋体"/>
        <family val="3"/>
        <charset val="134"/>
      </rPr>
      <t>严控经费开支，杜绝浪费</t>
    </r>
  </si>
  <si>
    <r>
      <rPr>
        <sz val="11"/>
        <rFont val="宋体"/>
        <family val="3"/>
        <charset val="134"/>
      </rPr>
      <t>严格预算执行，杜绝浪费现象</t>
    </r>
  </si>
  <si>
    <t>做好本年度内进京赴蓉劝返工作，确保年度内无因进京赴蓉发生滋事倒流事项，保障全区和谐稳定。</t>
  </si>
  <si>
    <r>
      <rPr>
        <sz val="11"/>
        <rFont val="宋体"/>
        <family val="3"/>
        <charset val="134"/>
      </rPr>
      <t>本年度内进京赴蓉信访事项</t>
    </r>
  </si>
  <si>
    <r>
      <rPr>
        <sz val="11"/>
        <rFont val="宋体"/>
        <family val="3"/>
        <charset val="134"/>
      </rPr>
      <t>解决本年度内上访人员进京赴蓉滋事倒流</t>
    </r>
  </si>
  <si>
    <r>
      <rPr>
        <sz val="11"/>
        <rFont val="宋体"/>
        <family val="3"/>
        <charset val="134"/>
      </rPr>
      <t>确保年度内无滋事倒流情况</t>
    </r>
  </si>
  <si>
    <r>
      <rPr>
        <sz val="11"/>
        <rFont val="宋体"/>
        <family val="3"/>
        <charset val="134"/>
      </rPr>
      <t>确保年度内无因进京赴蓉发生滋事倒流事项</t>
    </r>
  </si>
  <si>
    <r>
      <rPr>
        <sz val="11"/>
        <rFont val="宋体"/>
        <family val="3"/>
        <charset val="134"/>
      </rPr>
      <t>保障全区和谐稳定</t>
    </r>
  </si>
  <si>
    <r>
      <rPr>
        <sz val="11"/>
        <rFont val="宋体"/>
        <family val="3"/>
        <charset val="134"/>
      </rPr>
      <t>做好进京赴蓉劝返工作</t>
    </r>
  </si>
  <si>
    <r>
      <rPr>
        <sz val="11"/>
        <rFont val="宋体"/>
        <family val="3"/>
        <charset val="134"/>
      </rPr>
      <t>严控进京赴蓉人员</t>
    </r>
  </si>
  <si>
    <r>
      <rPr>
        <sz val="11"/>
        <rFont val="宋体"/>
        <family val="3"/>
        <charset val="134"/>
      </rPr>
      <t>减少各项经费开支</t>
    </r>
  </si>
  <si>
    <r>
      <t>20</t>
    </r>
    <r>
      <rPr>
        <sz val="11"/>
        <rFont val="宋体"/>
        <family val="3"/>
        <charset val="134"/>
      </rPr>
      <t>万元</t>
    </r>
    <phoneticPr fontId="30" type="noConversion"/>
  </si>
  <si>
    <t>基本支出</t>
    <phoneticPr fontId="30" type="noConversion"/>
  </si>
  <si>
    <t>项目支出</t>
    <phoneticPr fontId="30" type="noConversion"/>
  </si>
  <si>
    <t>保障本年度全局人员基本工资、津补贴支出、机关事业单位养老保险、社会保障缴费、办公费用支出、党建、差旅费、工会等福利支出。</t>
    <phoneticPr fontId="30" type="noConversion"/>
  </si>
  <si>
    <t>完成本年度内来信、来访、来电、网上信访等工作，确保无因特殊疑难信访问题引发的进京赴省缠访、闹访，无因特殊疑难信访问题引发重大群体及极端个人事件，保障全年辖区社会稳定。</t>
    <phoneticPr fontId="30" type="noConversion"/>
  </si>
  <si>
    <t>保障本年度全局人员经费，职工福利待遇及时到位。做好信访工作，保障全年辖区社会稳定。</t>
    <phoneticPr fontId="30" type="noConversion"/>
  </si>
  <si>
    <t>2024年度总支出</t>
  </si>
  <si>
    <t>保障本年度所有基本支出</t>
  </si>
  <si>
    <t>保障本年度所有职工福利待遇及时到位。</t>
  </si>
  <si>
    <t>保障本年度所有项目支出</t>
  </si>
  <si>
    <t>保障本年度信访工作顺利开展。</t>
  </si>
  <si>
    <t>完成年度</t>
  </si>
  <si>
    <t>本年度</t>
  </si>
  <si>
    <t>1.保障本年度全局人员经费。</t>
  </si>
  <si>
    <t>2.保障本年度信访工作顺利开展。</t>
  </si>
  <si>
    <t>保障全年辖区社会稳定。</t>
  </si>
  <si>
    <t>群众满意率</t>
  </si>
  <si>
    <t>满意</t>
  </si>
  <si>
    <t>人员类支出166.34万元，公用经费类支出11.93万元，项目支出38万元。</t>
    <phoneticPr fontId="30" type="noConversion"/>
  </si>
  <si>
    <t>八、社会保障和就业支出</t>
    <phoneticPr fontId="30" type="noConversion"/>
  </si>
  <si>
    <t>十、卫生健康支出</t>
    <phoneticPr fontId="30" type="noConversion"/>
  </si>
  <si>
    <t>二十、住房保障支出</t>
    <phoneticPr fontId="30" type="noConversion"/>
  </si>
  <si>
    <t>2025年部门预算</t>
    <phoneticPr fontId="30" type="noConversion"/>
  </si>
  <si>
    <t>部门收支总表</t>
    <phoneticPr fontId="30" type="noConversion"/>
  </si>
  <si>
    <t>部门收入总表</t>
    <phoneticPr fontId="30" type="noConversion"/>
  </si>
  <si>
    <t>部门支出总表</t>
    <phoneticPr fontId="30" type="noConversion"/>
  </si>
  <si>
    <t>部门预算项目绩效目标表</t>
    <phoneticPr fontId="30" type="noConversion"/>
  </si>
  <si>
    <t>部门（单位）</t>
    <phoneticPr fontId="30" type="noConversion"/>
  </si>
  <si>
    <t>部门整体支出绩效目标表</t>
    <phoneticPr fontId="30" type="noConversion"/>
  </si>
  <si>
    <t>部门名称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</si>
</sst>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1"/>
      <charset val="134"/>
    </font>
    <font>
      <sz val="11"/>
      <name val="Times New Roman"/>
      <family val="1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31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4" fontId="17" fillId="0" borderId="18" xfId="0" applyNumberFormat="1" applyFont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29" fillId="0" borderId="0" xfId="0" applyFont="1" applyFill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center" vertical="center" wrapText="1"/>
    </xf>
    <xf numFmtId="49" fontId="32" fillId="0" borderId="16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49" fontId="32" fillId="0" borderId="15" xfId="0" applyNumberFormat="1" applyFont="1" applyBorder="1" applyAlignment="1">
      <alignment horizontal="center" vertical="center" wrapText="1"/>
    </xf>
    <xf numFmtId="49" fontId="32" fillId="0" borderId="27" xfId="0" applyNumberFormat="1" applyFont="1" applyBorder="1" applyAlignment="1">
      <alignment horizontal="center" vertical="center" wrapText="1"/>
    </xf>
    <xf numFmtId="49" fontId="32" fillId="0" borderId="28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workbookViewId="0">
      <selection activeCell="A7" sqref="A7"/>
    </sheetView>
  </sheetViews>
  <sheetFormatPr defaultColWidth="9" defaultRowHeight="15"/>
  <cols>
    <col min="1" max="1" width="123.08984375" style="112" customWidth="1"/>
    <col min="2" max="16384" width="9" style="112"/>
  </cols>
  <sheetData>
    <row r="1" spans="1:1" ht="137" customHeight="1">
      <c r="A1" s="113" t="s">
        <v>191</v>
      </c>
    </row>
    <row r="2" spans="1:1" ht="96" customHeight="1">
      <c r="A2" s="113" t="s">
        <v>341</v>
      </c>
    </row>
    <row r="3" spans="1:1" ht="60" customHeight="1">
      <c r="A3" s="114">
        <v>45722</v>
      </c>
    </row>
  </sheetData>
  <phoneticPr fontId="30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I9" sqref="I9"/>
    </sheetView>
  </sheetViews>
  <sheetFormatPr defaultColWidth="10" defaultRowHeight="14"/>
  <cols>
    <col min="1" max="1" width="1.54296875" customWidth="1"/>
    <col min="2" max="2" width="11.90625" customWidth="1"/>
    <col min="3" max="3" width="28.90625" customWidth="1"/>
    <col min="4" max="9" width="14.7265625" customWidth="1"/>
    <col min="10" max="10" width="1.54296875" customWidth="1"/>
    <col min="11" max="11" width="9.7265625" customWidth="1"/>
  </cols>
  <sheetData>
    <row r="1" spans="1:10" ht="25" customHeight="1">
      <c r="A1" s="13"/>
      <c r="B1" s="2"/>
      <c r="C1" s="14"/>
      <c r="D1" s="15"/>
      <c r="E1" s="15"/>
      <c r="F1" s="15"/>
      <c r="G1" s="15"/>
      <c r="H1" s="15"/>
      <c r="I1" s="29" t="s">
        <v>138</v>
      </c>
      <c r="J1" s="17"/>
    </row>
    <row r="2" spans="1:10" ht="22.75" customHeight="1">
      <c r="A2" s="13"/>
      <c r="B2" s="152" t="s">
        <v>139</v>
      </c>
      <c r="C2" s="152"/>
      <c r="D2" s="152"/>
      <c r="E2" s="152"/>
      <c r="F2" s="152"/>
      <c r="G2" s="152"/>
      <c r="H2" s="152"/>
      <c r="I2" s="152"/>
      <c r="J2" s="17" t="s">
        <v>1</v>
      </c>
    </row>
    <row r="3" spans="1:10" ht="19.5" customHeight="1">
      <c r="A3" s="16"/>
      <c r="B3" s="153" t="s">
        <v>192</v>
      </c>
      <c r="C3" s="153"/>
      <c r="D3" s="30"/>
      <c r="E3" s="30"/>
      <c r="F3" s="30"/>
      <c r="G3" s="30"/>
      <c r="H3" s="30"/>
      <c r="I3" s="30" t="s">
        <v>2</v>
      </c>
      <c r="J3" s="31"/>
    </row>
    <row r="4" spans="1:10" ht="24.4" customHeight="1">
      <c r="A4" s="17"/>
      <c r="B4" s="142" t="s">
        <v>65</v>
      </c>
      <c r="C4" s="142" t="s">
        <v>63</v>
      </c>
      <c r="D4" s="142" t="s">
        <v>140</v>
      </c>
      <c r="E4" s="142"/>
      <c r="F4" s="142"/>
      <c r="G4" s="142"/>
      <c r="H4" s="142"/>
      <c r="I4" s="142"/>
      <c r="J4" s="32"/>
    </row>
    <row r="5" spans="1:10" ht="24.4" customHeight="1">
      <c r="A5" s="19"/>
      <c r="B5" s="142"/>
      <c r="C5" s="142"/>
      <c r="D5" s="142" t="s">
        <v>51</v>
      </c>
      <c r="E5" s="140" t="s">
        <v>141</v>
      </c>
      <c r="F5" s="142" t="s">
        <v>142</v>
      </c>
      <c r="G5" s="142"/>
      <c r="H5" s="142"/>
      <c r="I5" s="142" t="s">
        <v>143</v>
      </c>
      <c r="J5" s="32"/>
    </row>
    <row r="6" spans="1:10" ht="24.4" customHeight="1">
      <c r="A6" s="19"/>
      <c r="B6" s="142"/>
      <c r="C6" s="142"/>
      <c r="D6" s="142"/>
      <c r="E6" s="140"/>
      <c r="F6" s="18" t="s">
        <v>125</v>
      </c>
      <c r="G6" s="18" t="s">
        <v>144</v>
      </c>
      <c r="H6" s="18" t="s">
        <v>145</v>
      </c>
      <c r="I6" s="142"/>
      <c r="J6" s="33"/>
    </row>
    <row r="7" spans="1:10" ht="22.75" customHeight="1">
      <c r="A7" s="20"/>
      <c r="B7" s="18"/>
      <c r="C7" s="18" t="s">
        <v>64</v>
      </c>
      <c r="D7" s="21">
        <f>SUM(D8)</f>
        <v>1700</v>
      </c>
      <c r="E7" s="21">
        <f t="shared" ref="E7:I7" si="0">SUM(E8)</f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1700</v>
      </c>
      <c r="J7" s="34"/>
    </row>
    <row r="8" spans="1:10" s="12" customFormat="1" ht="22.75" customHeight="1">
      <c r="A8" s="38"/>
      <c r="B8" s="23">
        <v>142001</v>
      </c>
      <c r="C8" s="39" t="s">
        <v>191</v>
      </c>
      <c r="D8" s="40">
        <f>E8+F8+I8</f>
        <v>1700</v>
      </c>
      <c r="E8" s="40"/>
      <c r="F8" s="40">
        <f>G8+H8</f>
        <v>0</v>
      </c>
      <c r="G8" s="40"/>
      <c r="H8" s="40"/>
      <c r="I8" s="40">
        <v>1700</v>
      </c>
      <c r="J8" s="41"/>
    </row>
    <row r="9" spans="1:10" ht="22.75" customHeight="1">
      <c r="A9" s="20"/>
      <c r="B9" s="18"/>
      <c r="C9" s="18"/>
      <c r="D9" s="21"/>
      <c r="E9" s="21"/>
      <c r="F9" s="21"/>
      <c r="G9" s="21"/>
      <c r="H9" s="21"/>
      <c r="I9" s="21"/>
      <c r="J9" s="34"/>
    </row>
    <row r="10" spans="1:10" ht="22.75" customHeight="1">
      <c r="A10" s="20"/>
      <c r="B10" s="18"/>
      <c r="C10" s="18"/>
      <c r="D10" s="21"/>
      <c r="E10" s="21"/>
      <c r="F10" s="21"/>
      <c r="G10" s="21"/>
      <c r="H10" s="21"/>
      <c r="I10" s="21"/>
      <c r="J10" s="34"/>
    </row>
    <row r="11" spans="1:10" ht="22.75" customHeight="1">
      <c r="A11" s="20"/>
      <c r="B11" s="18"/>
      <c r="C11" s="18"/>
      <c r="D11" s="21"/>
      <c r="E11" s="21"/>
      <c r="F11" s="21"/>
      <c r="G11" s="21"/>
      <c r="H11" s="21"/>
      <c r="I11" s="21"/>
      <c r="J11" s="34"/>
    </row>
    <row r="12" spans="1:10" ht="22.75" customHeight="1">
      <c r="A12" s="20"/>
      <c r="B12" s="18"/>
      <c r="C12" s="18"/>
      <c r="D12" s="21"/>
      <c r="E12" s="21"/>
      <c r="F12" s="21"/>
      <c r="G12" s="21"/>
      <c r="H12" s="21"/>
      <c r="I12" s="21"/>
      <c r="J12" s="34"/>
    </row>
    <row r="13" spans="1:10" ht="22.75" customHeight="1">
      <c r="A13" s="20"/>
      <c r="B13" s="18"/>
      <c r="C13" s="18"/>
      <c r="D13" s="21"/>
      <c r="E13" s="21"/>
      <c r="F13" s="21"/>
      <c r="G13" s="21"/>
      <c r="H13" s="21"/>
      <c r="I13" s="21"/>
      <c r="J13" s="34"/>
    </row>
    <row r="14" spans="1:10" ht="22.75" customHeight="1">
      <c r="A14" s="20"/>
      <c r="B14" s="18"/>
      <c r="C14" s="18"/>
      <c r="D14" s="21"/>
      <c r="E14" s="21"/>
      <c r="F14" s="21"/>
      <c r="G14" s="21"/>
      <c r="H14" s="21"/>
      <c r="I14" s="21"/>
      <c r="J14" s="34"/>
    </row>
    <row r="15" spans="1:10" ht="22.75" customHeight="1">
      <c r="A15" s="20"/>
      <c r="B15" s="18"/>
      <c r="C15" s="18"/>
      <c r="D15" s="21"/>
      <c r="E15" s="21"/>
      <c r="F15" s="21"/>
      <c r="G15" s="21"/>
      <c r="H15" s="21"/>
      <c r="I15" s="21"/>
      <c r="J15" s="34"/>
    </row>
    <row r="16" spans="1:10" ht="22.75" customHeight="1">
      <c r="A16" s="20"/>
      <c r="B16" s="18"/>
      <c r="C16" s="18"/>
      <c r="D16" s="21"/>
      <c r="E16" s="21"/>
      <c r="F16" s="21"/>
      <c r="G16" s="21"/>
      <c r="H16" s="21"/>
      <c r="I16" s="21"/>
      <c r="J16" s="34"/>
    </row>
    <row r="17" spans="2:9">
      <c r="B17" s="151"/>
      <c r="C17" s="151"/>
      <c r="D17" s="151"/>
      <c r="E17" s="151"/>
      <c r="F17" s="151"/>
      <c r="G17" s="151"/>
      <c r="H17" s="151"/>
      <c r="I17" s="151"/>
    </row>
  </sheetData>
  <mergeCells count="10">
    <mergeCell ref="B17:I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G15" sqref="G15"/>
    </sheetView>
  </sheetViews>
  <sheetFormatPr defaultColWidth="10" defaultRowHeight="14"/>
  <cols>
    <col min="1" max="1" width="1.54296875" customWidth="1"/>
    <col min="2" max="4" width="6.1796875" customWidth="1"/>
    <col min="5" max="5" width="17" customWidth="1"/>
    <col min="6" max="6" width="40.6328125" customWidth="1"/>
    <col min="7" max="9" width="17" customWidth="1"/>
    <col min="10" max="10" width="1.54296875" customWidth="1"/>
    <col min="11" max="12" width="9.7265625" customWidth="1"/>
  </cols>
  <sheetData>
    <row r="1" spans="1:10" ht="25" customHeight="1">
      <c r="A1" s="13"/>
      <c r="B1" s="2"/>
      <c r="C1" s="2"/>
      <c r="D1" s="2"/>
      <c r="E1" s="14"/>
      <c r="F1" s="14"/>
      <c r="G1" s="15"/>
      <c r="H1" s="15"/>
      <c r="I1" s="29" t="s">
        <v>146</v>
      </c>
      <c r="J1" s="17"/>
    </row>
    <row r="2" spans="1:10" ht="22.75" customHeight="1">
      <c r="A2" s="13"/>
      <c r="B2" s="152" t="s">
        <v>147</v>
      </c>
      <c r="C2" s="152"/>
      <c r="D2" s="152"/>
      <c r="E2" s="152"/>
      <c r="F2" s="152"/>
      <c r="G2" s="152"/>
      <c r="H2" s="152"/>
      <c r="I2" s="152"/>
      <c r="J2" s="17"/>
    </row>
    <row r="3" spans="1:10" ht="19.5" customHeight="1">
      <c r="A3" s="16"/>
      <c r="B3" s="153" t="s">
        <v>192</v>
      </c>
      <c r="C3" s="153"/>
      <c r="D3" s="153"/>
      <c r="E3" s="153"/>
      <c r="F3" s="153"/>
      <c r="G3" s="16"/>
      <c r="H3" s="16"/>
      <c r="I3" s="30" t="s">
        <v>2</v>
      </c>
      <c r="J3" s="31"/>
    </row>
    <row r="4" spans="1:10" ht="24.4" customHeight="1">
      <c r="A4" s="17"/>
      <c r="B4" s="142" t="s">
        <v>5</v>
      </c>
      <c r="C4" s="142"/>
      <c r="D4" s="142"/>
      <c r="E4" s="142"/>
      <c r="F4" s="142"/>
      <c r="G4" s="142" t="s">
        <v>148</v>
      </c>
      <c r="H4" s="142"/>
      <c r="I4" s="142"/>
      <c r="J4" s="32"/>
    </row>
    <row r="5" spans="1:10" ht="24.4" customHeight="1">
      <c r="A5" s="19"/>
      <c r="B5" s="142" t="s">
        <v>71</v>
      </c>
      <c r="C5" s="142"/>
      <c r="D5" s="142"/>
      <c r="E5" s="142" t="s">
        <v>62</v>
      </c>
      <c r="F5" s="142" t="s">
        <v>63</v>
      </c>
      <c r="G5" s="142" t="s">
        <v>51</v>
      </c>
      <c r="H5" s="142" t="s">
        <v>67</v>
      </c>
      <c r="I5" s="142" t="s">
        <v>68</v>
      </c>
      <c r="J5" s="32"/>
    </row>
    <row r="6" spans="1:10" ht="24.4" customHeight="1">
      <c r="A6" s="19"/>
      <c r="B6" s="18" t="s">
        <v>72</v>
      </c>
      <c r="C6" s="18" t="s">
        <v>73</v>
      </c>
      <c r="D6" s="18" t="s">
        <v>74</v>
      </c>
      <c r="E6" s="142"/>
      <c r="F6" s="142"/>
      <c r="G6" s="142"/>
      <c r="H6" s="142"/>
      <c r="I6" s="142"/>
      <c r="J6" s="33"/>
    </row>
    <row r="7" spans="1:10" ht="22.75" customHeight="1">
      <c r="A7" s="20"/>
      <c r="B7" s="18"/>
      <c r="C7" s="18"/>
      <c r="D7" s="18"/>
      <c r="E7" s="18">
        <v>142001</v>
      </c>
      <c r="F7" s="18" t="s">
        <v>64</v>
      </c>
      <c r="G7" s="21">
        <f>SUM(G8:G12)</f>
        <v>0</v>
      </c>
      <c r="H7" s="21"/>
      <c r="I7" s="21"/>
      <c r="J7" s="34"/>
    </row>
    <row r="8" spans="1:10" ht="22.75" customHeight="1">
      <c r="A8" s="20"/>
      <c r="B8" s="18"/>
      <c r="C8" s="18"/>
      <c r="D8" s="18"/>
      <c r="E8" s="23"/>
      <c r="F8" s="23"/>
      <c r="G8" s="21"/>
      <c r="H8" s="21"/>
      <c r="I8" s="21"/>
      <c r="J8" s="34"/>
    </row>
    <row r="9" spans="1:10" ht="22.75" customHeight="1">
      <c r="A9" s="20"/>
      <c r="B9" s="18"/>
      <c r="C9" s="18"/>
      <c r="D9" s="18"/>
      <c r="E9" s="23"/>
      <c r="F9" s="23"/>
      <c r="G9" s="21"/>
      <c r="H9" s="21"/>
      <c r="I9" s="21"/>
      <c r="J9" s="34"/>
    </row>
    <row r="10" spans="1:10" ht="22.75" customHeight="1">
      <c r="A10" s="20"/>
      <c r="B10" s="18"/>
      <c r="C10" s="18"/>
      <c r="D10" s="18"/>
      <c r="E10" s="18"/>
      <c r="F10" s="18"/>
      <c r="G10" s="21"/>
      <c r="H10" s="21"/>
      <c r="I10" s="21"/>
      <c r="J10" s="34"/>
    </row>
    <row r="11" spans="1:10" ht="22.75" customHeight="1">
      <c r="A11" s="20"/>
      <c r="B11" s="18"/>
      <c r="C11" s="18"/>
      <c r="D11" s="18"/>
      <c r="E11" s="18"/>
      <c r="F11" s="18"/>
      <c r="G11" s="21"/>
      <c r="H11" s="21"/>
      <c r="I11" s="21"/>
      <c r="J11" s="34"/>
    </row>
    <row r="12" spans="1:10" ht="22.75" customHeight="1">
      <c r="A12" s="20"/>
      <c r="B12" s="18"/>
      <c r="C12" s="18"/>
      <c r="D12" s="18"/>
      <c r="E12" s="18"/>
      <c r="F12" s="18"/>
      <c r="G12" s="21"/>
      <c r="H12" s="21"/>
      <c r="I12" s="21"/>
      <c r="J12" s="34"/>
    </row>
    <row r="13" spans="1:10" ht="22.75" customHeight="1">
      <c r="A13" s="20"/>
      <c r="B13" s="18"/>
      <c r="C13" s="18"/>
      <c r="D13" s="18"/>
      <c r="E13" s="18"/>
      <c r="F13" s="18"/>
      <c r="G13" s="21"/>
      <c r="H13" s="21"/>
      <c r="I13" s="21"/>
      <c r="J13" s="34"/>
    </row>
    <row r="14" spans="1:10" ht="22.75" customHeight="1">
      <c r="A14" s="20"/>
      <c r="B14" s="18"/>
      <c r="C14" s="18"/>
      <c r="D14" s="18"/>
      <c r="E14" s="18"/>
      <c r="F14" s="18"/>
      <c r="G14" s="21"/>
      <c r="H14" s="21"/>
      <c r="I14" s="21"/>
      <c r="J14" s="34"/>
    </row>
    <row r="15" spans="1:10" ht="22.75" customHeight="1">
      <c r="A15" s="20"/>
      <c r="B15" s="18"/>
      <c r="C15" s="18"/>
      <c r="D15" s="18"/>
      <c r="E15" s="18"/>
      <c r="F15" s="18"/>
      <c r="G15" s="21"/>
      <c r="H15" s="21"/>
      <c r="I15" s="21"/>
      <c r="J15" s="34"/>
    </row>
    <row r="16" spans="1:10" ht="22.75" customHeight="1">
      <c r="A16" s="19"/>
      <c r="B16" s="25"/>
      <c r="C16" s="25"/>
      <c r="D16" s="25"/>
      <c r="E16" s="25"/>
      <c r="F16" s="25" t="s">
        <v>19</v>
      </c>
      <c r="G16" s="26"/>
      <c r="H16" s="26"/>
      <c r="I16" s="26"/>
      <c r="J16" s="32"/>
    </row>
    <row r="17" spans="1:10" ht="22.75" customHeight="1">
      <c r="A17" s="19"/>
      <c r="B17" s="25"/>
      <c r="C17" s="25"/>
      <c r="D17" s="25"/>
      <c r="E17" s="25"/>
      <c r="F17" s="25" t="s">
        <v>19</v>
      </c>
      <c r="G17" s="26"/>
      <c r="H17" s="26"/>
      <c r="I17" s="26"/>
      <c r="J17" s="32"/>
    </row>
    <row r="19" spans="1:10">
      <c r="B19" s="150" t="s">
        <v>190</v>
      </c>
      <c r="C19" s="150"/>
      <c r="D19" s="150"/>
      <c r="E19" s="150"/>
      <c r="F19" s="150"/>
      <c r="G19" s="150"/>
      <c r="H19" s="150"/>
      <c r="I19" s="150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C10" sqref="C10"/>
    </sheetView>
  </sheetViews>
  <sheetFormatPr defaultColWidth="10" defaultRowHeight="14"/>
  <cols>
    <col min="1" max="1" width="1.54296875" customWidth="1"/>
    <col min="2" max="2" width="12.26953125" customWidth="1"/>
    <col min="3" max="3" width="29.7265625" customWidth="1"/>
    <col min="4" max="9" width="14.453125" customWidth="1"/>
    <col min="10" max="10" width="1.54296875" customWidth="1"/>
    <col min="11" max="11" width="9.7265625" customWidth="1"/>
  </cols>
  <sheetData>
    <row r="1" spans="1:10" ht="25" customHeight="1">
      <c r="A1" s="13"/>
      <c r="B1" s="2"/>
      <c r="C1" s="14"/>
      <c r="D1" s="15"/>
      <c r="E1" s="15"/>
      <c r="F1" s="15"/>
      <c r="G1" s="15"/>
      <c r="H1" s="15"/>
      <c r="I1" s="29" t="s">
        <v>149</v>
      </c>
      <c r="J1" s="17"/>
    </row>
    <row r="2" spans="1:10" ht="22.75" customHeight="1">
      <c r="A2" s="13"/>
      <c r="B2" s="152" t="s">
        <v>150</v>
      </c>
      <c r="C2" s="152"/>
      <c r="D2" s="152"/>
      <c r="E2" s="152"/>
      <c r="F2" s="152"/>
      <c r="G2" s="152"/>
      <c r="H2" s="152"/>
      <c r="I2" s="152"/>
      <c r="J2" s="17" t="s">
        <v>1</v>
      </c>
    </row>
    <row r="3" spans="1:10" ht="19.5" customHeight="1">
      <c r="A3" s="16"/>
      <c r="B3" s="153" t="s">
        <v>192</v>
      </c>
      <c r="C3" s="153"/>
      <c r="D3" s="30"/>
      <c r="E3" s="30"/>
      <c r="F3" s="30"/>
      <c r="G3" s="30"/>
      <c r="H3" s="30"/>
      <c r="I3" s="30" t="s">
        <v>2</v>
      </c>
      <c r="J3" s="31"/>
    </row>
    <row r="4" spans="1:10" ht="24.4" customHeight="1">
      <c r="A4" s="17"/>
      <c r="B4" s="142" t="s">
        <v>65</v>
      </c>
      <c r="C4" s="142" t="s">
        <v>63</v>
      </c>
      <c r="D4" s="142" t="s">
        <v>140</v>
      </c>
      <c r="E4" s="142"/>
      <c r="F4" s="142"/>
      <c r="G4" s="142"/>
      <c r="H4" s="142"/>
      <c r="I4" s="142"/>
      <c r="J4" s="32"/>
    </row>
    <row r="5" spans="1:10" ht="24.4" customHeight="1">
      <c r="A5" s="19"/>
      <c r="B5" s="142"/>
      <c r="C5" s="142"/>
      <c r="D5" s="142" t="s">
        <v>51</v>
      </c>
      <c r="E5" s="140" t="s">
        <v>141</v>
      </c>
      <c r="F5" s="142" t="s">
        <v>142</v>
      </c>
      <c r="G5" s="142"/>
      <c r="H5" s="142"/>
      <c r="I5" s="142" t="s">
        <v>143</v>
      </c>
      <c r="J5" s="32"/>
    </row>
    <row r="6" spans="1:10" ht="24.4" customHeight="1">
      <c r="A6" s="19"/>
      <c r="B6" s="142"/>
      <c r="C6" s="142"/>
      <c r="D6" s="142"/>
      <c r="E6" s="140"/>
      <c r="F6" s="18" t="s">
        <v>125</v>
      </c>
      <c r="G6" s="18" t="s">
        <v>144</v>
      </c>
      <c r="H6" s="18" t="s">
        <v>145</v>
      </c>
      <c r="I6" s="142"/>
      <c r="J6" s="33"/>
    </row>
    <row r="7" spans="1:10" ht="22.75" customHeight="1">
      <c r="A7" s="20"/>
      <c r="B7" s="18"/>
      <c r="C7" s="18" t="s">
        <v>64</v>
      </c>
      <c r="D7" s="21"/>
      <c r="E7" s="21"/>
      <c r="F7" s="21"/>
      <c r="G7" s="21"/>
      <c r="H7" s="21"/>
      <c r="I7" s="21"/>
      <c r="J7" s="34"/>
    </row>
    <row r="8" spans="1:10" ht="22.75" customHeight="1">
      <c r="A8" s="20"/>
      <c r="B8" s="23">
        <v>142001</v>
      </c>
      <c r="C8" s="23" t="s">
        <v>191</v>
      </c>
      <c r="D8" s="21"/>
      <c r="E8" s="21"/>
      <c r="F8" s="21"/>
      <c r="G8" s="21"/>
      <c r="H8" s="21"/>
      <c r="I8" s="21"/>
      <c r="J8" s="34"/>
    </row>
    <row r="9" spans="1:10" ht="22.75" customHeight="1">
      <c r="A9" s="20"/>
      <c r="B9" s="18"/>
      <c r="C9" s="18"/>
      <c r="D9" s="21"/>
      <c r="E9" s="21"/>
      <c r="F9" s="21"/>
      <c r="G9" s="21"/>
      <c r="H9" s="21"/>
      <c r="I9" s="21"/>
      <c r="J9" s="34"/>
    </row>
    <row r="10" spans="1:10" ht="22.75" customHeight="1">
      <c r="A10" s="20"/>
      <c r="B10" s="18"/>
      <c r="C10" s="18"/>
      <c r="D10" s="21"/>
      <c r="E10" s="21"/>
      <c r="F10" s="21"/>
      <c r="G10" s="21"/>
      <c r="H10" s="21"/>
      <c r="I10" s="21"/>
      <c r="J10" s="34"/>
    </row>
    <row r="11" spans="1:10" ht="22.75" customHeight="1">
      <c r="A11" s="20"/>
      <c r="B11" s="18"/>
      <c r="C11" s="18"/>
      <c r="D11" s="21"/>
      <c r="E11" s="21"/>
      <c r="F11" s="21"/>
      <c r="G11" s="21"/>
      <c r="H11" s="21"/>
      <c r="I11" s="21"/>
      <c r="J11" s="34"/>
    </row>
    <row r="12" spans="1:10" ht="22.75" customHeight="1">
      <c r="A12" s="20"/>
      <c r="B12" s="23"/>
      <c r="C12" s="23"/>
      <c r="D12" s="21"/>
      <c r="E12" s="21"/>
      <c r="F12" s="21"/>
      <c r="G12" s="21"/>
      <c r="H12" s="21"/>
      <c r="I12" s="21"/>
      <c r="J12" s="34"/>
    </row>
    <row r="13" spans="1:10" ht="22.75" customHeight="1">
      <c r="A13" s="20"/>
      <c r="B13" s="18"/>
      <c r="C13" s="18"/>
      <c r="D13" s="21"/>
      <c r="E13" s="21"/>
      <c r="F13" s="21"/>
      <c r="G13" s="21"/>
      <c r="H13" s="21"/>
      <c r="I13" s="21"/>
      <c r="J13" s="34"/>
    </row>
    <row r="14" spans="1:10" ht="22.75" customHeight="1">
      <c r="A14" s="20"/>
      <c r="B14" s="18"/>
      <c r="C14" s="18"/>
      <c r="D14" s="21"/>
      <c r="E14" s="21"/>
      <c r="F14" s="21"/>
      <c r="G14" s="21"/>
      <c r="H14" s="21"/>
      <c r="I14" s="21"/>
      <c r="J14" s="34"/>
    </row>
    <row r="15" spans="1:10" ht="22.75" customHeight="1">
      <c r="A15" s="20"/>
      <c r="B15" s="18"/>
      <c r="C15" s="18"/>
      <c r="D15" s="21"/>
      <c r="E15" s="21"/>
      <c r="F15" s="21"/>
      <c r="G15" s="21"/>
      <c r="H15" s="21"/>
      <c r="I15" s="21"/>
      <c r="J15" s="34"/>
    </row>
    <row r="16" spans="1:10" ht="22.75" customHeight="1">
      <c r="A16" s="20"/>
      <c r="B16" s="18"/>
      <c r="C16" s="18"/>
      <c r="D16" s="21"/>
      <c r="E16" s="21"/>
      <c r="F16" s="21"/>
      <c r="G16" s="21"/>
      <c r="H16" s="21"/>
      <c r="I16" s="21"/>
      <c r="J16" s="34"/>
    </row>
    <row r="17" spans="1:10" ht="22.75" customHeight="1">
      <c r="A17" s="20"/>
      <c r="B17" s="18"/>
      <c r="C17" s="18"/>
      <c r="D17" s="21"/>
      <c r="E17" s="21"/>
      <c r="F17" s="21"/>
      <c r="G17" s="21"/>
      <c r="H17" s="21"/>
      <c r="I17" s="21"/>
      <c r="J17" s="34"/>
    </row>
    <row r="19" spans="1:10">
      <c r="B19" s="150" t="s">
        <v>190</v>
      </c>
      <c r="C19" s="150"/>
      <c r="D19" s="150"/>
      <c r="E19" s="150"/>
      <c r="F19" s="150"/>
      <c r="G19" s="150"/>
      <c r="H19" s="150"/>
      <c r="I19" s="150"/>
    </row>
  </sheetData>
  <mergeCells count="10">
    <mergeCell ref="B19:I19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F12" sqref="F12"/>
    </sheetView>
  </sheetViews>
  <sheetFormatPr defaultColWidth="10" defaultRowHeight="14"/>
  <cols>
    <col min="1" max="1" width="1.54296875" customWidth="1"/>
    <col min="2" max="4" width="6.6328125" customWidth="1"/>
    <col min="5" max="5" width="13.36328125" customWidth="1"/>
    <col min="6" max="6" width="41" customWidth="1"/>
    <col min="7" max="9" width="17.6328125" customWidth="1"/>
    <col min="10" max="10" width="1.54296875" customWidth="1"/>
    <col min="11" max="12" width="9.7265625" customWidth="1"/>
  </cols>
  <sheetData>
    <row r="1" spans="1:10" ht="25" customHeight="1">
      <c r="A1" s="13"/>
      <c r="B1" s="2"/>
      <c r="C1" s="2"/>
      <c r="D1" s="2"/>
      <c r="E1" s="14"/>
      <c r="F1" s="14"/>
      <c r="G1" s="15"/>
      <c r="H1" s="15"/>
      <c r="I1" s="29" t="s">
        <v>151</v>
      </c>
      <c r="J1" s="17"/>
    </row>
    <row r="2" spans="1:10" ht="22.75" customHeight="1">
      <c r="A2" s="13"/>
      <c r="B2" s="152" t="s">
        <v>152</v>
      </c>
      <c r="C2" s="152"/>
      <c r="D2" s="152"/>
      <c r="E2" s="152"/>
      <c r="F2" s="152"/>
      <c r="G2" s="152"/>
      <c r="H2" s="152"/>
      <c r="I2" s="152"/>
      <c r="J2" s="17" t="s">
        <v>1</v>
      </c>
    </row>
    <row r="3" spans="1:10" ht="19.5" customHeight="1">
      <c r="A3" s="16"/>
      <c r="B3" s="153" t="s">
        <v>192</v>
      </c>
      <c r="C3" s="153"/>
      <c r="D3" s="153"/>
      <c r="E3" s="153"/>
      <c r="F3" s="153"/>
      <c r="G3" s="16"/>
      <c r="H3" s="16"/>
      <c r="I3" s="30" t="s">
        <v>2</v>
      </c>
      <c r="J3" s="31"/>
    </row>
    <row r="4" spans="1:10" ht="24.4" customHeight="1">
      <c r="A4" s="17"/>
      <c r="B4" s="142" t="s">
        <v>5</v>
      </c>
      <c r="C4" s="142"/>
      <c r="D4" s="142"/>
      <c r="E4" s="142"/>
      <c r="F4" s="142"/>
      <c r="G4" s="142" t="s">
        <v>153</v>
      </c>
      <c r="H4" s="142"/>
      <c r="I4" s="142"/>
      <c r="J4" s="32"/>
    </row>
    <row r="5" spans="1:10" ht="24.4" customHeight="1">
      <c r="A5" s="19"/>
      <c r="B5" s="142" t="s">
        <v>71</v>
      </c>
      <c r="C5" s="142"/>
      <c r="D5" s="142"/>
      <c r="E5" s="142" t="s">
        <v>62</v>
      </c>
      <c r="F5" s="142" t="s">
        <v>63</v>
      </c>
      <c r="G5" s="142" t="s">
        <v>51</v>
      </c>
      <c r="H5" s="142" t="s">
        <v>67</v>
      </c>
      <c r="I5" s="142" t="s">
        <v>68</v>
      </c>
      <c r="J5" s="32"/>
    </row>
    <row r="6" spans="1:10" ht="24.4" customHeight="1">
      <c r="A6" s="19"/>
      <c r="B6" s="18" t="s">
        <v>72</v>
      </c>
      <c r="C6" s="18" t="s">
        <v>73</v>
      </c>
      <c r="D6" s="18" t="s">
        <v>74</v>
      </c>
      <c r="E6" s="142"/>
      <c r="F6" s="142"/>
      <c r="G6" s="142"/>
      <c r="H6" s="142"/>
      <c r="I6" s="142"/>
      <c r="J6" s="33"/>
    </row>
    <row r="7" spans="1:10" ht="22.75" customHeight="1">
      <c r="A7" s="20"/>
      <c r="B7" s="18"/>
      <c r="C7" s="18"/>
      <c r="D7" s="18"/>
      <c r="E7" s="18"/>
      <c r="F7" s="18" t="s">
        <v>64</v>
      </c>
      <c r="G7" s="21"/>
      <c r="H7" s="21"/>
      <c r="I7" s="21"/>
      <c r="J7" s="34"/>
    </row>
    <row r="8" spans="1:10" s="12" customFormat="1" ht="22.75" customHeight="1">
      <c r="A8" s="22"/>
      <c r="B8" s="23"/>
      <c r="C8" s="23"/>
      <c r="D8" s="23"/>
      <c r="E8" s="23">
        <v>142001</v>
      </c>
      <c r="F8" s="23"/>
      <c r="G8" s="24"/>
      <c r="H8" s="24"/>
      <c r="I8" s="24"/>
      <c r="J8" s="35"/>
    </row>
    <row r="9" spans="1:10" ht="22.75" customHeight="1">
      <c r="A9" s="19"/>
      <c r="B9" s="25"/>
      <c r="C9" s="25"/>
      <c r="D9" s="25"/>
      <c r="E9" s="25"/>
      <c r="F9" s="25"/>
      <c r="G9" s="26"/>
      <c r="H9" s="26"/>
      <c r="I9" s="26"/>
      <c r="J9" s="32"/>
    </row>
    <row r="10" spans="1:10" ht="22.75" customHeight="1">
      <c r="A10" s="19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75" customHeight="1">
      <c r="A11" s="19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75" customHeight="1">
      <c r="A12" s="19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75" customHeight="1">
      <c r="A13" s="19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75" customHeight="1">
      <c r="A14" s="19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75" customHeight="1">
      <c r="A15" s="19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75" customHeight="1">
      <c r="A16" s="19"/>
      <c r="B16" s="25"/>
      <c r="C16" s="25"/>
      <c r="D16" s="25"/>
      <c r="E16" s="25"/>
      <c r="F16" s="25" t="s">
        <v>19</v>
      </c>
      <c r="G16" s="26"/>
      <c r="H16" s="26"/>
      <c r="I16" s="26"/>
      <c r="J16" s="32"/>
    </row>
    <row r="17" spans="1:10" ht="22.75" customHeight="1">
      <c r="A17" s="19"/>
      <c r="B17" s="25"/>
      <c r="C17" s="25"/>
      <c r="D17" s="25"/>
      <c r="E17" s="25"/>
      <c r="F17" s="25" t="s">
        <v>154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6"/>
    </row>
    <row r="19" spans="1:10">
      <c r="B19" s="150" t="s">
        <v>190</v>
      </c>
      <c r="C19" s="150"/>
      <c r="D19" s="150"/>
      <c r="E19" s="150"/>
      <c r="F19" s="150"/>
      <c r="G19" s="150"/>
      <c r="H19" s="150"/>
      <c r="I19" s="150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18"/>
  <sheetViews>
    <sheetView workbookViewId="0">
      <selection activeCell="C7" sqref="C7:E7"/>
    </sheetView>
  </sheetViews>
  <sheetFormatPr defaultColWidth="9" defaultRowHeight="14"/>
  <cols>
    <col min="1" max="1" width="9" style="1"/>
    <col min="2" max="2" width="12.54296875" style="1" customWidth="1"/>
    <col min="3" max="3" width="9" style="7"/>
    <col min="4" max="4" width="9" style="1"/>
    <col min="5" max="5" width="10.26953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2:13" ht="19" customHeight="1">
      <c r="B1" s="2"/>
      <c r="J1" s="1" t="s">
        <v>155</v>
      </c>
    </row>
    <row r="2" spans="2:13" ht="24" customHeight="1">
      <c r="B2" s="156" t="s">
        <v>345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2:13" ht="25" customHeight="1">
      <c r="B3" s="159" t="s">
        <v>156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2:13" ht="25" customHeight="1">
      <c r="B4" s="8" t="s">
        <v>157</v>
      </c>
      <c r="C4" s="160" t="s">
        <v>272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2:13" ht="25" customHeight="1">
      <c r="B5" s="8" t="s">
        <v>346</v>
      </c>
      <c r="C5" s="160" t="s">
        <v>191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2:13" ht="25" customHeight="1">
      <c r="B6" s="176" t="s">
        <v>273</v>
      </c>
      <c r="C6" s="161" t="s">
        <v>158</v>
      </c>
      <c r="D6" s="161"/>
      <c r="E6" s="161"/>
      <c r="F6" s="162">
        <v>80000</v>
      </c>
      <c r="G6" s="162"/>
      <c r="H6" s="162"/>
      <c r="I6" s="162"/>
      <c r="J6" s="162"/>
      <c r="K6" s="11"/>
      <c r="L6" s="11"/>
      <c r="M6" s="11"/>
    </row>
    <row r="7" spans="2:13" ht="25" customHeight="1">
      <c r="B7" s="177"/>
      <c r="C7" s="161" t="s">
        <v>159</v>
      </c>
      <c r="D7" s="161"/>
      <c r="E7" s="161"/>
      <c r="F7" s="162">
        <v>80000</v>
      </c>
      <c r="G7" s="162"/>
      <c r="H7" s="162"/>
      <c r="I7" s="162"/>
      <c r="J7" s="162"/>
      <c r="K7" s="11"/>
      <c r="L7" s="11"/>
      <c r="M7" s="11"/>
    </row>
    <row r="8" spans="2:13" ht="25" customHeight="1">
      <c r="B8" s="177"/>
      <c r="C8" s="161" t="s">
        <v>160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2:13" ht="29" customHeight="1">
      <c r="B9" s="178" t="s">
        <v>161</v>
      </c>
      <c r="C9" s="179" t="s">
        <v>290</v>
      </c>
      <c r="D9" s="179"/>
      <c r="E9" s="179"/>
      <c r="F9" s="179"/>
      <c r="G9" s="179"/>
      <c r="H9" s="179"/>
      <c r="I9" s="179"/>
      <c r="J9" s="179"/>
    </row>
    <row r="10" spans="2:13" ht="29" customHeight="1">
      <c r="B10" s="178"/>
      <c r="C10" s="179"/>
      <c r="D10" s="179"/>
      <c r="E10" s="179"/>
      <c r="F10" s="179"/>
      <c r="G10" s="179"/>
      <c r="H10" s="179"/>
      <c r="I10" s="179"/>
      <c r="J10" s="179"/>
    </row>
    <row r="11" spans="2:13" ht="35.5" customHeight="1">
      <c r="B11" s="154" t="s">
        <v>162</v>
      </c>
      <c r="C11" s="131" t="s">
        <v>163</v>
      </c>
      <c r="D11" s="131" t="s">
        <v>164</v>
      </c>
      <c r="E11" s="155" t="s">
        <v>165</v>
      </c>
      <c r="F11" s="155"/>
      <c r="G11" s="155" t="s">
        <v>166</v>
      </c>
      <c r="H11" s="155"/>
      <c r="I11" s="155"/>
      <c r="J11" s="155"/>
    </row>
    <row r="12" spans="2:13" ht="35.5" customHeight="1">
      <c r="B12" s="154"/>
      <c r="C12" s="154" t="s">
        <v>167</v>
      </c>
      <c r="D12" s="131" t="s">
        <v>168</v>
      </c>
      <c r="E12" s="163" t="s">
        <v>291</v>
      </c>
      <c r="F12" s="164"/>
      <c r="G12" s="163" t="s">
        <v>292</v>
      </c>
      <c r="H12" s="165"/>
      <c r="I12" s="165"/>
      <c r="J12" s="166"/>
    </row>
    <row r="13" spans="2:13" ht="35.5" customHeight="1">
      <c r="B13" s="154"/>
      <c r="C13" s="154"/>
      <c r="D13" s="131" t="s">
        <v>169</v>
      </c>
      <c r="E13" s="167" t="s">
        <v>293</v>
      </c>
      <c r="F13" s="168"/>
      <c r="G13" s="167" t="s">
        <v>294</v>
      </c>
      <c r="H13" s="169"/>
      <c r="I13" s="169"/>
      <c r="J13" s="170"/>
    </row>
    <row r="14" spans="2:13" ht="35.5" customHeight="1">
      <c r="B14" s="154"/>
      <c r="C14" s="154"/>
      <c r="D14" s="131" t="s">
        <v>170</v>
      </c>
      <c r="E14" s="167" t="s">
        <v>282</v>
      </c>
      <c r="F14" s="168"/>
      <c r="G14" s="167" t="s">
        <v>289</v>
      </c>
      <c r="H14" s="169"/>
      <c r="I14" s="169"/>
      <c r="J14" s="170"/>
    </row>
    <row r="15" spans="2:13" ht="35.5" customHeight="1">
      <c r="B15" s="154"/>
      <c r="C15" s="154"/>
      <c r="D15" s="131" t="s">
        <v>171</v>
      </c>
      <c r="E15" s="167" t="s">
        <v>283</v>
      </c>
      <c r="F15" s="168"/>
      <c r="G15" s="171" t="s">
        <v>284</v>
      </c>
      <c r="H15" s="171"/>
      <c r="I15" s="171"/>
      <c r="J15" s="172"/>
    </row>
    <row r="16" spans="2:13" ht="35.5" customHeight="1">
      <c r="B16" s="154"/>
      <c r="C16" s="154" t="s">
        <v>172</v>
      </c>
      <c r="D16" s="132" t="s">
        <v>173</v>
      </c>
      <c r="E16" s="173" t="s">
        <v>295</v>
      </c>
      <c r="F16" s="174"/>
      <c r="G16" s="173" t="s">
        <v>296</v>
      </c>
      <c r="H16" s="173"/>
      <c r="I16" s="173"/>
      <c r="J16" s="175"/>
    </row>
    <row r="17" spans="2:10" ht="35.5" customHeight="1">
      <c r="B17" s="154"/>
      <c r="C17" s="154"/>
      <c r="D17" s="132" t="s">
        <v>174</v>
      </c>
      <c r="E17" s="173" t="s">
        <v>297</v>
      </c>
      <c r="F17" s="174"/>
      <c r="G17" s="173" t="s">
        <v>298</v>
      </c>
      <c r="H17" s="173"/>
      <c r="I17" s="173"/>
      <c r="J17" s="175"/>
    </row>
    <row r="18" spans="2:10" ht="35.5" customHeight="1" thickBot="1">
      <c r="B18" s="154"/>
      <c r="C18" s="131" t="s">
        <v>175</v>
      </c>
      <c r="D18" s="132" t="s">
        <v>176</v>
      </c>
      <c r="E18" s="180" t="s">
        <v>287</v>
      </c>
      <c r="F18" s="180"/>
      <c r="G18" s="180" t="s">
        <v>288</v>
      </c>
      <c r="H18" s="180"/>
      <c r="I18" s="180"/>
      <c r="J18" s="181"/>
    </row>
  </sheetData>
  <mergeCells count="32">
    <mergeCell ref="B9:B10"/>
    <mergeCell ref="C9:J10"/>
    <mergeCell ref="E18:F18"/>
    <mergeCell ref="G18:J18"/>
    <mergeCell ref="C7:E7"/>
    <mergeCell ref="F7:J7"/>
    <mergeCell ref="C8:E8"/>
    <mergeCell ref="F8:J8"/>
    <mergeCell ref="E12:F12"/>
    <mergeCell ref="G12:J12"/>
    <mergeCell ref="B2:J2"/>
    <mergeCell ref="B3:J3"/>
    <mergeCell ref="C4:J4"/>
    <mergeCell ref="C5:J5"/>
    <mergeCell ref="C6:E6"/>
    <mergeCell ref="F6:J6"/>
    <mergeCell ref="B6:B8"/>
    <mergeCell ref="B11:B18"/>
    <mergeCell ref="E11:F11"/>
    <mergeCell ref="G11:J11"/>
    <mergeCell ref="C12:C15"/>
    <mergeCell ref="C16:C17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</mergeCells>
  <phoneticPr fontId="30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8"/>
  <sheetViews>
    <sheetView workbookViewId="0">
      <selection activeCell="C7" sqref="C7:E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7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177</v>
      </c>
    </row>
    <row r="2" spans="1:13" ht="24" customHeight="1">
      <c r="A2" s="1"/>
      <c r="B2" s="156" t="s">
        <v>345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1:13" ht="25" customHeight="1">
      <c r="A3" s="1"/>
      <c r="B3" s="159" t="s">
        <v>156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1:13" ht="25" customHeight="1">
      <c r="A4" s="1"/>
      <c r="B4" s="8" t="s">
        <v>157</v>
      </c>
      <c r="C4" s="160" t="s">
        <v>274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1:13" ht="25" customHeight="1">
      <c r="A5" s="1"/>
      <c r="B5" s="8" t="s">
        <v>346</v>
      </c>
      <c r="C5" s="160" t="s">
        <v>191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1:13" ht="25" customHeight="1">
      <c r="A6" s="1"/>
      <c r="B6" s="176" t="s">
        <v>273</v>
      </c>
      <c r="C6" s="161" t="s">
        <v>158</v>
      </c>
      <c r="D6" s="161"/>
      <c r="E6" s="161"/>
      <c r="F6" s="162">
        <v>20000</v>
      </c>
      <c r="G6" s="162"/>
      <c r="H6" s="162"/>
      <c r="I6" s="162"/>
      <c r="J6" s="162"/>
      <c r="K6" s="11"/>
      <c r="L6" s="11"/>
      <c r="M6" s="11"/>
    </row>
    <row r="7" spans="1:13" ht="25" customHeight="1">
      <c r="A7" s="1"/>
      <c r="B7" s="177"/>
      <c r="C7" s="161" t="s">
        <v>159</v>
      </c>
      <c r="D7" s="161"/>
      <c r="E7" s="161"/>
      <c r="F7" s="162">
        <v>20000</v>
      </c>
      <c r="G7" s="162"/>
      <c r="H7" s="162"/>
      <c r="I7" s="162"/>
      <c r="J7" s="162"/>
      <c r="K7" s="11"/>
      <c r="L7" s="11"/>
      <c r="M7" s="11"/>
    </row>
    <row r="8" spans="1:13" ht="25" customHeight="1">
      <c r="A8" s="1"/>
      <c r="B8" s="177"/>
      <c r="C8" s="161" t="s">
        <v>160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1:13" ht="39.5" customHeight="1">
      <c r="B9" s="178" t="s">
        <v>161</v>
      </c>
      <c r="C9" s="179" t="s">
        <v>299</v>
      </c>
      <c r="D9" s="179"/>
      <c r="E9" s="179"/>
      <c r="F9" s="179"/>
      <c r="G9" s="179"/>
      <c r="H9" s="179"/>
      <c r="I9" s="179"/>
      <c r="J9" s="179"/>
    </row>
    <row r="10" spans="1:13">
      <c r="B10" s="178"/>
      <c r="C10" s="179"/>
      <c r="D10" s="179"/>
      <c r="E10" s="179"/>
      <c r="F10" s="179"/>
      <c r="G10" s="179"/>
      <c r="H10" s="179"/>
      <c r="I10" s="179"/>
      <c r="J10" s="179"/>
    </row>
    <row r="11" spans="1:13" ht="46.5" customHeight="1">
      <c r="B11" s="154" t="s">
        <v>162</v>
      </c>
      <c r="C11" s="131" t="s">
        <v>163</v>
      </c>
      <c r="D11" s="131" t="s">
        <v>164</v>
      </c>
      <c r="E11" s="155" t="s">
        <v>165</v>
      </c>
      <c r="F11" s="155"/>
      <c r="G11" s="155" t="s">
        <v>166</v>
      </c>
      <c r="H11" s="155"/>
      <c r="I11" s="155"/>
      <c r="J11" s="155"/>
    </row>
    <row r="12" spans="1:13" ht="46.5" customHeight="1">
      <c r="B12" s="154"/>
      <c r="C12" s="154" t="s">
        <v>167</v>
      </c>
      <c r="D12" s="131" t="s">
        <v>168</v>
      </c>
      <c r="E12" s="163" t="s">
        <v>300</v>
      </c>
      <c r="F12" s="164"/>
      <c r="G12" s="163" t="s">
        <v>301</v>
      </c>
      <c r="H12" s="165"/>
      <c r="I12" s="165"/>
      <c r="J12" s="166"/>
    </row>
    <row r="13" spans="1:13" ht="46.5" customHeight="1">
      <c r="B13" s="154"/>
      <c r="C13" s="154"/>
      <c r="D13" s="131" t="s">
        <v>169</v>
      </c>
      <c r="E13" s="167" t="s">
        <v>302</v>
      </c>
      <c r="F13" s="168"/>
      <c r="G13" s="167" t="s">
        <v>303</v>
      </c>
      <c r="H13" s="169"/>
      <c r="I13" s="169"/>
      <c r="J13" s="170"/>
    </row>
    <row r="14" spans="1:13" ht="46.5" customHeight="1">
      <c r="B14" s="154"/>
      <c r="C14" s="154"/>
      <c r="D14" s="131" t="s">
        <v>170</v>
      </c>
      <c r="E14" s="167" t="s">
        <v>282</v>
      </c>
      <c r="F14" s="168"/>
      <c r="G14" s="167" t="s">
        <v>304</v>
      </c>
      <c r="H14" s="169"/>
      <c r="I14" s="169"/>
      <c r="J14" s="170"/>
    </row>
    <row r="15" spans="1:13" ht="46.5" customHeight="1">
      <c r="B15" s="154"/>
      <c r="C15" s="154"/>
      <c r="D15" s="131" t="s">
        <v>171</v>
      </c>
      <c r="E15" s="167" t="s">
        <v>283</v>
      </c>
      <c r="F15" s="168"/>
      <c r="G15" s="171" t="s">
        <v>305</v>
      </c>
      <c r="H15" s="171"/>
      <c r="I15" s="171"/>
      <c r="J15" s="172"/>
    </row>
    <row r="16" spans="1:13" ht="46.5" customHeight="1">
      <c r="B16" s="154"/>
      <c r="C16" s="154" t="s">
        <v>172</v>
      </c>
      <c r="D16" s="132" t="s">
        <v>173</v>
      </c>
      <c r="E16" s="182" t="s">
        <v>306</v>
      </c>
      <c r="F16" s="183"/>
      <c r="G16" s="184" t="s">
        <v>307</v>
      </c>
      <c r="H16" s="173"/>
      <c r="I16" s="173"/>
      <c r="J16" s="175"/>
    </row>
    <row r="17" spans="2:10" ht="46.5" customHeight="1">
      <c r="B17" s="154"/>
      <c r="C17" s="154"/>
      <c r="D17" s="132" t="s">
        <v>174</v>
      </c>
      <c r="E17" s="183" t="s">
        <v>308</v>
      </c>
      <c r="F17" s="183"/>
      <c r="G17" s="173" t="s">
        <v>309</v>
      </c>
      <c r="H17" s="173"/>
      <c r="I17" s="173"/>
      <c r="J17" s="175"/>
    </row>
    <row r="18" spans="2:10" ht="46.5" customHeight="1" thickBot="1">
      <c r="B18" s="154"/>
      <c r="C18" s="131" t="s">
        <v>175</v>
      </c>
      <c r="D18" s="132" t="s">
        <v>176</v>
      </c>
      <c r="E18" s="180" t="s">
        <v>287</v>
      </c>
      <c r="F18" s="180"/>
      <c r="G18" s="180" t="s">
        <v>288</v>
      </c>
      <c r="H18" s="180"/>
      <c r="I18" s="180"/>
      <c r="J18" s="181"/>
    </row>
  </sheetData>
  <mergeCells count="32">
    <mergeCell ref="B9:B10"/>
    <mergeCell ref="C9:J10"/>
    <mergeCell ref="E18:F18"/>
    <mergeCell ref="G18:J18"/>
    <mergeCell ref="C7:E7"/>
    <mergeCell ref="F7:J7"/>
    <mergeCell ref="C8:E8"/>
    <mergeCell ref="F8:J8"/>
    <mergeCell ref="E12:F12"/>
    <mergeCell ref="G12:J12"/>
    <mergeCell ref="B2:J2"/>
    <mergeCell ref="B3:J3"/>
    <mergeCell ref="C4:J4"/>
    <mergeCell ref="C5:J5"/>
    <mergeCell ref="C6:E6"/>
    <mergeCell ref="F6:J6"/>
    <mergeCell ref="B6:B8"/>
    <mergeCell ref="B11:B18"/>
    <mergeCell ref="E11:F11"/>
    <mergeCell ref="G11:J11"/>
    <mergeCell ref="C12:C15"/>
    <mergeCell ref="C16:C17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</mergeCells>
  <phoneticPr fontId="30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CA8F-B6F7-41DC-9C1D-49640F337C09}">
  <dimension ref="A1:M17"/>
  <sheetViews>
    <sheetView workbookViewId="0">
      <selection activeCell="F7" sqref="F7:J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7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177</v>
      </c>
    </row>
    <row r="2" spans="1:13" ht="24" customHeight="1">
      <c r="A2" s="1"/>
      <c r="B2" s="156" t="s">
        <v>345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1:13" ht="25" customHeight="1">
      <c r="A3" s="1"/>
      <c r="B3" s="159" t="s">
        <v>156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1:13" ht="25" customHeight="1">
      <c r="A4" s="1"/>
      <c r="B4" s="8" t="s">
        <v>157</v>
      </c>
      <c r="C4" s="160" t="s">
        <v>275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1:13" ht="25" customHeight="1">
      <c r="A5" s="1"/>
      <c r="B5" s="8" t="s">
        <v>346</v>
      </c>
      <c r="C5" s="160" t="s">
        <v>191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1:13" ht="25" customHeight="1">
      <c r="A6" s="1"/>
      <c r="B6" s="176" t="s">
        <v>273</v>
      </c>
      <c r="C6" s="161" t="s">
        <v>158</v>
      </c>
      <c r="D6" s="161"/>
      <c r="E6" s="161"/>
      <c r="F6" s="162">
        <v>80000</v>
      </c>
      <c r="G6" s="162"/>
      <c r="H6" s="162"/>
      <c r="I6" s="162"/>
      <c r="J6" s="162"/>
      <c r="K6" s="11"/>
      <c r="L6" s="11"/>
      <c r="M6" s="11"/>
    </row>
    <row r="7" spans="1:13" ht="25" customHeight="1">
      <c r="A7" s="1"/>
      <c r="B7" s="177"/>
      <c r="C7" s="161" t="s">
        <v>159</v>
      </c>
      <c r="D7" s="161"/>
      <c r="E7" s="161"/>
      <c r="F7" s="162">
        <v>80000</v>
      </c>
      <c r="G7" s="162"/>
      <c r="H7" s="162"/>
      <c r="I7" s="162"/>
      <c r="J7" s="162"/>
      <c r="K7" s="11"/>
      <c r="L7" s="11"/>
      <c r="M7" s="11"/>
    </row>
    <row r="8" spans="1:13" ht="25" customHeight="1">
      <c r="A8" s="1"/>
      <c r="B8" s="177"/>
      <c r="C8" s="161" t="s">
        <v>160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1:13" ht="25" customHeight="1">
      <c r="A9" s="1"/>
      <c r="B9" s="176" t="s">
        <v>161</v>
      </c>
      <c r="C9" s="185" t="s">
        <v>277</v>
      </c>
      <c r="D9" s="185"/>
      <c r="E9" s="185"/>
      <c r="F9" s="185"/>
      <c r="G9" s="185"/>
      <c r="H9" s="185"/>
      <c r="I9" s="185"/>
      <c r="J9" s="185"/>
      <c r="K9" s="11"/>
      <c r="L9" s="11"/>
      <c r="M9" s="11"/>
    </row>
    <row r="10" spans="1:13" ht="25" customHeight="1">
      <c r="A10" s="1"/>
      <c r="B10" s="176"/>
      <c r="C10" s="185"/>
      <c r="D10" s="185"/>
      <c r="E10" s="185"/>
      <c r="F10" s="185"/>
      <c r="G10" s="185"/>
      <c r="H10" s="185"/>
      <c r="I10" s="185"/>
      <c r="J10" s="185"/>
      <c r="K10" s="11"/>
      <c r="L10" s="11"/>
      <c r="M10" s="11"/>
    </row>
    <row r="11" spans="1:13" ht="39" customHeight="1">
      <c r="B11" s="154" t="s">
        <v>162</v>
      </c>
      <c r="C11" s="131" t="s">
        <v>163</v>
      </c>
      <c r="D11" s="131" t="s">
        <v>164</v>
      </c>
      <c r="E11" s="155" t="s">
        <v>165</v>
      </c>
      <c r="F11" s="155"/>
      <c r="G11" s="155" t="s">
        <v>166</v>
      </c>
      <c r="H11" s="155"/>
      <c r="I11" s="155"/>
      <c r="J11" s="155"/>
    </row>
    <row r="12" spans="1:13" ht="39" customHeight="1">
      <c r="B12" s="154"/>
      <c r="C12" s="154" t="s">
        <v>167</v>
      </c>
      <c r="D12" s="131" t="s">
        <v>168</v>
      </c>
      <c r="E12" s="163" t="s">
        <v>278</v>
      </c>
      <c r="F12" s="164"/>
      <c r="G12" s="163" t="s">
        <v>279</v>
      </c>
      <c r="H12" s="165"/>
      <c r="I12" s="165"/>
      <c r="J12" s="166"/>
    </row>
    <row r="13" spans="1:13" ht="39" customHeight="1">
      <c r="B13" s="154"/>
      <c r="C13" s="154"/>
      <c r="D13" s="131" t="s">
        <v>169</v>
      </c>
      <c r="E13" s="167" t="s">
        <v>280</v>
      </c>
      <c r="F13" s="168"/>
      <c r="G13" s="167" t="s">
        <v>281</v>
      </c>
      <c r="H13" s="169"/>
      <c r="I13" s="169"/>
      <c r="J13" s="170"/>
    </row>
    <row r="14" spans="1:13" ht="39" customHeight="1">
      <c r="B14" s="154"/>
      <c r="C14" s="154"/>
      <c r="D14" s="131" t="s">
        <v>170</v>
      </c>
      <c r="E14" s="167" t="s">
        <v>282</v>
      </c>
      <c r="F14" s="168"/>
      <c r="G14" s="167" t="s">
        <v>289</v>
      </c>
      <c r="H14" s="169"/>
      <c r="I14" s="169"/>
      <c r="J14" s="170"/>
    </row>
    <row r="15" spans="1:13" ht="39" customHeight="1">
      <c r="B15" s="154"/>
      <c r="C15" s="154"/>
      <c r="D15" s="131" t="s">
        <v>171</v>
      </c>
      <c r="E15" s="167" t="s">
        <v>283</v>
      </c>
      <c r="F15" s="168"/>
      <c r="G15" s="171" t="s">
        <v>284</v>
      </c>
      <c r="H15" s="171"/>
      <c r="I15" s="171"/>
      <c r="J15" s="172"/>
    </row>
    <row r="16" spans="1:13" ht="39" customHeight="1">
      <c r="B16" s="154"/>
      <c r="C16" s="131" t="s">
        <v>172</v>
      </c>
      <c r="D16" s="132" t="s">
        <v>173</v>
      </c>
      <c r="E16" s="173" t="s">
        <v>285</v>
      </c>
      <c r="F16" s="174"/>
      <c r="G16" s="173" t="s">
        <v>286</v>
      </c>
      <c r="H16" s="173"/>
      <c r="I16" s="173"/>
      <c r="J16" s="175"/>
    </row>
    <row r="17" spans="2:10" ht="39" customHeight="1" thickBot="1">
      <c r="B17" s="154"/>
      <c r="C17" s="131" t="s">
        <v>175</v>
      </c>
      <c r="D17" s="132" t="s">
        <v>176</v>
      </c>
      <c r="E17" s="180" t="s">
        <v>287</v>
      </c>
      <c r="F17" s="180"/>
      <c r="G17" s="180" t="s">
        <v>288</v>
      </c>
      <c r="H17" s="180"/>
      <c r="I17" s="180"/>
      <c r="J17" s="181"/>
    </row>
  </sheetData>
  <mergeCells count="29">
    <mergeCell ref="F8:J8"/>
    <mergeCell ref="B9:B10"/>
    <mergeCell ref="C9:J10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G12:J12"/>
    <mergeCell ref="B11:B17"/>
    <mergeCell ref="E11:F11"/>
    <mergeCell ref="G11:J11"/>
    <mergeCell ref="C12:C15"/>
    <mergeCell ref="E12:F12"/>
    <mergeCell ref="E16:F16"/>
    <mergeCell ref="G16:J16"/>
    <mergeCell ref="E17:F17"/>
    <mergeCell ref="G17:J17"/>
    <mergeCell ref="E13:F13"/>
    <mergeCell ref="G13:J13"/>
    <mergeCell ref="E14:F14"/>
    <mergeCell ref="G14:J14"/>
    <mergeCell ref="E15:F15"/>
    <mergeCell ref="G15:J15"/>
  </mergeCells>
  <phoneticPr fontId="30" type="noConversion"/>
  <dataValidations count="1">
    <dataValidation type="list" allowBlank="1" showInputMessage="1" showErrorMessage="1" sqref="M4" xr:uid="{EDE76385-F3D5-43B8-963B-39429154A122}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27A6-EEB9-4867-A8B1-D6A41B68F907}">
  <dimension ref="A1:M18"/>
  <sheetViews>
    <sheetView workbookViewId="0">
      <selection activeCell="G12" sqref="G12:J12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7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177</v>
      </c>
    </row>
    <row r="2" spans="1:13" ht="24" customHeight="1">
      <c r="A2" s="1"/>
      <c r="B2" s="156" t="s">
        <v>345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1:13" ht="25" customHeight="1">
      <c r="A3" s="1"/>
      <c r="B3" s="159" t="s">
        <v>156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1:13" ht="25" customHeight="1">
      <c r="A4" s="1"/>
      <c r="B4" s="8" t="s">
        <v>157</v>
      </c>
      <c r="C4" s="160" t="s">
        <v>276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1:13" ht="25" customHeight="1">
      <c r="A5" s="1"/>
      <c r="B5" s="8" t="s">
        <v>346</v>
      </c>
      <c r="C5" s="160" t="s">
        <v>191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1:13" ht="25" customHeight="1">
      <c r="A6" s="1"/>
      <c r="B6" s="176" t="s">
        <v>273</v>
      </c>
      <c r="C6" s="161" t="s">
        <v>158</v>
      </c>
      <c r="D6" s="161"/>
      <c r="E6" s="161"/>
      <c r="F6" s="162">
        <v>200000</v>
      </c>
      <c r="G6" s="162"/>
      <c r="H6" s="162"/>
      <c r="I6" s="162"/>
      <c r="J6" s="162"/>
      <c r="K6" s="11"/>
      <c r="L6" s="11"/>
      <c r="M6" s="11"/>
    </row>
    <row r="7" spans="1:13" ht="25" customHeight="1">
      <c r="A7" s="1"/>
      <c r="B7" s="177"/>
      <c r="C7" s="161" t="s">
        <v>159</v>
      </c>
      <c r="D7" s="161"/>
      <c r="E7" s="161"/>
      <c r="F7" s="162">
        <v>200000</v>
      </c>
      <c r="G7" s="162"/>
      <c r="H7" s="162"/>
      <c r="I7" s="162"/>
      <c r="J7" s="162"/>
      <c r="K7" s="11"/>
      <c r="L7" s="11"/>
      <c r="M7" s="11"/>
    </row>
    <row r="8" spans="1:13" ht="25" customHeight="1">
      <c r="A8" s="1"/>
      <c r="B8" s="177"/>
      <c r="C8" s="161" t="s">
        <v>160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1:13" ht="28.5" customHeight="1">
      <c r="B9" s="178" t="s">
        <v>161</v>
      </c>
      <c r="C9" s="179" t="s">
        <v>310</v>
      </c>
      <c r="D9" s="179"/>
      <c r="E9" s="179"/>
      <c r="F9" s="179"/>
      <c r="G9" s="179"/>
      <c r="H9" s="179"/>
      <c r="I9" s="179"/>
      <c r="J9" s="179"/>
    </row>
    <row r="10" spans="1:13">
      <c r="B10" s="178"/>
      <c r="C10" s="179"/>
      <c r="D10" s="179"/>
      <c r="E10" s="179"/>
      <c r="F10" s="179"/>
      <c r="G10" s="179"/>
      <c r="H10" s="179"/>
      <c r="I10" s="179"/>
      <c r="J10" s="179"/>
    </row>
    <row r="11" spans="1:13" ht="41.5" customHeight="1">
      <c r="B11" s="154" t="s">
        <v>162</v>
      </c>
      <c r="C11" s="131" t="s">
        <v>163</v>
      </c>
      <c r="D11" s="131" t="s">
        <v>164</v>
      </c>
      <c r="E11" s="155" t="s">
        <v>165</v>
      </c>
      <c r="F11" s="155"/>
      <c r="G11" s="155" t="s">
        <v>166</v>
      </c>
      <c r="H11" s="155"/>
      <c r="I11" s="155"/>
      <c r="J11" s="155"/>
    </row>
    <row r="12" spans="1:13" ht="41.5" customHeight="1">
      <c r="B12" s="154"/>
      <c r="C12" s="154" t="s">
        <v>167</v>
      </c>
      <c r="D12" s="131" t="s">
        <v>168</v>
      </c>
      <c r="E12" s="163" t="s">
        <v>311</v>
      </c>
      <c r="F12" s="164"/>
      <c r="G12" s="163" t="s">
        <v>312</v>
      </c>
      <c r="H12" s="165"/>
      <c r="I12" s="165"/>
      <c r="J12" s="166"/>
    </row>
    <row r="13" spans="1:13" ht="41.5" customHeight="1">
      <c r="B13" s="154"/>
      <c r="C13" s="154"/>
      <c r="D13" s="131" t="s">
        <v>169</v>
      </c>
      <c r="E13" s="167" t="s">
        <v>313</v>
      </c>
      <c r="F13" s="168"/>
      <c r="G13" s="167" t="s">
        <v>314</v>
      </c>
      <c r="H13" s="169"/>
      <c r="I13" s="169"/>
      <c r="J13" s="170"/>
    </row>
    <row r="14" spans="1:13" ht="41.5" customHeight="1">
      <c r="B14" s="154"/>
      <c r="C14" s="154"/>
      <c r="D14" s="131" t="s">
        <v>170</v>
      </c>
      <c r="E14" s="167" t="s">
        <v>282</v>
      </c>
      <c r="F14" s="168"/>
      <c r="G14" s="167" t="s">
        <v>289</v>
      </c>
      <c r="H14" s="169"/>
      <c r="I14" s="169"/>
      <c r="J14" s="170"/>
    </row>
    <row r="15" spans="1:13" ht="41.5" customHeight="1">
      <c r="B15" s="154"/>
      <c r="C15" s="154"/>
      <c r="D15" s="131" t="s">
        <v>171</v>
      </c>
      <c r="E15" s="167" t="s">
        <v>283</v>
      </c>
      <c r="F15" s="168"/>
      <c r="G15" s="171" t="s">
        <v>319</v>
      </c>
      <c r="H15" s="171"/>
      <c r="I15" s="171"/>
      <c r="J15" s="172"/>
    </row>
    <row r="16" spans="1:13" ht="41.5" customHeight="1">
      <c r="B16" s="154"/>
      <c r="C16" s="154" t="s">
        <v>172</v>
      </c>
      <c r="D16" s="132" t="s">
        <v>173</v>
      </c>
      <c r="E16" s="173" t="s">
        <v>315</v>
      </c>
      <c r="F16" s="174"/>
      <c r="G16" s="173" t="s">
        <v>316</v>
      </c>
      <c r="H16" s="173"/>
      <c r="I16" s="173"/>
      <c r="J16" s="175"/>
    </row>
    <row r="17" spans="2:10" ht="41.5" customHeight="1">
      <c r="B17" s="154"/>
      <c r="C17" s="154"/>
      <c r="D17" s="132" t="s">
        <v>174</v>
      </c>
      <c r="E17" s="173" t="s">
        <v>317</v>
      </c>
      <c r="F17" s="174"/>
      <c r="G17" s="173" t="s">
        <v>318</v>
      </c>
      <c r="H17" s="173"/>
      <c r="I17" s="173"/>
      <c r="J17" s="175"/>
    </row>
    <row r="18" spans="2:10" ht="41.5" customHeight="1" thickBot="1">
      <c r="B18" s="154"/>
      <c r="C18" s="131" t="s">
        <v>175</v>
      </c>
      <c r="D18" s="132" t="s">
        <v>176</v>
      </c>
      <c r="E18" s="180" t="s">
        <v>287</v>
      </c>
      <c r="F18" s="180"/>
      <c r="G18" s="180" t="s">
        <v>288</v>
      </c>
      <c r="H18" s="180"/>
      <c r="I18" s="180"/>
      <c r="J18" s="181"/>
    </row>
  </sheetData>
  <mergeCells count="32">
    <mergeCell ref="F8:J8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G13:J13"/>
    <mergeCell ref="E14:F14"/>
    <mergeCell ref="G14:J14"/>
    <mergeCell ref="E15:F15"/>
    <mergeCell ref="G15:J15"/>
    <mergeCell ref="C12:C15"/>
    <mergeCell ref="E12:F12"/>
    <mergeCell ref="G12:J12"/>
    <mergeCell ref="C16:C17"/>
    <mergeCell ref="B9:B10"/>
    <mergeCell ref="C9:J10"/>
    <mergeCell ref="B11:B18"/>
    <mergeCell ref="E11:F11"/>
    <mergeCell ref="G11:J11"/>
    <mergeCell ref="E16:F16"/>
    <mergeCell ref="G16:J16"/>
    <mergeCell ref="E17:F17"/>
    <mergeCell ref="G17:J17"/>
    <mergeCell ref="E18:F18"/>
    <mergeCell ref="G18:J18"/>
    <mergeCell ref="E13:F13"/>
  </mergeCells>
  <phoneticPr fontId="30" type="noConversion"/>
  <dataValidations count="1">
    <dataValidation type="list" allowBlank="1" showInputMessage="1" showErrorMessage="1" sqref="M4" xr:uid="{8B99F3DC-93D8-4892-90E3-B85659052EB6}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18"/>
  <sheetViews>
    <sheetView tabSelected="1" workbookViewId="0">
      <selection activeCell="E6" sqref="E6:I6"/>
    </sheetView>
  </sheetViews>
  <sheetFormatPr defaultColWidth="10" defaultRowHeight="14"/>
  <cols>
    <col min="1" max="1" width="2.6328125" customWidth="1"/>
    <col min="2" max="2" width="5.7265625" style="1" customWidth="1"/>
    <col min="3" max="3" width="10.6328125" style="1" customWidth="1"/>
    <col min="4" max="4" width="10.26953125" style="1" customWidth="1"/>
    <col min="5" max="5" width="11.6328125" style="1" customWidth="1"/>
    <col min="6" max="8" width="9.6328125" style="1" customWidth="1"/>
    <col min="9" max="9" width="15.08984375" style="1" customWidth="1"/>
    <col min="10" max="10" width="9.7265625" style="1" customWidth="1"/>
    <col min="11" max="16383" width="10" style="1"/>
  </cols>
  <sheetData>
    <row r="1" spans="2:16" ht="25" customHeight="1">
      <c r="B1" s="2"/>
      <c r="I1" s="1" t="s">
        <v>178</v>
      </c>
    </row>
    <row r="2" spans="2:16" ht="27" customHeight="1">
      <c r="B2" s="152" t="s">
        <v>347</v>
      </c>
      <c r="C2" s="152"/>
      <c r="D2" s="152"/>
      <c r="E2" s="152"/>
      <c r="F2" s="152"/>
      <c r="G2" s="152"/>
      <c r="H2" s="152"/>
      <c r="I2" s="152"/>
    </row>
    <row r="3" spans="2:16" ht="26.5" customHeight="1">
      <c r="B3" s="188" t="s">
        <v>179</v>
      </c>
      <c r="C3" s="189"/>
      <c r="D3" s="189"/>
      <c r="E3" s="189"/>
      <c r="F3" s="189"/>
      <c r="G3" s="189"/>
      <c r="H3" s="189"/>
      <c r="I3" s="189"/>
    </row>
    <row r="4" spans="2:16" ht="26.5" customHeight="1">
      <c r="B4" s="190" t="s">
        <v>348</v>
      </c>
      <c r="C4" s="190"/>
      <c r="D4" s="190"/>
      <c r="E4" s="190" t="s">
        <v>191</v>
      </c>
      <c r="F4" s="190"/>
      <c r="G4" s="190"/>
      <c r="H4" s="190"/>
      <c r="I4" s="190"/>
    </row>
    <row r="5" spans="2:16" ht="26.5" customHeight="1">
      <c r="B5" s="190" t="s">
        <v>180</v>
      </c>
      <c r="C5" s="190" t="s">
        <v>181</v>
      </c>
      <c r="D5" s="190"/>
      <c r="E5" s="190" t="s">
        <v>182</v>
      </c>
      <c r="F5" s="190"/>
      <c r="G5" s="190"/>
      <c r="H5" s="190"/>
      <c r="I5" s="190"/>
    </row>
    <row r="6" spans="2:16" ht="42.5" customHeight="1">
      <c r="B6" s="190"/>
      <c r="C6" s="191" t="s">
        <v>320</v>
      </c>
      <c r="D6" s="191"/>
      <c r="E6" s="191" t="s">
        <v>322</v>
      </c>
      <c r="F6" s="191"/>
      <c r="G6" s="191"/>
      <c r="H6" s="191"/>
      <c r="I6" s="191"/>
    </row>
    <row r="7" spans="2:16" ht="48" customHeight="1">
      <c r="B7" s="190"/>
      <c r="C7" s="191" t="s">
        <v>321</v>
      </c>
      <c r="D7" s="191"/>
      <c r="E7" s="191" t="s">
        <v>323</v>
      </c>
      <c r="F7" s="191"/>
      <c r="G7" s="191"/>
      <c r="H7" s="191"/>
      <c r="I7" s="191"/>
    </row>
    <row r="8" spans="2:16" ht="26.5" customHeight="1">
      <c r="B8" s="190"/>
      <c r="C8" s="190" t="s">
        <v>183</v>
      </c>
      <c r="D8" s="190"/>
      <c r="E8" s="190"/>
      <c r="F8" s="190"/>
      <c r="G8" s="3" t="s">
        <v>184</v>
      </c>
      <c r="H8" s="3" t="s">
        <v>159</v>
      </c>
      <c r="I8" s="3" t="s">
        <v>160</v>
      </c>
    </row>
    <row r="9" spans="2:16" ht="26.5" customHeight="1">
      <c r="B9" s="190"/>
      <c r="C9" s="190"/>
      <c r="D9" s="190"/>
      <c r="E9" s="190"/>
      <c r="F9" s="190"/>
      <c r="G9" s="4">
        <v>216.27</v>
      </c>
      <c r="H9" s="4">
        <v>216.27</v>
      </c>
      <c r="I9" s="4"/>
    </row>
    <row r="10" spans="2:16" ht="26.5" customHeight="1">
      <c r="B10" s="5" t="s">
        <v>185</v>
      </c>
      <c r="C10" s="192" t="s">
        <v>324</v>
      </c>
      <c r="D10" s="192"/>
      <c r="E10" s="192"/>
      <c r="F10" s="192"/>
      <c r="G10" s="192"/>
      <c r="H10" s="192"/>
      <c r="I10" s="192"/>
    </row>
    <row r="11" spans="2:16" ht="29.5" customHeight="1">
      <c r="B11" s="186" t="s">
        <v>186</v>
      </c>
      <c r="C11" s="133" t="s">
        <v>163</v>
      </c>
      <c r="D11" s="186" t="s">
        <v>164</v>
      </c>
      <c r="E11" s="186"/>
      <c r="F11" s="186" t="s">
        <v>165</v>
      </c>
      <c r="G11" s="186"/>
      <c r="H11" s="186" t="s">
        <v>187</v>
      </c>
      <c r="I11" s="186"/>
    </row>
    <row r="12" spans="2:16" ht="46.5" customHeight="1">
      <c r="B12" s="186"/>
      <c r="C12" s="187" t="s">
        <v>188</v>
      </c>
      <c r="D12" s="187" t="s">
        <v>168</v>
      </c>
      <c r="E12" s="187"/>
      <c r="F12" s="193" t="s">
        <v>325</v>
      </c>
      <c r="G12" s="194"/>
      <c r="H12" s="193" t="s">
        <v>337</v>
      </c>
      <c r="I12" s="194"/>
    </row>
    <row r="13" spans="2:16" ht="46.5" customHeight="1">
      <c r="B13" s="186"/>
      <c r="C13" s="187"/>
      <c r="D13" s="187" t="s">
        <v>169</v>
      </c>
      <c r="E13" s="187"/>
      <c r="F13" s="193" t="s">
        <v>326</v>
      </c>
      <c r="G13" s="194"/>
      <c r="H13" s="193" t="s">
        <v>327</v>
      </c>
      <c r="I13" s="194"/>
      <c r="P13" s="6"/>
    </row>
    <row r="14" spans="2:16" ht="46.5" customHeight="1">
      <c r="B14" s="186"/>
      <c r="C14" s="187"/>
      <c r="D14" s="187"/>
      <c r="E14" s="187"/>
      <c r="F14" s="193" t="s">
        <v>328</v>
      </c>
      <c r="G14" s="194"/>
      <c r="H14" s="193" t="s">
        <v>329</v>
      </c>
      <c r="I14" s="194"/>
    </row>
    <row r="15" spans="2:16" ht="46.5" customHeight="1">
      <c r="B15" s="186"/>
      <c r="C15" s="187"/>
      <c r="D15" s="187" t="s">
        <v>170</v>
      </c>
      <c r="E15" s="187"/>
      <c r="F15" s="193" t="s">
        <v>330</v>
      </c>
      <c r="G15" s="194"/>
      <c r="H15" s="193" t="s">
        <v>331</v>
      </c>
      <c r="I15" s="194"/>
    </row>
    <row r="16" spans="2:16" ht="46.5" customHeight="1">
      <c r="B16" s="186"/>
      <c r="C16" s="187" t="s">
        <v>189</v>
      </c>
      <c r="D16" s="187" t="s">
        <v>173</v>
      </c>
      <c r="E16" s="187"/>
      <c r="F16" s="193" t="s">
        <v>332</v>
      </c>
      <c r="G16" s="194"/>
      <c r="H16" s="193" t="s">
        <v>327</v>
      </c>
      <c r="I16" s="194"/>
    </row>
    <row r="17" spans="2:9" ht="46.5" customHeight="1">
      <c r="B17" s="186"/>
      <c r="C17" s="187"/>
      <c r="D17" s="187" t="s">
        <v>173</v>
      </c>
      <c r="E17" s="187"/>
      <c r="F17" s="193" t="s">
        <v>333</v>
      </c>
      <c r="G17" s="194"/>
      <c r="H17" s="193" t="s">
        <v>334</v>
      </c>
      <c r="I17" s="194"/>
    </row>
    <row r="18" spans="2:9" ht="46.5" customHeight="1">
      <c r="B18" s="186"/>
      <c r="C18" s="134" t="s">
        <v>175</v>
      </c>
      <c r="D18" s="187" t="s">
        <v>176</v>
      </c>
      <c r="E18" s="187"/>
      <c r="F18" s="193" t="s">
        <v>335</v>
      </c>
      <c r="G18" s="194"/>
      <c r="H18" s="193" t="s">
        <v>336</v>
      </c>
      <c r="I18" s="194"/>
    </row>
  </sheetData>
  <mergeCells count="39">
    <mergeCell ref="F17:G17"/>
    <mergeCell ref="H17:I17"/>
    <mergeCell ref="F18:G18"/>
    <mergeCell ref="H18:I18"/>
    <mergeCell ref="B5:B9"/>
    <mergeCell ref="C8:F9"/>
    <mergeCell ref="F14:G14"/>
    <mergeCell ref="H14:I14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C6:D6"/>
    <mergeCell ref="E6:I6"/>
    <mergeCell ref="C7:D7"/>
    <mergeCell ref="E7:I7"/>
    <mergeCell ref="C10:I10"/>
    <mergeCell ref="B2:I2"/>
    <mergeCell ref="B3:I3"/>
    <mergeCell ref="B4:D4"/>
    <mergeCell ref="E4:I4"/>
    <mergeCell ref="C5:D5"/>
    <mergeCell ref="E5:I5"/>
    <mergeCell ref="B11:B18"/>
    <mergeCell ref="C12:C15"/>
    <mergeCell ref="D12:E12"/>
    <mergeCell ref="D13:E14"/>
    <mergeCell ref="D15:E15"/>
    <mergeCell ref="C16:C17"/>
    <mergeCell ref="D16:E16"/>
    <mergeCell ref="D17:E17"/>
    <mergeCell ref="D18:E18"/>
    <mergeCell ref="D11:E11"/>
  </mergeCells>
  <phoneticPr fontId="30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selection activeCell="C8" sqref="C8"/>
    </sheetView>
  </sheetViews>
  <sheetFormatPr defaultColWidth="10" defaultRowHeight="14"/>
  <cols>
    <col min="1" max="1" width="1.54296875" style="58" customWidth="1"/>
    <col min="2" max="2" width="41" style="58" customWidth="1"/>
    <col min="3" max="3" width="16.36328125" style="58" customWidth="1"/>
    <col min="4" max="4" width="41" style="58" customWidth="1"/>
    <col min="5" max="5" width="16.36328125" style="58" customWidth="1"/>
    <col min="6" max="6" width="1.54296875" style="58" customWidth="1"/>
    <col min="7" max="10" width="9.7265625" style="58" customWidth="1"/>
    <col min="11" max="16384" width="10" style="58"/>
  </cols>
  <sheetData>
    <row r="1" spans="1:6" ht="14.25" customHeight="1">
      <c r="A1" s="95"/>
      <c r="B1" s="59"/>
      <c r="C1" s="60"/>
      <c r="D1" s="96"/>
      <c r="E1" s="59" t="s">
        <v>0</v>
      </c>
      <c r="F1" s="102" t="s">
        <v>1</v>
      </c>
    </row>
    <row r="2" spans="1:6" ht="19.899999999999999" customHeight="1">
      <c r="A2" s="96"/>
      <c r="B2" s="135" t="s">
        <v>342</v>
      </c>
      <c r="C2" s="135"/>
      <c r="D2" s="135"/>
      <c r="E2" s="135"/>
      <c r="F2" s="102"/>
    </row>
    <row r="3" spans="1:6" ht="17" customHeight="1">
      <c r="A3" s="98"/>
      <c r="B3" s="64" t="s">
        <v>192</v>
      </c>
      <c r="C3" s="77"/>
      <c r="D3" s="77"/>
      <c r="E3" s="99" t="s">
        <v>2</v>
      </c>
      <c r="F3" s="103"/>
    </row>
    <row r="4" spans="1:6" ht="21.4" customHeight="1">
      <c r="A4" s="100"/>
      <c r="B4" s="136" t="s">
        <v>3</v>
      </c>
      <c r="C4" s="136"/>
      <c r="D4" s="136" t="s">
        <v>4</v>
      </c>
      <c r="E4" s="136"/>
      <c r="F4" s="75"/>
    </row>
    <row r="5" spans="1:6" ht="21.4" customHeight="1">
      <c r="A5" s="100"/>
      <c r="B5" s="67" t="s">
        <v>5</v>
      </c>
      <c r="C5" s="67" t="s">
        <v>6</v>
      </c>
      <c r="D5" s="67" t="s">
        <v>5</v>
      </c>
      <c r="E5" s="67" t="s">
        <v>6</v>
      </c>
      <c r="F5" s="75"/>
    </row>
    <row r="6" spans="1:6" ht="19.899999999999999" customHeight="1">
      <c r="A6" s="137"/>
      <c r="B6" s="74" t="s">
        <v>7</v>
      </c>
      <c r="C6" s="73">
        <v>2162710.09</v>
      </c>
      <c r="D6" s="74" t="s">
        <v>8</v>
      </c>
      <c r="E6" s="73">
        <v>1723764.36</v>
      </c>
      <c r="F6" s="82"/>
    </row>
    <row r="7" spans="1:6" ht="19.899999999999999" customHeight="1">
      <c r="A7" s="137"/>
      <c r="B7" s="74" t="s">
        <v>9</v>
      </c>
      <c r="C7" s="73"/>
      <c r="D7" s="74" t="s">
        <v>10</v>
      </c>
      <c r="E7" s="73"/>
      <c r="F7" s="82"/>
    </row>
    <row r="8" spans="1:6" ht="19.899999999999999" customHeight="1">
      <c r="A8" s="137"/>
      <c r="B8" s="74" t="s">
        <v>11</v>
      </c>
      <c r="C8" s="73"/>
      <c r="D8" s="74" t="s">
        <v>12</v>
      </c>
      <c r="E8" s="73"/>
      <c r="F8" s="82"/>
    </row>
    <row r="9" spans="1:6" ht="19.899999999999999" customHeight="1">
      <c r="A9" s="137"/>
      <c r="B9" s="74" t="s">
        <v>13</v>
      </c>
      <c r="C9" s="73"/>
      <c r="D9" s="74" t="s">
        <v>14</v>
      </c>
      <c r="E9" s="73"/>
      <c r="F9" s="82"/>
    </row>
    <row r="10" spans="1:6" ht="19.899999999999999" customHeight="1">
      <c r="A10" s="137"/>
      <c r="B10" s="74" t="s">
        <v>15</v>
      </c>
      <c r="C10" s="73"/>
      <c r="D10" s="74" t="s">
        <v>16</v>
      </c>
      <c r="E10" s="73"/>
      <c r="F10" s="82"/>
    </row>
    <row r="11" spans="1:6" ht="19.899999999999999" customHeight="1">
      <c r="A11" s="137"/>
      <c r="B11" s="74" t="s">
        <v>17</v>
      </c>
      <c r="C11" s="73"/>
      <c r="D11" s="74" t="s">
        <v>18</v>
      </c>
      <c r="E11" s="73"/>
      <c r="F11" s="82"/>
    </row>
    <row r="12" spans="1:6" ht="19.899999999999999" customHeight="1">
      <c r="A12" s="137"/>
      <c r="B12" s="74" t="s">
        <v>19</v>
      </c>
      <c r="C12" s="73"/>
      <c r="D12" s="74" t="s">
        <v>20</v>
      </c>
      <c r="E12" s="73"/>
      <c r="F12" s="82"/>
    </row>
    <row r="13" spans="1:6" ht="19.899999999999999" customHeight="1">
      <c r="A13" s="137"/>
      <c r="B13" s="74" t="s">
        <v>19</v>
      </c>
      <c r="C13" s="73"/>
      <c r="D13" s="74" t="s">
        <v>338</v>
      </c>
      <c r="E13" s="73">
        <v>218407.49</v>
      </c>
      <c r="F13" s="82"/>
    </row>
    <row r="14" spans="1:6" ht="19.899999999999999" customHeight="1">
      <c r="A14" s="137"/>
      <c r="B14" s="74" t="s">
        <v>19</v>
      </c>
      <c r="C14" s="73"/>
      <c r="D14" s="74" t="s">
        <v>21</v>
      </c>
      <c r="E14" s="73"/>
      <c r="F14" s="82"/>
    </row>
    <row r="15" spans="1:6" ht="19.899999999999999" customHeight="1">
      <c r="A15" s="137"/>
      <c r="B15" s="74" t="s">
        <v>19</v>
      </c>
      <c r="C15" s="73"/>
      <c r="D15" s="74" t="s">
        <v>339</v>
      </c>
      <c r="E15" s="73">
        <v>95702.24</v>
      </c>
      <c r="F15" s="82"/>
    </row>
    <row r="16" spans="1:6" ht="19.899999999999999" customHeight="1">
      <c r="A16" s="137"/>
      <c r="B16" s="74" t="s">
        <v>19</v>
      </c>
      <c r="C16" s="73"/>
      <c r="D16" s="74" t="s">
        <v>22</v>
      </c>
      <c r="E16" s="73"/>
      <c r="F16" s="82"/>
    </row>
    <row r="17" spans="1:6" ht="19.899999999999999" customHeight="1">
      <c r="A17" s="137"/>
      <c r="B17" s="74" t="s">
        <v>19</v>
      </c>
      <c r="C17" s="73"/>
      <c r="D17" s="74" t="s">
        <v>23</v>
      </c>
      <c r="E17" s="73"/>
      <c r="F17" s="82"/>
    </row>
    <row r="18" spans="1:6" ht="19.899999999999999" customHeight="1">
      <c r="A18" s="137"/>
      <c r="B18" s="74" t="s">
        <v>19</v>
      </c>
      <c r="C18" s="73"/>
      <c r="D18" s="74" t="s">
        <v>24</v>
      </c>
      <c r="E18" s="73"/>
      <c r="F18" s="82"/>
    </row>
    <row r="19" spans="1:6" ht="19.899999999999999" customHeight="1">
      <c r="A19" s="137"/>
      <c r="B19" s="74" t="s">
        <v>19</v>
      </c>
      <c r="C19" s="73"/>
      <c r="D19" s="74" t="s">
        <v>25</v>
      </c>
      <c r="E19" s="73"/>
      <c r="F19" s="82"/>
    </row>
    <row r="20" spans="1:6" ht="19.899999999999999" customHeight="1">
      <c r="A20" s="137"/>
      <c r="B20" s="74" t="s">
        <v>19</v>
      </c>
      <c r="C20" s="73"/>
      <c r="D20" s="74" t="s">
        <v>26</v>
      </c>
      <c r="E20" s="73"/>
      <c r="F20" s="82"/>
    </row>
    <row r="21" spans="1:6" ht="19.899999999999999" customHeight="1">
      <c r="A21" s="137"/>
      <c r="B21" s="74" t="s">
        <v>19</v>
      </c>
      <c r="C21" s="73"/>
      <c r="D21" s="74" t="s">
        <v>27</v>
      </c>
      <c r="E21" s="73"/>
      <c r="F21" s="82"/>
    </row>
    <row r="22" spans="1:6" ht="19.899999999999999" customHeight="1">
      <c r="A22" s="137"/>
      <c r="B22" s="74" t="s">
        <v>19</v>
      </c>
      <c r="C22" s="73"/>
      <c r="D22" s="74" t="s">
        <v>28</v>
      </c>
      <c r="E22" s="73"/>
      <c r="F22" s="82"/>
    </row>
    <row r="23" spans="1:6" ht="19.899999999999999" customHeight="1">
      <c r="A23" s="137"/>
      <c r="B23" s="74" t="s">
        <v>19</v>
      </c>
      <c r="C23" s="73"/>
      <c r="D23" s="74" t="s">
        <v>29</v>
      </c>
      <c r="E23" s="73"/>
      <c r="F23" s="82"/>
    </row>
    <row r="24" spans="1:6" ht="19.899999999999999" customHeight="1">
      <c r="A24" s="137"/>
      <c r="B24" s="74" t="s">
        <v>19</v>
      </c>
      <c r="C24" s="73"/>
      <c r="D24" s="74" t="s">
        <v>30</v>
      </c>
      <c r="E24" s="73"/>
      <c r="F24" s="82"/>
    </row>
    <row r="25" spans="1:6" ht="19.899999999999999" customHeight="1">
      <c r="A25" s="137"/>
      <c r="B25" s="74" t="s">
        <v>19</v>
      </c>
      <c r="C25" s="73"/>
      <c r="D25" s="74" t="s">
        <v>340</v>
      </c>
      <c r="E25" s="73">
        <v>124836</v>
      </c>
      <c r="F25" s="82"/>
    </row>
    <row r="26" spans="1:6" ht="19.899999999999999" customHeight="1">
      <c r="A26" s="137"/>
      <c r="B26" s="74" t="s">
        <v>19</v>
      </c>
      <c r="C26" s="73"/>
      <c r="D26" s="74" t="s">
        <v>31</v>
      </c>
      <c r="E26" s="73"/>
      <c r="F26" s="82"/>
    </row>
    <row r="27" spans="1:6" ht="19.899999999999999" customHeight="1">
      <c r="A27" s="137"/>
      <c r="B27" s="74" t="s">
        <v>19</v>
      </c>
      <c r="C27" s="73"/>
      <c r="D27" s="74" t="s">
        <v>32</v>
      </c>
      <c r="E27" s="73"/>
      <c r="F27" s="82"/>
    </row>
    <row r="28" spans="1:6" ht="19.899999999999999" customHeight="1">
      <c r="A28" s="137"/>
      <c r="B28" s="74" t="s">
        <v>19</v>
      </c>
      <c r="C28" s="73"/>
      <c r="D28" s="74" t="s">
        <v>33</v>
      </c>
      <c r="E28" s="73"/>
      <c r="F28" s="82"/>
    </row>
    <row r="29" spans="1:6" ht="19.899999999999999" customHeight="1">
      <c r="A29" s="137"/>
      <c r="B29" s="74" t="s">
        <v>19</v>
      </c>
      <c r="C29" s="73"/>
      <c r="D29" s="74" t="s">
        <v>34</v>
      </c>
      <c r="E29" s="73"/>
      <c r="F29" s="82"/>
    </row>
    <row r="30" spans="1:6" ht="19.899999999999999" customHeight="1">
      <c r="A30" s="137"/>
      <c r="B30" s="74" t="s">
        <v>19</v>
      </c>
      <c r="C30" s="73"/>
      <c r="D30" s="74" t="s">
        <v>35</v>
      </c>
      <c r="E30" s="73"/>
      <c r="F30" s="82"/>
    </row>
    <row r="31" spans="1:6" ht="19.899999999999999" customHeight="1">
      <c r="A31" s="137"/>
      <c r="B31" s="74" t="s">
        <v>19</v>
      </c>
      <c r="C31" s="73"/>
      <c r="D31" s="74" t="s">
        <v>36</v>
      </c>
      <c r="E31" s="73"/>
      <c r="F31" s="82"/>
    </row>
    <row r="32" spans="1:6" ht="19.899999999999999" customHeight="1">
      <c r="A32" s="137"/>
      <c r="B32" s="74" t="s">
        <v>19</v>
      </c>
      <c r="C32" s="73"/>
      <c r="D32" s="74" t="s">
        <v>37</v>
      </c>
      <c r="E32" s="73"/>
      <c r="F32" s="82"/>
    </row>
    <row r="33" spans="1:6" ht="19.899999999999999" customHeight="1">
      <c r="A33" s="137"/>
      <c r="B33" s="74" t="s">
        <v>19</v>
      </c>
      <c r="C33" s="73"/>
      <c r="D33" s="74" t="s">
        <v>38</v>
      </c>
      <c r="E33" s="73"/>
      <c r="F33" s="82"/>
    </row>
    <row r="34" spans="1:6" ht="19.899999999999999" customHeight="1">
      <c r="A34" s="137"/>
      <c r="B34" s="74" t="s">
        <v>19</v>
      </c>
      <c r="C34" s="73"/>
      <c r="D34" s="74" t="s">
        <v>39</v>
      </c>
      <c r="E34" s="73"/>
      <c r="F34" s="82"/>
    </row>
    <row r="35" spans="1:6" ht="19.899999999999999" customHeight="1">
      <c r="A35" s="137"/>
      <c r="B35" s="74" t="s">
        <v>19</v>
      </c>
      <c r="C35" s="73"/>
      <c r="D35" s="74" t="s">
        <v>40</v>
      </c>
      <c r="E35" s="73"/>
      <c r="F35" s="82"/>
    </row>
    <row r="36" spans="1:6" ht="19.899999999999999" customHeight="1">
      <c r="A36" s="80"/>
      <c r="B36" s="78" t="s">
        <v>41</v>
      </c>
      <c r="C36" s="69">
        <f>SUM(C6:C8)</f>
        <v>2162710.09</v>
      </c>
      <c r="D36" s="78" t="s">
        <v>42</v>
      </c>
      <c r="E36" s="69">
        <f>SUM(E6:E35)</f>
        <v>2162710.09</v>
      </c>
      <c r="F36" s="83"/>
    </row>
    <row r="37" spans="1:6" ht="19.899999999999999" customHeight="1">
      <c r="A37" s="66"/>
      <c r="B37" s="71" t="s">
        <v>43</v>
      </c>
      <c r="C37" s="73"/>
      <c r="D37" s="71" t="s">
        <v>44</v>
      </c>
      <c r="E37" s="73"/>
      <c r="F37" s="105"/>
    </row>
    <row r="38" spans="1:6" ht="19.899999999999999" customHeight="1">
      <c r="A38" s="106"/>
      <c r="B38" s="71" t="s">
        <v>45</v>
      </c>
      <c r="C38" s="73"/>
      <c r="D38" s="71" t="s">
        <v>46</v>
      </c>
      <c r="E38" s="73"/>
      <c r="F38" s="105"/>
    </row>
    <row r="39" spans="1:6" ht="19.899999999999999" customHeight="1">
      <c r="A39" s="106"/>
      <c r="B39" s="107"/>
      <c r="C39" s="107"/>
      <c r="D39" s="71" t="s">
        <v>47</v>
      </c>
      <c r="E39" s="73"/>
      <c r="F39" s="105"/>
    </row>
    <row r="40" spans="1:6" ht="19.899999999999999" customHeight="1">
      <c r="A40" s="108"/>
      <c r="B40" s="67" t="s">
        <v>48</v>
      </c>
      <c r="C40" s="69">
        <f>C36</f>
        <v>2162710.09</v>
      </c>
      <c r="D40" s="67" t="s">
        <v>49</v>
      </c>
      <c r="E40" s="69">
        <f>E36</f>
        <v>2162710.09</v>
      </c>
      <c r="F40" s="109"/>
    </row>
    <row r="41" spans="1:6" ht="8.5" customHeight="1">
      <c r="A41" s="101"/>
      <c r="B41" s="101"/>
      <c r="C41" s="110"/>
      <c r="D41" s="110"/>
      <c r="E41" s="101"/>
      <c r="F41" s="111"/>
    </row>
  </sheetData>
  <mergeCells count="4">
    <mergeCell ref="B2:E2"/>
    <mergeCell ref="B4:C4"/>
    <mergeCell ref="D4:E4"/>
    <mergeCell ref="A6:A35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4"/>
  <cols>
    <col min="1" max="1" width="1.54296875" style="42" customWidth="1"/>
    <col min="2" max="2" width="16.81640625" style="42" customWidth="1"/>
    <col min="3" max="3" width="31.81640625" style="42" customWidth="1"/>
    <col min="4" max="4" width="15.36328125" style="42" customWidth="1"/>
    <col min="5" max="5" width="13" style="42" customWidth="1"/>
    <col min="6" max="6" width="15.26953125" style="42" customWidth="1"/>
    <col min="7" max="14" width="13" style="42" customWidth="1"/>
    <col min="15" max="15" width="1.54296875" style="42" customWidth="1"/>
    <col min="16" max="16" width="9.7265625" style="42" customWidth="1"/>
    <col min="17" max="16384" width="10" style="42"/>
  </cols>
  <sheetData>
    <row r="1" spans="1:15" ht="25" customHeight="1">
      <c r="A1" s="43"/>
      <c r="B1" s="2"/>
      <c r="C1" s="44"/>
      <c r="D1" s="104"/>
      <c r="E1" s="104"/>
      <c r="F1" s="104"/>
      <c r="G1" s="44"/>
      <c r="H1" s="44"/>
      <c r="I1" s="44"/>
      <c r="L1" s="44"/>
      <c r="M1" s="44"/>
      <c r="N1" s="45" t="s">
        <v>50</v>
      </c>
      <c r="O1" s="46"/>
    </row>
    <row r="2" spans="1:15" ht="22.75" customHeight="1">
      <c r="A2" s="43"/>
      <c r="B2" s="138" t="s">
        <v>343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46" t="s">
        <v>1</v>
      </c>
    </row>
    <row r="3" spans="1:15" ht="19.5" customHeight="1">
      <c r="A3" s="47"/>
      <c r="B3" s="139" t="s">
        <v>192</v>
      </c>
      <c r="C3" s="139"/>
      <c r="D3" s="47"/>
      <c r="E3" s="47"/>
      <c r="F3" s="89"/>
      <c r="G3" s="47"/>
      <c r="H3" s="89"/>
      <c r="I3" s="89"/>
      <c r="J3" s="89"/>
      <c r="K3" s="89"/>
      <c r="L3" s="89"/>
      <c r="M3" s="89"/>
      <c r="N3" s="48" t="s">
        <v>2</v>
      </c>
      <c r="O3" s="49"/>
    </row>
    <row r="4" spans="1:15" ht="24.4" customHeight="1">
      <c r="A4" s="50"/>
      <c r="B4" s="140" t="s">
        <v>5</v>
      </c>
      <c r="C4" s="140"/>
      <c r="D4" s="140" t="s">
        <v>51</v>
      </c>
      <c r="E4" s="140" t="s">
        <v>52</v>
      </c>
      <c r="F4" s="140" t="s">
        <v>53</v>
      </c>
      <c r="G4" s="140" t="s">
        <v>54</v>
      </c>
      <c r="H4" s="140" t="s">
        <v>55</v>
      </c>
      <c r="I4" s="140" t="s">
        <v>56</v>
      </c>
      <c r="J4" s="140" t="s">
        <v>57</v>
      </c>
      <c r="K4" s="140" t="s">
        <v>58</v>
      </c>
      <c r="L4" s="140" t="s">
        <v>59</v>
      </c>
      <c r="M4" s="140" t="s">
        <v>60</v>
      </c>
      <c r="N4" s="140" t="s">
        <v>61</v>
      </c>
      <c r="O4" s="52"/>
    </row>
    <row r="5" spans="1:15" ht="24.4" customHeight="1">
      <c r="A5" s="50"/>
      <c r="B5" s="140" t="s">
        <v>62</v>
      </c>
      <c r="C5" s="141" t="s">
        <v>63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52"/>
    </row>
    <row r="6" spans="1:15" ht="24.4" customHeight="1">
      <c r="A6" s="50"/>
      <c r="B6" s="140"/>
      <c r="C6" s="141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2"/>
    </row>
    <row r="7" spans="1:15" ht="27" customHeight="1">
      <c r="A7" s="53"/>
      <c r="B7" s="18"/>
      <c r="C7" s="18" t="s">
        <v>64</v>
      </c>
      <c r="D7" s="21">
        <f>SUM(D8)</f>
        <v>2162710.09</v>
      </c>
      <c r="E7" s="21"/>
      <c r="F7" s="21">
        <f t="shared" ref="F7" si="0">SUM(F8)</f>
        <v>2162710.09</v>
      </c>
      <c r="G7" s="21"/>
      <c r="H7" s="21"/>
      <c r="I7" s="21"/>
      <c r="J7" s="21"/>
      <c r="K7" s="21"/>
      <c r="L7" s="21"/>
      <c r="M7" s="21"/>
      <c r="N7" s="21"/>
      <c r="O7" s="54"/>
    </row>
    <row r="8" spans="1:15" ht="27" customHeight="1">
      <c r="A8" s="53"/>
      <c r="B8" s="23">
        <v>142001</v>
      </c>
      <c r="C8" s="23" t="s">
        <v>191</v>
      </c>
      <c r="D8" s="21">
        <f>SUM(E8:G8)</f>
        <v>2162710.09</v>
      </c>
      <c r="E8" s="21"/>
      <c r="F8" s="21">
        <v>2162710.09</v>
      </c>
      <c r="G8" s="21"/>
      <c r="H8" s="21"/>
      <c r="I8" s="21"/>
      <c r="J8" s="21"/>
      <c r="K8" s="21"/>
      <c r="L8" s="21"/>
      <c r="M8" s="21"/>
      <c r="N8" s="21"/>
      <c r="O8" s="54"/>
    </row>
    <row r="9" spans="1:15" ht="29" customHeight="1">
      <c r="A9" s="53"/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54"/>
    </row>
    <row r="10" spans="1:15" ht="27" customHeight="1">
      <c r="A10" s="53"/>
      <c r="B10" s="18"/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54"/>
    </row>
    <row r="11" spans="1:15" ht="27" customHeight="1">
      <c r="A11" s="53"/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54"/>
    </row>
    <row r="12" spans="1:15" ht="27" customHeight="1">
      <c r="A12" s="53"/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54"/>
    </row>
    <row r="13" spans="1:15" ht="27" customHeight="1">
      <c r="A13" s="53"/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54"/>
    </row>
    <row r="14" spans="1:15" ht="27" customHeight="1">
      <c r="A14" s="53"/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54"/>
    </row>
    <row r="15" spans="1:15" ht="27" customHeight="1">
      <c r="A15" s="53"/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54"/>
    </row>
    <row r="16" spans="1:15" ht="27" customHeight="1">
      <c r="A16" s="53"/>
      <c r="B16" s="18"/>
      <c r="C16" s="1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54"/>
    </row>
    <row r="17" spans="1:15" ht="27" customHeight="1">
      <c r="A17" s="53"/>
      <c r="B17" s="18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54"/>
    </row>
    <row r="18" spans="1:15" ht="27" customHeight="1">
      <c r="A18" s="53"/>
      <c r="B18" s="18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54"/>
    </row>
    <row r="19" spans="1:15" ht="27" customHeight="1">
      <c r="A19" s="53"/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54"/>
    </row>
    <row r="20" spans="1:15" ht="27" customHeight="1">
      <c r="A20" s="53"/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54"/>
    </row>
    <row r="21" spans="1:15" ht="27" customHeight="1">
      <c r="A21" s="53"/>
      <c r="B21" s="18"/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54"/>
    </row>
    <row r="22" spans="1:15" ht="27" customHeight="1">
      <c r="A22" s="53"/>
      <c r="B22" s="18"/>
      <c r="C22" s="18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54"/>
    </row>
    <row r="23" spans="1:15" ht="27" customHeight="1">
      <c r="A23" s="53"/>
      <c r="B23" s="18"/>
      <c r="C23" s="1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54"/>
    </row>
    <row r="24" spans="1:15" ht="27" customHeight="1">
      <c r="A24" s="53"/>
      <c r="B24" s="18"/>
      <c r="C24" s="1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54"/>
    </row>
    <row r="25" spans="1:15" ht="27" customHeight="1">
      <c r="A25" s="53"/>
      <c r="B25" s="18"/>
      <c r="C25" s="1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5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0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"/>
  <cols>
    <col min="1" max="1" width="1.54296875" style="42" customWidth="1"/>
    <col min="2" max="4" width="6.1796875" style="42" customWidth="1"/>
    <col min="5" max="5" width="16.81640625" style="42" customWidth="1"/>
    <col min="6" max="6" width="41" style="42" customWidth="1"/>
    <col min="7" max="10" width="16.453125" style="42" customWidth="1"/>
    <col min="11" max="11" width="22.90625" style="42" customWidth="1"/>
    <col min="12" max="12" width="1.54296875" style="42" customWidth="1"/>
    <col min="13" max="14" width="9.7265625" style="42" customWidth="1"/>
    <col min="15" max="16384" width="10" style="42"/>
  </cols>
  <sheetData>
    <row r="1" spans="1:12" ht="25" customHeight="1">
      <c r="A1" s="43"/>
      <c r="B1" s="2"/>
      <c r="C1" s="2"/>
      <c r="D1" s="2"/>
      <c r="E1" s="44"/>
      <c r="F1" s="44"/>
      <c r="G1" s="104"/>
      <c r="H1" s="104"/>
      <c r="I1" s="104"/>
      <c r="J1" s="104"/>
      <c r="K1" s="45" t="s">
        <v>66</v>
      </c>
      <c r="L1" s="46"/>
    </row>
    <row r="2" spans="1:12" ht="22.75" customHeight="1">
      <c r="A2" s="43"/>
      <c r="B2" s="138" t="s">
        <v>344</v>
      </c>
      <c r="C2" s="138"/>
      <c r="D2" s="138"/>
      <c r="E2" s="138"/>
      <c r="F2" s="138"/>
      <c r="G2" s="138"/>
      <c r="H2" s="138"/>
      <c r="I2" s="138"/>
      <c r="J2" s="138"/>
      <c r="K2" s="138"/>
      <c r="L2" s="46" t="s">
        <v>1</v>
      </c>
    </row>
    <row r="3" spans="1:12" ht="19.5" customHeight="1">
      <c r="A3" s="47"/>
      <c r="B3" s="139" t="s">
        <v>192</v>
      </c>
      <c r="C3" s="139"/>
      <c r="D3" s="139"/>
      <c r="E3" s="139"/>
      <c r="F3" s="139"/>
      <c r="G3" s="47"/>
      <c r="H3" s="47"/>
      <c r="I3" s="89"/>
      <c r="J3" s="89"/>
      <c r="K3" s="48" t="s">
        <v>2</v>
      </c>
      <c r="L3" s="49"/>
    </row>
    <row r="4" spans="1:12" ht="24.4" customHeight="1">
      <c r="A4" s="46"/>
      <c r="B4" s="142" t="s">
        <v>5</v>
      </c>
      <c r="C4" s="142"/>
      <c r="D4" s="142"/>
      <c r="E4" s="142"/>
      <c r="F4" s="142"/>
      <c r="G4" s="142" t="s">
        <v>51</v>
      </c>
      <c r="H4" s="142" t="s">
        <v>67</v>
      </c>
      <c r="I4" s="142" t="s">
        <v>68</v>
      </c>
      <c r="J4" s="142" t="s">
        <v>69</v>
      </c>
      <c r="K4" s="142" t="s">
        <v>70</v>
      </c>
      <c r="L4" s="51"/>
    </row>
    <row r="5" spans="1:12" ht="24.4" customHeight="1">
      <c r="A5" s="50"/>
      <c r="B5" s="142" t="s">
        <v>71</v>
      </c>
      <c r="C5" s="142"/>
      <c r="D5" s="142"/>
      <c r="E5" s="142" t="s">
        <v>62</v>
      </c>
      <c r="F5" s="142" t="s">
        <v>63</v>
      </c>
      <c r="G5" s="142"/>
      <c r="H5" s="142"/>
      <c r="I5" s="142"/>
      <c r="J5" s="142"/>
      <c r="K5" s="142"/>
      <c r="L5" s="51"/>
    </row>
    <row r="6" spans="1:12" ht="24.4" customHeight="1">
      <c r="A6" s="50"/>
      <c r="B6" s="18" t="s">
        <v>72</v>
      </c>
      <c r="C6" s="18" t="s">
        <v>73</v>
      </c>
      <c r="D6" s="18" t="s">
        <v>74</v>
      </c>
      <c r="E6" s="142"/>
      <c r="F6" s="142"/>
      <c r="G6" s="142"/>
      <c r="H6" s="142"/>
      <c r="I6" s="142"/>
      <c r="J6" s="142"/>
      <c r="K6" s="142"/>
      <c r="L6" s="52"/>
    </row>
    <row r="7" spans="1:12" ht="27" customHeight="1">
      <c r="A7" s="53"/>
      <c r="B7" s="18"/>
      <c r="C7" s="18"/>
      <c r="D7" s="18"/>
      <c r="E7" s="18">
        <v>142001</v>
      </c>
      <c r="F7" s="18" t="s">
        <v>64</v>
      </c>
      <c r="G7" s="21">
        <f>G8+G14+G18+G24</f>
        <v>2162710.09</v>
      </c>
      <c r="H7" s="21">
        <f t="shared" ref="H7:I7" si="0">H8+H14+H18+H24</f>
        <v>1782710.0899999999</v>
      </c>
      <c r="I7" s="21">
        <f t="shared" si="0"/>
        <v>380000</v>
      </c>
      <c r="J7" s="21"/>
      <c r="K7" s="21"/>
      <c r="L7" s="54"/>
    </row>
    <row r="8" spans="1:12" ht="27" customHeight="1">
      <c r="A8" s="53"/>
      <c r="B8" s="18">
        <v>210</v>
      </c>
      <c r="C8" s="18"/>
      <c r="D8" s="18"/>
      <c r="E8" s="23"/>
      <c r="F8" s="23" t="s">
        <v>193</v>
      </c>
      <c r="G8" s="21">
        <f>SUM(H8:I8)</f>
        <v>1723764.3599999999</v>
      </c>
      <c r="H8" s="21">
        <f>H9</f>
        <v>1343764.3599999999</v>
      </c>
      <c r="I8" s="21">
        <f>I9</f>
        <v>380000</v>
      </c>
      <c r="J8" s="21"/>
      <c r="K8" s="21"/>
      <c r="L8" s="54"/>
    </row>
    <row r="9" spans="1:12" ht="27" customHeight="1">
      <c r="A9" s="53"/>
      <c r="B9" s="18">
        <v>210</v>
      </c>
      <c r="C9" s="18">
        <v>40</v>
      </c>
      <c r="D9" s="18"/>
      <c r="E9" s="18"/>
      <c r="F9" s="18" t="s">
        <v>194</v>
      </c>
      <c r="G9" s="21">
        <f t="shared" ref="G9:G26" si="1">SUM(H9:I9)</f>
        <v>1723764.3599999999</v>
      </c>
      <c r="H9" s="21">
        <f>SUM(H10:H13)</f>
        <v>1343764.3599999999</v>
      </c>
      <c r="I9" s="21">
        <f>SUM(I10:I13)</f>
        <v>380000</v>
      </c>
      <c r="J9" s="21"/>
      <c r="K9" s="21"/>
      <c r="L9" s="54"/>
    </row>
    <row r="10" spans="1:12" ht="27" customHeight="1">
      <c r="A10" s="53"/>
      <c r="B10" s="18">
        <v>210</v>
      </c>
      <c r="C10" s="18">
        <v>40</v>
      </c>
      <c r="D10" s="116" t="s">
        <v>196</v>
      </c>
      <c r="E10" s="18"/>
      <c r="F10" s="18" t="s">
        <v>195</v>
      </c>
      <c r="G10" s="21">
        <f t="shared" si="1"/>
        <v>698438.4</v>
      </c>
      <c r="H10" s="21">
        <v>698438.4</v>
      </c>
      <c r="I10" s="21"/>
      <c r="J10" s="21"/>
      <c r="K10" s="21"/>
      <c r="L10" s="54"/>
    </row>
    <row r="11" spans="1:12" ht="27" customHeight="1">
      <c r="A11" s="53"/>
      <c r="B11" s="115">
        <v>210</v>
      </c>
      <c r="C11" s="115">
        <v>40</v>
      </c>
      <c r="D11" s="116" t="s">
        <v>198</v>
      </c>
      <c r="E11" s="18"/>
      <c r="F11" s="18" t="s">
        <v>197</v>
      </c>
      <c r="G11" s="21">
        <f t="shared" si="1"/>
        <v>360000</v>
      </c>
      <c r="H11" s="21"/>
      <c r="I11" s="21">
        <v>360000</v>
      </c>
      <c r="J11" s="21"/>
      <c r="K11" s="21"/>
      <c r="L11" s="54"/>
    </row>
    <row r="12" spans="1:12" ht="27" customHeight="1">
      <c r="A12" s="53"/>
      <c r="B12" s="115">
        <v>210</v>
      </c>
      <c r="C12" s="115">
        <v>40</v>
      </c>
      <c r="D12" s="116" t="s">
        <v>200</v>
      </c>
      <c r="E12" s="18"/>
      <c r="F12" s="18" t="s">
        <v>199</v>
      </c>
      <c r="G12" s="21">
        <f t="shared" si="1"/>
        <v>20000</v>
      </c>
      <c r="H12" s="21"/>
      <c r="I12" s="21">
        <v>20000</v>
      </c>
      <c r="J12" s="21"/>
      <c r="K12" s="21"/>
      <c r="L12" s="54"/>
    </row>
    <row r="13" spans="1:12" ht="27" customHeight="1">
      <c r="A13" s="53"/>
      <c r="B13" s="115">
        <v>210</v>
      </c>
      <c r="C13" s="115">
        <v>40</v>
      </c>
      <c r="D13" s="116" t="s">
        <v>201</v>
      </c>
      <c r="E13" s="18"/>
      <c r="F13" s="18" t="s">
        <v>202</v>
      </c>
      <c r="G13" s="21">
        <f t="shared" si="1"/>
        <v>645325.96</v>
      </c>
      <c r="H13" s="21">
        <v>645325.96</v>
      </c>
      <c r="I13" s="21"/>
      <c r="J13" s="21"/>
      <c r="K13" s="21"/>
      <c r="L13" s="54"/>
    </row>
    <row r="14" spans="1:12" ht="27" customHeight="1">
      <c r="A14" s="53"/>
      <c r="B14" s="18">
        <v>208</v>
      </c>
      <c r="C14" s="18"/>
      <c r="D14" s="18"/>
      <c r="E14" s="18"/>
      <c r="F14" s="18" t="s">
        <v>203</v>
      </c>
      <c r="G14" s="21">
        <f t="shared" si="1"/>
        <v>218407.49</v>
      </c>
      <c r="H14" s="21">
        <f>H15</f>
        <v>218407.49</v>
      </c>
      <c r="I14" s="21"/>
      <c r="J14" s="21"/>
      <c r="K14" s="21"/>
      <c r="L14" s="54"/>
    </row>
    <row r="15" spans="1:12" ht="27" customHeight="1">
      <c r="A15" s="53"/>
      <c r="B15" s="115">
        <v>208</v>
      </c>
      <c r="C15" s="116" t="s">
        <v>205</v>
      </c>
      <c r="D15" s="115"/>
      <c r="E15" s="115"/>
      <c r="F15" s="115" t="s">
        <v>204</v>
      </c>
      <c r="G15" s="21">
        <f t="shared" si="1"/>
        <v>218407.49</v>
      </c>
      <c r="H15" s="21">
        <f>SUM(H16:H17)</f>
        <v>218407.49</v>
      </c>
      <c r="I15" s="21"/>
      <c r="J15" s="21"/>
      <c r="K15" s="21"/>
      <c r="L15" s="54"/>
    </row>
    <row r="16" spans="1:12" ht="27" customHeight="1">
      <c r="A16" s="53"/>
      <c r="B16" s="115">
        <v>208</v>
      </c>
      <c r="C16" s="116" t="s">
        <v>205</v>
      </c>
      <c r="D16" s="116" t="s">
        <v>196</v>
      </c>
      <c r="E16" s="115"/>
      <c r="F16" s="115" t="s">
        <v>206</v>
      </c>
      <c r="G16" s="21">
        <f t="shared" si="1"/>
        <v>57790.400000000001</v>
      </c>
      <c r="H16" s="21">
        <v>57790.400000000001</v>
      </c>
      <c r="I16" s="21"/>
      <c r="J16" s="21"/>
      <c r="K16" s="21"/>
      <c r="L16" s="54"/>
    </row>
    <row r="17" spans="1:12" ht="27" customHeight="1">
      <c r="A17" s="53"/>
      <c r="B17" s="115">
        <v>208</v>
      </c>
      <c r="C17" s="116" t="s">
        <v>205</v>
      </c>
      <c r="D17" s="116" t="s">
        <v>205</v>
      </c>
      <c r="E17" s="115"/>
      <c r="F17" s="115" t="s">
        <v>207</v>
      </c>
      <c r="G17" s="21">
        <f t="shared" si="1"/>
        <v>160617.09</v>
      </c>
      <c r="H17" s="21">
        <v>160617.09</v>
      </c>
      <c r="I17" s="21"/>
      <c r="J17" s="21"/>
      <c r="K17" s="21"/>
      <c r="L17" s="54"/>
    </row>
    <row r="18" spans="1:12" ht="27" customHeight="1">
      <c r="A18" s="53"/>
      <c r="B18" s="115">
        <v>210</v>
      </c>
      <c r="C18" s="115"/>
      <c r="D18" s="115"/>
      <c r="E18" s="115"/>
      <c r="F18" s="115" t="s">
        <v>208</v>
      </c>
      <c r="G18" s="21">
        <f t="shared" si="1"/>
        <v>95702.24</v>
      </c>
      <c r="H18" s="21">
        <f>H19</f>
        <v>95702.24</v>
      </c>
      <c r="I18" s="21"/>
      <c r="J18" s="21"/>
      <c r="K18" s="21"/>
      <c r="L18" s="54"/>
    </row>
    <row r="19" spans="1:12" ht="27" customHeight="1">
      <c r="A19" s="53"/>
      <c r="B19" s="115">
        <v>210</v>
      </c>
      <c r="C19" s="116" t="s">
        <v>209</v>
      </c>
      <c r="D19" s="116"/>
      <c r="E19" s="115"/>
      <c r="F19" s="115" t="s">
        <v>212</v>
      </c>
      <c r="G19" s="21">
        <f t="shared" si="1"/>
        <v>95702.24</v>
      </c>
      <c r="H19" s="21">
        <f>SUM(H20:H23)</f>
        <v>95702.24</v>
      </c>
      <c r="I19" s="21"/>
      <c r="J19" s="21"/>
      <c r="K19" s="21"/>
      <c r="L19" s="54"/>
    </row>
    <row r="20" spans="1:12" ht="27" customHeight="1">
      <c r="A20" s="53"/>
      <c r="B20" s="115">
        <v>210</v>
      </c>
      <c r="C20" s="116" t="s">
        <v>209</v>
      </c>
      <c r="D20" s="116" t="s">
        <v>196</v>
      </c>
      <c r="E20" s="115"/>
      <c r="F20" s="115" t="s">
        <v>213</v>
      </c>
      <c r="G20" s="21">
        <f t="shared" si="1"/>
        <v>34699.51</v>
      </c>
      <c r="H20" s="21">
        <v>34699.51</v>
      </c>
      <c r="I20" s="21"/>
      <c r="J20" s="21"/>
      <c r="K20" s="21"/>
      <c r="L20" s="54"/>
    </row>
    <row r="21" spans="1:12" ht="27" customHeight="1">
      <c r="A21" s="53"/>
      <c r="B21" s="115">
        <v>210</v>
      </c>
      <c r="C21" s="116" t="s">
        <v>209</v>
      </c>
      <c r="D21" s="116" t="s">
        <v>210</v>
      </c>
      <c r="E21" s="115"/>
      <c r="F21" s="115" t="s">
        <v>214</v>
      </c>
      <c r="G21" s="21">
        <f t="shared" si="1"/>
        <v>45402.73</v>
      </c>
      <c r="H21" s="21">
        <v>45402.73</v>
      </c>
      <c r="I21" s="21"/>
      <c r="J21" s="21"/>
      <c r="K21" s="21"/>
      <c r="L21" s="54"/>
    </row>
    <row r="22" spans="1:12" ht="27" customHeight="1">
      <c r="A22" s="53"/>
      <c r="B22" s="115">
        <v>210</v>
      </c>
      <c r="C22" s="116" t="s">
        <v>209</v>
      </c>
      <c r="D22" s="116" t="s">
        <v>211</v>
      </c>
      <c r="E22" s="18"/>
      <c r="F22" s="18" t="s">
        <v>215</v>
      </c>
      <c r="G22" s="21">
        <f t="shared" si="1"/>
        <v>9600</v>
      </c>
      <c r="H22" s="21">
        <v>9600</v>
      </c>
      <c r="I22" s="21"/>
      <c r="J22" s="21"/>
      <c r="K22" s="21"/>
      <c r="L22" s="54"/>
    </row>
    <row r="23" spans="1:12" ht="27" customHeight="1">
      <c r="A23" s="53"/>
      <c r="B23" s="115">
        <v>210</v>
      </c>
      <c r="C23" s="116" t="s">
        <v>209</v>
      </c>
      <c r="D23" s="18">
        <v>99</v>
      </c>
      <c r="E23" s="18"/>
      <c r="F23" s="18" t="s">
        <v>216</v>
      </c>
      <c r="G23" s="21">
        <f t="shared" si="1"/>
        <v>6000</v>
      </c>
      <c r="H23" s="21">
        <v>6000</v>
      </c>
      <c r="I23" s="21"/>
      <c r="J23" s="21"/>
      <c r="K23" s="21"/>
      <c r="L23" s="54"/>
    </row>
    <row r="24" spans="1:12" ht="27" customHeight="1">
      <c r="A24" s="53"/>
      <c r="B24" s="18">
        <v>221</v>
      </c>
      <c r="C24" s="18"/>
      <c r="D24" s="18"/>
      <c r="E24" s="18"/>
      <c r="F24" s="18" t="s">
        <v>217</v>
      </c>
      <c r="G24" s="21">
        <f t="shared" si="1"/>
        <v>124836</v>
      </c>
      <c r="H24" s="21">
        <f>H25</f>
        <v>124836</v>
      </c>
      <c r="I24" s="21"/>
      <c r="J24" s="21"/>
      <c r="K24" s="21"/>
      <c r="L24" s="54"/>
    </row>
    <row r="25" spans="1:12" ht="27" customHeight="1">
      <c r="A25" s="53"/>
      <c r="B25" s="18">
        <v>221</v>
      </c>
      <c r="C25" s="116" t="s">
        <v>196</v>
      </c>
      <c r="D25" s="18"/>
      <c r="E25" s="18"/>
      <c r="F25" s="18" t="s">
        <v>218</v>
      </c>
      <c r="G25" s="21">
        <f t="shared" si="1"/>
        <v>124836</v>
      </c>
      <c r="H25" s="21">
        <f>SUM(H26)</f>
        <v>124836</v>
      </c>
      <c r="I25" s="21"/>
      <c r="J25" s="21"/>
      <c r="K25" s="21"/>
      <c r="L25" s="54"/>
    </row>
    <row r="26" spans="1:12" ht="27" customHeight="1">
      <c r="A26" s="53"/>
      <c r="B26" s="18">
        <v>221</v>
      </c>
      <c r="C26" s="116" t="s">
        <v>196</v>
      </c>
      <c r="D26" s="116" t="s">
        <v>198</v>
      </c>
      <c r="E26" s="18"/>
      <c r="F26" s="18" t="s">
        <v>219</v>
      </c>
      <c r="G26" s="21">
        <f t="shared" si="1"/>
        <v>124836</v>
      </c>
      <c r="H26" s="21">
        <v>124836</v>
      </c>
      <c r="I26" s="21"/>
      <c r="J26" s="21"/>
      <c r="K26" s="21"/>
      <c r="L26" s="54"/>
    </row>
    <row r="27" spans="1:12" ht="27" customHeight="1">
      <c r="A27" s="50"/>
      <c r="B27" s="25"/>
      <c r="C27" s="25"/>
      <c r="D27" s="25"/>
      <c r="E27" s="25"/>
      <c r="F27" s="25" t="s">
        <v>19</v>
      </c>
      <c r="G27" s="21"/>
      <c r="H27" s="26"/>
      <c r="I27" s="26"/>
      <c r="J27" s="26"/>
      <c r="K27" s="26"/>
      <c r="L27" s="51"/>
    </row>
    <row r="28" spans="1:12" ht="27" customHeight="1">
      <c r="A28" s="50"/>
      <c r="B28" s="25"/>
      <c r="C28" s="25"/>
      <c r="D28" s="25"/>
      <c r="E28" s="25"/>
      <c r="F28" s="25" t="s">
        <v>19</v>
      </c>
      <c r="G28" s="21"/>
      <c r="H28" s="26"/>
      <c r="I28" s="26"/>
      <c r="J28" s="26"/>
      <c r="K28" s="26"/>
      <c r="L28" s="51"/>
    </row>
    <row r="29" spans="1:12" ht="27" customHeight="1">
      <c r="A29" s="50"/>
      <c r="B29" s="25"/>
      <c r="C29" s="25"/>
      <c r="D29" s="25"/>
      <c r="E29" s="25"/>
      <c r="F29" s="25"/>
      <c r="G29" s="21"/>
      <c r="H29" s="26"/>
      <c r="I29" s="26"/>
      <c r="J29" s="26"/>
      <c r="K29" s="26"/>
      <c r="L29" s="52"/>
    </row>
    <row r="30" spans="1:12" ht="9.75" customHeight="1">
      <c r="A30" s="55"/>
      <c r="B30" s="56"/>
      <c r="C30" s="56"/>
      <c r="D30" s="56"/>
      <c r="E30" s="56"/>
      <c r="F30" s="55"/>
      <c r="G30" s="55"/>
      <c r="H30" s="55"/>
      <c r="I30" s="55"/>
      <c r="J30" s="56"/>
      <c r="K30" s="56"/>
      <c r="L30" s="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C17" sqref="C17"/>
    </sheetView>
  </sheetViews>
  <sheetFormatPr defaultColWidth="10" defaultRowHeight="14"/>
  <cols>
    <col min="1" max="1" width="1.54296875" style="58" customWidth="1"/>
    <col min="2" max="2" width="33.36328125" style="58" customWidth="1"/>
    <col min="3" max="3" width="16.36328125" style="58" customWidth="1"/>
    <col min="4" max="4" width="33.36328125" style="58" customWidth="1"/>
    <col min="5" max="7" width="16.36328125" style="58" customWidth="1"/>
    <col min="8" max="8" width="18.26953125" style="58" customWidth="1"/>
    <col min="9" max="9" width="1.54296875" style="58" customWidth="1"/>
    <col min="10" max="11" width="9.7265625" style="58" customWidth="1"/>
    <col min="12" max="16384" width="10" style="58"/>
  </cols>
  <sheetData>
    <row r="1" spans="1:9" ht="14.25" customHeight="1">
      <c r="A1" s="95"/>
      <c r="B1" s="59"/>
      <c r="C1" s="96"/>
      <c r="D1" s="96"/>
      <c r="E1" s="60"/>
      <c r="F1" s="60"/>
      <c r="G1" s="60"/>
      <c r="H1" s="97" t="s">
        <v>75</v>
      </c>
      <c r="I1" s="102" t="s">
        <v>1</v>
      </c>
    </row>
    <row r="2" spans="1:9" ht="19.899999999999999" customHeight="1">
      <c r="A2" s="96"/>
      <c r="B2" s="135" t="s">
        <v>76</v>
      </c>
      <c r="C2" s="135"/>
      <c r="D2" s="135"/>
      <c r="E2" s="135"/>
      <c r="F2" s="135"/>
      <c r="G2" s="135"/>
      <c r="H2" s="135"/>
      <c r="I2" s="102"/>
    </row>
    <row r="3" spans="1:9" ht="17" customHeight="1">
      <c r="A3" s="98"/>
      <c r="B3" s="143" t="s">
        <v>192</v>
      </c>
      <c r="C3" s="143"/>
      <c r="D3" s="77"/>
      <c r="E3" s="77"/>
      <c r="F3" s="77"/>
      <c r="G3" s="77"/>
      <c r="H3" s="99" t="s">
        <v>2</v>
      </c>
      <c r="I3" s="103"/>
    </row>
    <row r="4" spans="1:9" ht="21.4" customHeight="1">
      <c r="A4" s="100"/>
      <c r="B4" s="136" t="s">
        <v>3</v>
      </c>
      <c r="C4" s="136"/>
      <c r="D4" s="136" t="s">
        <v>4</v>
      </c>
      <c r="E4" s="136"/>
      <c r="F4" s="136"/>
      <c r="G4" s="136"/>
      <c r="H4" s="136"/>
      <c r="I4" s="75"/>
    </row>
    <row r="5" spans="1:9" ht="21.4" customHeight="1">
      <c r="A5" s="100"/>
      <c r="B5" s="67" t="s">
        <v>5</v>
      </c>
      <c r="C5" s="67" t="s">
        <v>6</v>
      </c>
      <c r="D5" s="67" t="s">
        <v>5</v>
      </c>
      <c r="E5" s="67" t="s">
        <v>51</v>
      </c>
      <c r="F5" s="67" t="s">
        <v>77</v>
      </c>
      <c r="G5" s="67" t="s">
        <v>78</v>
      </c>
      <c r="H5" s="67" t="s">
        <v>79</v>
      </c>
      <c r="I5" s="75"/>
    </row>
    <row r="6" spans="1:9" ht="19.899999999999999" customHeight="1">
      <c r="A6" s="66"/>
      <c r="B6" s="71" t="s">
        <v>80</v>
      </c>
      <c r="C6" s="73">
        <f>SUM(C7:C8)</f>
        <v>2162710.09</v>
      </c>
      <c r="D6" s="71" t="s">
        <v>81</v>
      </c>
      <c r="E6" s="73">
        <f>SUM(F6:H6)</f>
        <v>2162710.09</v>
      </c>
      <c r="F6" s="73">
        <f>SUM(F7:F34)</f>
        <v>2162710.09</v>
      </c>
      <c r="G6" s="73"/>
      <c r="H6" s="73"/>
      <c r="I6" s="82"/>
    </row>
    <row r="7" spans="1:9" ht="19.899999999999999" customHeight="1">
      <c r="A7" s="137"/>
      <c r="B7" s="74" t="s">
        <v>82</v>
      </c>
      <c r="C7" s="73">
        <v>2162710.09</v>
      </c>
      <c r="D7" s="74" t="s">
        <v>83</v>
      </c>
      <c r="E7" s="73">
        <f>SUM(F7:G7)</f>
        <v>1723764.36</v>
      </c>
      <c r="F7" s="73">
        <v>1723764.36</v>
      </c>
      <c r="G7" s="73"/>
      <c r="H7" s="73"/>
      <c r="I7" s="82"/>
    </row>
    <row r="8" spans="1:9" ht="19.899999999999999" customHeight="1">
      <c r="A8" s="137"/>
      <c r="B8" s="74" t="s">
        <v>84</v>
      </c>
      <c r="C8" s="73"/>
      <c r="D8" s="74" t="s">
        <v>85</v>
      </c>
      <c r="E8" s="73"/>
      <c r="F8" s="73"/>
      <c r="G8" s="73"/>
      <c r="H8" s="73"/>
      <c r="I8" s="82"/>
    </row>
    <row r="9" spans="1:9" ht="19.899999999999999" customHeight="1">
      <c r="A9" s="137"/>
      <c r="B9" s="74" t="s">
        <v>86</v>
      </c>
      <c r="C9" s="73"/>
      <c r="D9" s="74" t="s">
        <v>87</v>
      </c>
      <c r="E9" s="73"/>
      <c r="F9" s="73"/>
      <c r="G9" s="73"/>
      <c r="H9" s="73"/>
      <c r="I9" s="82"/>
    </row>
    <row r="10" spans="1:9" ht="19.899999999999999" customHeight="1">
      <c r="A10" s="66"/>
      <c r="B10" s="71" t="s">
        <v>88</v>
      </c>
      <c r="C10" s="73"/>
      <c r="D10" s="74" t="s">
        <v>89</v>
      </c>
      <c r="E10" s="73"/>
      <c r="F10" s="73"/>
      <c r="G10" s="73"/>
      <c r="H10" s="73"/>
      <c r="I10" s="82"/>
    </row>
    <row r="11" spans="1:9" ht="19.899999999999999" customHeight="1">
      <c r="A11" s="137"/>
      <c r="B11" s="74" t="s">
        <v>82</v>
      </c>
      <c r="C11" s="73"/>
      <c r="D11" s="74" t="s">
        <v>90</v>
      </c>
      <c r="E11" s="73"/>
      <c r="F11" s="73"/>
      <c r="G11" s="73"/>
      <c r="H11" s="73"/>
      <c r="I11" s="82"/>
    </row>
    <row r="12" spans="1:9" ht="19.899999999999999" customHeight="1">
      <c r="A12" s="137"/>
      <c r="B12" s="74" t="s">
        <v>84</v>
      </c>
      <c r="C12" s="73"/>
      <c r="D12" s="74" t="s">
        <v>91</v>
      </c>
      <c r="E12" s="73"/>
      <c r="F12" s="73"/>
      <c r="G12" s="73"/>
      <c r="H12" s="73"/>
      <c r="I12" s="82"/>
    </row>
    <row r="13" spans="1:9" ht="19.899999999999999" customHeight="1">
      <c r="A13" s="137"/>
      <c r="B13" s="74" t="s">
        <v>86</v>
      </c>
      <c r="C13" s="73"/>
      <c r="D13" s="74" t="s">
        <v>92</v>
      </c>
      <c r="E13" s="73"/>
      <c r="F13" s="73"/>
      <c r="G13" s="73"/>
      <c r="H13" s="73"/>
      <c r="I13" s="82"/>
    </row>
    <row r="14" spans="1:9" ht="19.899999999999999" customHeight="1">
      <c r="A14" s="137"/>
      <c r="B14" s="74" t="s">
        <v>93</v>
      </c>
      <c r="C14" s="73"/>
      <c r="D14" s="74" t="s">
        <v>94</v>
      </c>
      <c r="E14" s="73">
        <f t="shared" ref="E14:E26" si="0">SUM(F14:G14)</f>
        <v>218407.49</v>
      </c>
      <c r="F14" s="73">
        <v>218407.49</v>
      </c>
      <c r="G14" s="73"/>
      <c r="H14" s="73"/>
      <c r="I14" s="82"/>
    </row>
    <row r="15" spans="1:9" ht="19.899999999999999" customHeight="1">
      <c r="A15" s="137"/>
      <c r="B15" s="74" t="s">
        <v>93</v>
      </c>
      <c r="C15" s="73"/>
      <c r="D15" s="74" t="s">
        <v>95</v>
      </c>
      <c r="E15" s="73"/>
      <c r="F15" s="73"/>
      <c r="G15" s="73"/>
      <c r="H15" s="73"/>
      <c r="I15" s="82"/>
    </row>
    <row r="16" spans="1:9" ht="19.899999999999999" customHeight="1">
      <c r="A16" s="137"/>
      <c r="B16" s="74" t="s">
        <v>93</v>
      </c>
      <c r="C16" s="73"/>
      <c r="D16" s="74" t="s">
        <v>96</v>
      </c>
      <c r="E16" s="73">
        <f t="shared" si="0"/>
        <v>95702.24</v>
      </c>
      <c r="F16" s="73">
        <v>95702.24</v>
      </c>
      <c r="G16" s="73"/>
      <c r="H16" s="73"/>
      <c r="I16" s="82"/>
    </row>
    <row r="17" spans="1:9" ht="19.899999999999999" customHeight="1">
      <c r="A17" s="137"/>
      <c r="B17" s="74" t="s">
        <v>93</v>
      </c>
      <c r="C17" s="73"/>
      <c r="D17" s="74" t="s">
        <v>97</v>
      </c>
      <c r="E17" s="73"/>
      <c r="F17" s="73"/>
      <c r="G17" s="73"/>
      <c r="H17" s="73"/>
      <c r="I17" s="82"/>
    </row>
    <row r="18" spans="1:9" ht="19.899999999999999" customHeight="1">
      <c r="A18" s="137"/>
      <c r="B18" s="74" t="s">
        <v>93</v>
      </c>
      <c r="C18" s="73"/>
      <c r="D18" s="74" t="s">
        <v>98</v>
      </c>
      <c r="E18" s="73"/>
      <c r="F18" s="73"/>
      <c r="G18" s="73"/>
      <c r="H18" s="73"/>
      <c r="I18" s="82"/>
    </row>
    <row r="19" spans="1:9" ht="19.899999999999999" customHeight="1">
      <c r="A19" s="137"/>
      <c r="B19" s="74" t="s">
        <v>93</v>
      </c>
      <c r="C19" s="73"/>
      <c r="D19" s="74" t="s">
        <v>99</v>
      </c>
      <c r="E19" s="73"/>
      <c r="F19" s="73"/>
      <c r="G19" s="73"/>
      <c r="H19" s="73"/>
      <c r="I19" s="82"/>
    </row>
    <row r="20" spans="1:9" ht="19.899999999999999" customHeight="1">
      <c r="A20" s="137"/>
      <c r="B20" s="74" t="s">
        <v>93</v>
      </c>
      <c r="C20" s="73"/>
      <c r="D20" s="74" t="s">
        <v>100</v>
      </c>
      <c r="E20" s="73"/>
      <c r="F20" s="73"/>
      <c r="G20" s="73"/>
      <c r="H20" s="73"/>
      <c r="I20" s="82"/>
    </row>
    <row r="21" spans="1:9" ht="19.899999999999999" customHeight="1">
      <c r="A21" s="137"/>
      <c r="B21" s="74" t="s">
        <v>93</v>
      </c>
      <c r="C21" s="73"/>
      <c r="D21" s="74" t="s">
        <v>101</v>
      </c>
      <c r="E21" s="73"/>
      <c r="F21" s="73"/>
      <c r="G21" s="73"/>
      <c r="H21" s="73"/>
      <c r="I21" s="82"/>
    </row>
    <row r="22" spans="1:9" ht="19.899999999999999" customHeight="1">
      <c r="A22" s="137"/>
      <c r="B22" s="74" t="s">
        <v>93</v>
      </c>
      <c r="C22" s="73"/>
      <c r="D22" s="74" t="s">
        <v>102</v>
      </c>
      <c r="E22" s="73"/>
      <c r="F22" s="73"/>
      <c r="G22" s="73"/>
      <c r="H22" s="73"/>
      <c r="I22" s="82"/>
    </row>
    <row r="23" spans="1:9" ht="19.899999999999999" customHeight="1">
      <c r="A23" s="137"/>
      <c r="B23" s="74" t="s">
        <v>93</v>
      </c>
      <c r="C23" s="73"/>
      <c r="D23" s="74" t="s">
        <v>103</v>
      </c>
      <c r="E23" s="73"/>
      <c r="F23" s="73"/>
      <c r="G23" s="73"/>
      <c r="H23" s="73"/>
      <c r="I23" s="82"/>
    </row>
    <row r="24" spans="1:9" ht="19.899999999999999" customHeight="1">
      <c r="A24" s="137"/>
      <c r="B24" s="74" t="s">
        <v>93</v>
      </c>
      <c r="C24" s="73"/>
      <c r="D24" s="74" t="s">
        <v>104</v>
      </c>
      <c r="E24" s="73"/>
      <c r="F24" s="73"/>
      <c r="G24" s="73"/>
      <c r="H24" s="73"/>
      <c r="I24" s="82"/>
    </row>
    <row r="25" spans="1:9" ht="19.899999999999999" customHeight="1">
      <c r="A25" s="137"/>
      <c r="B25" s="74" t="s">
        <v>93</v>
      </c>
      <c r="C25" s="73"/>
      <c r="D25" s="74" t="s">
        <v>105</v>
      </c>
      <c r="E25" s="73"/>
      <c r="F25" s="73"/>
      <c r="G25" s="73"/>
      <c r="H25" s="73"/>
      <c r="I25" s="82"/>
    </row>
    <row r="26" spans="1:9" ht="19.899999999999999" customHeight="1">
      <c r="A26" s="137"/>
      <c r="B26" s="74" t="s">
        <v>93</v>
      </c>
      <c r="C26" s="73"/>
      <c r="D26" s="74" t="s">
        <v>106</v>
      </c>
      <c r="E26" s="73">
        <f t="shared" si="0"/>
        <v>124836</v>
      </c>
      <c r="F26" s="73">
        <v>124836</v>
      </c>
      <c r="G26" s="73"/>
      <c r="H26" s="73"/>
      <c r="I26" s="82"/>
    </row>
    <row r="27" spans="1:9" ht="19.899999999999999" customHeight="1">
      <c r="A27" s="137"/>
      <c r="B27" s="74" t="s">
        <v>93</v>
      </c>
      <c r="C27" s="73"/>
      <c r="D27" s="74" t="s">
        <v>107</v>
      </c>
      <c r="E27" s="73"/>
      <c r="F27" s="73"/>
      <c r="G27" s="73"/>
      <c r="H27" s="73"/>
      <c r="I27" s="82"/>
    </row>
    <row r="28" spans="1:9" ht="19.899999999999999" customHeight="1">
      <c r="A28" s="137"/>
      <c r="B28" s="74" t="s">
        <v>93</v>
      </c>
      <c r="C28" s="73"/>
      <c r="D28" s="74" t="s">
        <v>108</v>
      </c>
      <c r="E28" s="73"/>
      <c r="F28" s="73"/>
      <c r="G28" s="73"/>
      <c r="H28" s="73"/>
      <c r="I28" s="82"/>
    </row>
    <row r="29" spans="1:9" ht="19.899999999999999" customHeight="1">
      <c r="A29" s="137"/>
      <c r="B29" s="74" t="s">
        <v>93</v>
      </c>
      <c r="C29" s="73"/>
      <c r="D29" s="74" t="s">
        <v>109</v>
      </c>
      <c r="E29" s="73"/>
      <c r="F29" s="73"/>
      <c r="G29" s="73"/>
      <c r="H29" s="73"/>
      <c r="I29" s="82"/>
    </row>
    <row r="30" spans="1:9" ht="19.899999999999999" customHeight="1">
      <c r="A30" s="137"/>
      <c r="B30" s="74" t="s">
        <v>93</v>
      </c>
      <c r="C30" s="73"/>
      <c r="D30" s="74" t="s">
        <v>110</v>
      </c>
      <c r="E30" s="73"/>
      <c r="F30" s="73"/>
      <c r="G30" s="73"/>
      <c r="H30" s="73"/>
      <c r="I30" s="82"/>
    </row>
    <row r="31" spans="1:9" ht="19.899999999999999" customHeight="1">
      <c r="A31" s="137"/>
      <c r="B31" s="74" t="s">
        <v>93</v>
      </c>
      <c r="C31" s="73"/>
      <c r="D31" s="74" t="s">
        <v>111</v>
      </c>
      <c r="E31" s="73"/>
      <c r="F31" s="73"/>
      <c r="G31" s="73"/>
      <c r="H31" s="73"/>
      <c r="I31" s="82"/>
    </row>
    <row r="32" spans="1:9" ht="19.899999999999999" customHeight="1">
      <c r="A32" s="137"/>
      <c r="B32" s="74" t="s">
        <v>93</v>
      </c>
      <c r="C32" s="73"/>
      <c r="D32" s="74" t="s">
        <v>112</v>
      </c>
      <c r="E32" s="73"/>
      <c r="F32" s="73"/>
      <c r="G32" s="73"/>
      <c r="H32" s="73"/>
      <c r="I32" s="82"/>
    </row>
    <row r="33" spans="1:9" ht="19.899999999999999" customHeight="1">
      <c r="A33" s="137"/>
      <c r="B33" s="74" t="s">
        <v>93</v>
      </c>
      <c r="C33" s="73"/>
      <c r="D33" s="74" t="s">
        <v>113</v>
      </c>
      <c r="E33" s="73"/>
      <c r="F33" s="73"/>
      <c r="G33" s="73"/>
      <c r="H33" s="73"/>
      <c r="I33" s="82"/>
    </row>
    <row r="34" spans="1:9" ht="19.899999999999999" customHeight="1">
      <c r="A34" s="137"/>
      <c r="B34" s="74" t="s">
        <v>93</v>
      </c>
      <c r="C34" s="73"/>
      <c r="D34" s="74" t="s">
        <v>114</v>
      </c>
      <c r="E34" s="73"/>
      <c r="F34" s="73"/>
      <c r="G34" s="73"/>
      <c r="H34" s="73"/>
      <c r="I34" s="82"/>
    </row>
    <row r="35" spans="1:9" ht="8.5" customHeight="1">
      <c r="A35" s="101"/>
      <c r="B35" s="101"/>
      <c r="C35" s="101"/>
      <c r="D35" s="68"/>
      <c r="E35" s="101"/>
      <c r="F35" s="101"/>
      <c r="G35" s="101"/>
      <c r="H35" s="101"/>
      <c r="I35" s="76"/>
    </row>
  </sheetData>
  <mergeCells count="6">
    <mergeCell ref="A11:A34"/>
    <mergeCell ref="B2:H2"/>
    <mergeCell ref="B3:C3"/>
    <mergeCell ref="B4:C4"/>
    <mergeCell ref="D4:H4"/>
    <mergeCell ref="A7:A9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35"/>
  <sheetViews>
    <sheetView workbookViewId="0">
      <pane ySplit="6" topLeftCell="A7" activePane="bottomLeft" state="frozen"/>
      <selection pane="bottomLeft" activeCell="L30" sqref="L30"/>
    </sheetView>
  </sheetViews>
  <sheetFormatPr defaultColWidth="10" defaultRowHeight="14"/>
  <cols>
    <col min="1" max="1" width="1.54296875" style="42" customWidth="1"/>
    <col min="2" max="3" width="5.90625" style="42" customWidth="1"/>
    <col min="4" max="4" width="11.6328125" style="42" customWidth="1"/>
    <col min="5" max="5" width="23.453125" style="42" customWidth="1"/>
    <col min="6" max="13" width="14.90625" style="42" customWidth="1"/>
    <col min="14" max="20" width="12.7265625" style="42" customWidth="1"/>
    <col min="21" max="23" width="5.90625" style="42" customWidth="1"/>
    <col min="24" max="26" width="7.26953125" style="42" customWidth="1"/>
    <col min="27" max="33" width="5.90625" style="42" customWidth="1"/>
    <col min="34" max="39" width="7.26953125" style="42" customWidth="1"/>
    <col min="40" max="40" width="1.54296875" style="42" customWidth="1"/>
    <col min="41" max="42" width="9.7265625" style="42" customWidth="1"/>
    <col min="43" max="16384" width="10" style="42"/>
  </cols>
  <sheetData>
    <row r="1" spans="1:40" ht="25" customHeight="1">
      <c r="A1" s="84"/>
      <c r="B1" s="2"/>
      <c r="C1" s="2"/>
      <c r="D1" s="85"/>
      <c r="E1" s="85"/>
      <c r="F1" s="43"/>
      <c r="G1" s="43"/>
      <c r="H1" s="43"/>
      <c r="I1" s="85"/>
      <c r="J1" s="85"/>
      <c r="K1" s="43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90" t="s">
        <v>115</v>
      </c>
      <c r="AN1" s="91"/>
    </row>
    <row r="2" spans="1:40" ht="22.75" customHeight="1">
      <c r="A2" s="43"/>
      <c r="B2" s="138" t="s">
        <v>116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91"/>
    </row>
    <row r="3" spans="1:40" ht="19.5" customHeight="1">
      <c r="A3" s="47"/>
      <c r="B3" s="139" t="s">
        <v>192</v>
      </c>
      <c r="C3" s="139"/>
      <c r="D3" s="139"/>
      <c r="E3" s="139"/>
      <c r="F3" s="86"/>
      <c r="G3" s="47"/>
      <c r="H3" s="87"/>
      <c r="I3" s="86"/>
      <c r="J3" s="86"/>
      <c r="K3" s="89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44" t="s">
        <v>2</v>
      </c>
      <c r="AM3" s="144"/>
      <c r="AN3" s="92"/>
    </row>
    <row r="4" spans="1:40" ht="24.4" customHeight="1">
      <c r="A4" s="46"/>
      <c r="B4" s="140" t="s">
        <v>5</v>
      </c>
      <c r="C4" s="140"/>
      <c r="D4" s="140"/>
      <c r="E4" s="140"/>
      <c r="F4" s="140" t="s">
        <v>117</v>
      </c>
      <c r="G4" s="140" t="s">
        <v>118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119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120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93"/>
    </row>
    <row r="5" spans="1:40" ht="24.4" customHeight="1">
      <c r="A5" s="46"/>
      <c r="B5" s="140" t="s">
        <v>71</v>
      </c>
      <c r="C5" s="140"/>
      <c r="D5" s="140" t="s">
        <v>62</v>
      </c>
      <c r="E5" s="140" t="s">
        <v>63</v>
      </c>
      <c r="F5" s="140"/>
      <c r="G5" s="140" t="s">
        <v>51</v>
      </c>
      <c r="H5" s="140" t="s">
        <v>121</v>
      </c>
      <c r="I5" s="140"/>
      <c r="J5" s="140"/>
      <c r="K5" s="140" t="s">
        <v>122</v>
      </c>
      <c r="L5" s="140"/>
      <c r="M5" s="140"/>
      <c r="N5" s="140" t="s">
        <v>123</v>
      </c>
      <c r="O5" s="140"/>
      <c r="P5" s="140"/>
      <c r="Q5" s="140" t="s">
        <v>51</v>
      </c>
      <c r="R5" s="140" t="s">
        <v>121</v>
      </c>
      <c r="S5" s="140"/>
      <c r="T5" s="140"/>
      <c r="U5" s="140" t="s">
        <v>122</v>
      </c>
      <c r="V5" s="140"/>
      <c r="W5" s="140"/>
      <c r="X5" s="140" t="s">
        <v>123</v>
      </c>
      <c r="Y5" s="140"/>
      <c r="Z5" s="140"/>
      <c r="AA5" s="140" t="s">
        <v>51</v>
      </c>
      <c r="AB5" s="140" t="s">
        <v>121</v>
      </c>
      <c r="AC5" s="140"/>
      <c r="AD5" s="140"/>
      <c r="AE5" s="140" t="s">
        <v>122</v>
      </c>
      <c r="AF5" s="140"/>
      <c r="AG5" s="140"/>
      <c r="AH5" s="140" t="s">
        <v>123</v>
      </c>
      <c r="AI5" s="140"/>
      <c r="AJ5" s="140"/>
      <c r="AK5" s="140" t="s">
        <v>124</v>
      </c>
      <c r="AL5" s="140"/>
      <c r="AM5" s="140"/>
      <c r="AN5" s="93"/>
    </row>
    <row r="6" spans="1:40" ht="39" customHeight="1">
      <c r="A6" s="44"/>
      <c r="B6" s="37" t="s">
        <v>72</v>
      </c>
      <c r="C6" s="37" t="s">
        <v>73</v>
      </c>
      <c r="D6" s="140"/>
      <c r="E6" s="140"/>
      <c r="F6" s="140"/>
      <c r="G6" s="140"/>
      <c r="H6" s="37" t="s">
        <v>125</v>
      </c>
      <c r="I6" s="37" t="s">
        <v>67</v>
      </c>
      <c r="J6" s="37" t="s">
        <v>68</v>
      </c>
      <c r="K6" s="37" t="s">
        <v>125</v>
      </c>
      <c r="L6" s="37" t="s">
        <v>67</v>
      </c>
      <c r="M6" s="37" t="s">
        <v>68</v>
      </c>
      <c r="N6" s="37" t="s">
        <v>125</v>
      </c>
      <c r="O6" s="37" t="s">
        <v>126</v>
      </c>
      <c r="P6" s="37" t="s">
        <v>127</v>
      </c>
      <c r="Q6" s="140"/>
      <c r="R6" s="37" t="s">
        <v>125</v>
      </c>
      <c r="S6" s="37" t="s">
        <v>67</v>
      </c>
      <c r="T6" s="37" t="s">
        <v>68</v>
      </c>
      <c r="U6" s="37" t="s">
        <v>125</v>
      </c>
      <c r="V6" s="37" t="s">
        <v>67</v>
      </c>
      <c r="W6" s="37" t="s">
        <v>68</v>
      </c>
      <c r="X6" s="37" t="s">
        <v>125</v>
      </c>
      <c r="Y6" s="37" t="s">
        <v>126</v>
      </c>
      <c r="Z6" s="37" t="s">
        <v>127</v>
      </c>
      <c r="AA6" s="140"/>
      <c r="AB6" s="37" t="s">
        <v>125</v>
      </c>
      <c r="AC6" s="37" t="s">
        <v>67</v>
      </c>
      <c r="AD6" s="37" t="s">
        <v>68</v>
      </c>
      <c r="AE6" s="37" t="s">
        <v>125</v>
      </c>
      <c r="AF6" s="37" t="s">
        <v>67</v>
      </c>
      <c r="AG6" s="37" t="s">
        <v>68</v>
      </c>
      <c r="AH6" s="37" t="s">
        <v>125</v>
      </c>
      <c r="AI6" s="37" t="s">
        <v>126</v>
      </c>
      <c r="AJ6" s="37" t="s">
        <v>127</v>
      </c>
      <c r="AK6" s="37" t="s">
        <v>125</v>
      </c>
      <c r="AL6" s="37" t="s">
        <v>126</v>
      </c>
      <c r="AM6" s="37" t="s">
        <v>127</v>
      </c>
      <c r="AN6" s="93"/>
    </row>
    <row r="7" spans="1:40" ht="22.75" customHeight="1">
      <c r="A7" s="46"/>
      <c r="B7" s="18"/>
      <c r="C7" s="18"/>
      <c r="D7" s="18">
        <v>142001</v>
      </c>
      <c r="E7" s="18" t="s">
        <v>64</v>
      </c>
      <c r="F7" s="21">
        <f>F8+F19+F31</f>
        <v>2162710.09</v>
      </c>
      <c r="G7" s="21">
        <f t="shared" ref="G7:T7" si="0">G8+G19+G31</f>
        <v>2162710.09</v>
      </c>
      <c r="H7" s="21">
        <f t="shared" si="0"/>
        <v>2162710.09</v>
      </c>
      <c r="I7" s="21">
        <f t="shared" si="0"/>
        <v>1782710.09</v>
      </c>
      <c r="J7" s="21">
        <f t="shared" si="0"/>
        <v>380000</v>
      </c>
      <c r="K7" s="21"/>
      <c r="L7" s="21"/>
      <c r="M7" s="21"/>
      <c r="N7" s="21"/>
      <c r="O7" s="21"/>
      <c r="P7" s="21"/>
      <c r="Q7" s="21"/>
      <c r="R7" s="21">
        <f t="shared" si="0"/>
        <v>0</v>
      </c>
      <c r="S7" s="21"/>
      <c r="T7" s="21">
        <f t="shared" si="0"/>
        <v>0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93"/>
    </row>
    <row r="8" spans="1:40" ht="32.5" customHeight="1">
      <c r="A8" s="46"/>
      <c r="B8" s="18">
        <v>301</v>
      </c>
      <c r="C8" s="18"/>
      <c r="D8" s="23"/>
      <c r="E8" s="117" t="s">
        <v>220</v>
      </c>
      <c r="F8" s="21">
        <f>G8+Q8</f>
        <v>1599533.6700000002</v>
      </c>
      <c r="G8" s="21">
        <f>SUM(G9:G18)</f>
        <v>1599533.6700000002</v>
      </c>
      <c r="H8" s="21">
        <f t="shared" ref="H8:I8" si="1">SUM(H9:H18)</f>
        <v>1599533.6700000002</v>
      </c>
      <c r="I8" s="21">
        <f t="shared" si="1"/>
        <v>1599533.6700000002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93"/>
    </row>
    <row r="9" spans="1:40" ht="32.5" customHeight="1">
      <c r="A9" s="46"/>
      <c r="B9" s="18">
        <v>301</v>
      </c>
      <c r="C9" s="116" t="s">
        <v>196</v>
      </c>
      <c r="D9" s="23"/>
      <c r="E9" s="72" t="s">
        <v>221</v>
      </c>
      <c r="F9" s="21">
        <f t="shared" ref="F9:F15" si="2">G9+Q9</f>
        <v>344256</v>
      </c>
      <c r="G9" s="21">
        <f t="shared" ref="G9:G15" si="3">H9+K9+N9</f>
        <v>344256</v>
      </c>
      <c r="H9" s="21">
        <f t="shared" ref="H9:H15" si="4">I9+J9</f>
        <v>344256</v>
      </c>
      <c r="I9" s="21">
        <v>344256</v>
      </c>
      <c r="J9" s="21"/>
      <c r="K9" s="21"/>
      <c r="L9" s="21"/>
      <c r="M9" s="21"/>
      <c r="N9" s="21"/>
      <c r="O9" s="21"/>
      <c r="P9" s="21"/>
      <c r="Q9" s="21"/>
      <c r="R9" s="21">
        <f t="shared" ref="R9:R15" si="5">S9+T9</f>
        <v>0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93"/>
    </row>
    <row r="10" spans="1:40" ht="32.5" customHeight="1">
      <c r="A10" s="46"/>
      <c r="B10" s="18">
        <v>301</v>
      </c>
      <c r="C10" s="116" t="s">
        <v>210</v>
      </c>
      <c r="D10" s="23"/>
      <c r="E10" s="72" t="s">
        <v>222</v>
      </c>
      <c r="F10" s="21">
        <f t="shared" si="2"/>
        <v>159412.79999999999</v>
      </c>
      <c r="G10" s="21">
        <f t="shared" si="3"/>
        <v>159412.79999999999</v>
      </c>
      <c r="H10" s="21">
        <f t="shared" si="4"/>
        <v>159412.79999999999</v>
      </c>
      <c r="I10" s="21">
        <v>159412.79999999999</v>
      </c>
      <c r="J10" s="21"/>
      <c r="K10" s="21"/>
      <c r="L10" s="21"/>
      <c r="M10" s="21"/>
      <c r="N10" s="21"/>
      <c r="O10" s="21"/>
      <c r="P10" s="21"/>
      <c r="Q10" s="21"/>
      <c r="R10" s="21">
        <f t="shared" si="5"/>
        <v>0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93"/>
    </row>
    <row r="11" spans="1:40" ht="32.5" customHeight="1">
      <c r="A11" s="46"/>
      <c r="B11" s="18">
        <v>301</v>
      </c>
      <c r="C11" s="116" t="s">
        <v>211</v>
      </c>
      <c r="D11" s="23"/>
      <c r="E11" s="72" t="s">
        <v>223</v>
      </c>
      <c r="F11" s="21">
        <f t="shared" si="2"/>
        <v>167246</v>
      </c>
      <c r="G11" s="21">
        <f t="shared" si="3"/>
        <v>167246</v>
      </c>
      <c r="H11" s="21">
        <f t="shared" si="4"/>
        <v>167246</v>
      </c>
      <c r="I11" s="21">
        <v>167246</v>
      </c>
      <c r="J11" s="21"/>
      <c r="K11" s="21"/>
      <c r="L11" s="21"/>
      <c r="M11" s="21"/>
      <c r="N11" s="21"/>
      <c r="O11" s="21"/>
      <c r="P11" s="21"/>
      <c r="Q11" s="21"/>
      <c r="R11" s="21">
        <f t="shared" si="5"/>
        <v>0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93"/>
    </row>
    <row r="12" spans="1:40" ht="32.5" customHeight="1">
      <c r="A12" s="46"/>
      <c r="B12" s="18">
        <v>301</v>
      </c>
      <c r="C12" s="116" t="s">
        <v>224</v>
      </c>
      <c r="D12" s="23"/>
      <c r="E12" s="72" t="s">
        <v>225</v>
      </c>
      <c r="F12" s="21">
        <f t="shared" si="2"/>
        <v>369254</v>
      </c>
      <c r="G12" s="21">
        <f t="shared" si="3"/>
        <v>369254</v>
      </c>
      <c r="H12" s="21">
        <f t="shared" si="4"/>
        <v>369254</v>
      </c>
      <c r="I12" s="21">
        <v>369254</v>
      </c>
      <c r="J12" s="21"/>
      <c r="K12" s="21"/>
      <c r="L12" s="21"/>
      <c r="M12" s="21"/>
      <c r="N12" s="21"/>
      <c r="O12" s="21"/>
      <c r="P12" s="21"/>
      <c r="Q12" s="21"/>
      <c r="R12" s="21">
        <f t="shared" si="5"/>
        <v>0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93"/>
    </row>
    <row r="13" spans="1:40" ht="32.5" customHeight="1">
      <c r="A13" s="46"/>
      <c r="B13" s="18">
        <v>301</v>
      </c>
      <c r="C13" s="116" t="s">
        <v>226</v>
      </c>
      <c r="D13" s="23"/>
      <c r="E13" s="72" t="s">
        <v>227</v>
      </c>
      <c r="F13" s="21">
        <f t="shared" si="2"/>
        <v>160617.09</v>
      </c>
      <c r="G13" s="21">
        <f t="shared" si="3"/>
        <v>160617.09</v>
      </c>
      <c r="H13" s="21">
        <f t="shared" si="4"/>
        <v>160617.09</v>
      </c>
      <c r="I13" s="21">
        <v>160617.09</v>
      </c>
      <c r="J13" s="21"/>
      <c r="K13" s="21"/>
      <c r="L13" s="21"/>
      <c r="M13" s="21"/>
      <c r="N13" s="21"/>
      <c r="O13" s="21"/>
      <c r="P13" s="21"/>
      <c r="Q13" s="21"/>
      <c r="R13" s="21">
        <f t="shared" si="5"/>
        <v>0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93"/>
    </row>
    <row r="14" spans="1:40" ht="32.5" customHeight="1">
      <c r="A14" s="46"/>
      <c r="B14" s="18">
        <v>301</v>
      </c>
      <c r="C14" s="116" t="s">
        <v>228</v>
      </c>
      <c r="D14" s="23"/>
      <c r="E14" s="72" t="s">
        <v>229</v>
      </c>
      <c r="F14" s="21">
        <f t="shared" si="2"/>
        <v>80102.240000000005</v>
      </c>
      <c r="G14" s="21">
        <f t="shared" si="3"/>
        <v>80102.240000000005</v>
      </c>
      <c r="H14" s="21">
        <f t="shared" si="4"/>
        <v>80102.240000000005</v>
      </c>
      <c r="I14" s="21">
        <v>80102.240000000005</v>
      </c>
      <c r="J14" s="21"/>
      <c r="K14" s="21"/>
      <c r="L14" s="21"/>
      <c r="M14" s="21"/>
      <c r="N14" s="21"/>
      <c r="O14" s="21"/>
      <c r="P14" s="21"/>
      <c r="Q14" s="21"/>
      <c r="R14" s="21">
        <f t="shared" si="5"/>
        <v>0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93"/>
    </row>
    <row r="15" spans="1:40" ht="32.5" customHeight="1">
      <c r="A15" s="46"/>
      <c r="B15" s="18">
        <v>301</v>
      </c>
      <c r="C15" s="116" t="s">
        <v>209</v>
      </c>
      <c r="D15" s="18"/>
      <c r="E15" s="72" t="s">
        <v>230</v>
      </c>
      <c r="F15" s="21">
        <f t="shared" si="2"/>
        <v>9600</v>
      </c>
      <c r="G15" s="21">
        <f t="shared" si="3"/>
        <v>9600</v>
      </c>
      <c r="H15" s="21">
        <f t="shared" si="4"/>
        <v>9600</v>
      </c>
      <c r="I15" s="21">
        <v>9600</v>
      </c>
      <c r="J15" s="21"/>
      <c r="K15" s="21"/>
      <c r="L15" s="21"/>
      <c r="M15" s="21"/>
      <c r="N15" s="21"/>
      <c r="O15" s="21"/>
      <c r="P15" s="21"/>
      <c r="Q15" s="21"/>
      <c r="R15" s="21">
        <f t="shared" si="5"/>
        <v>0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93"/>
    </row>
    <row r="16" spans="1:40" ht="32.5" customHeight="1">
      <c r="A16" s="46"/>
      <c r="B16" s="18">
        <v>301</v>
      </c>
      <c r="C16" s="116" t="s">
        <v>232</v>
      </c>
      <c r="D16" s="18"/>
      <c r="E16" s="72" t="s">
        <v>231</v>
      </c>
      <c r="F16" s="21">
        <f t="shared" ref="F16:F34" si="6">G16+Q16</f>
        <v>9156.34</v>
      </c>
      <c r="G16" s="21">
        <f t="shared" ref="G16:G34" si="7">H16+K16+N16</f>
        <v>9156.34</v>
      </c>
      <c r="H16" s="21">
        <f t="shared" ref="H16:H34" si="8">I16+J16</f>
        <v>9156.34</v>
      </c>
      <c r="I16" s="21">
        <v>9156.34</v>
      </c>
      <c r="J16" s="21"/>
      <c r="K16" s="21"/>
      <c r="L16" s="21"/>
      <c r="M16" s="21"/>
      <c r="N16" s="21"/>
      <c r="O16" s="21"/>
      <c r="P16" s="21"/>
      <c r="Q16" s="21"/>
      <c r="R16" s="21">
        <f t="shared" ref="R16:R34" si="9">S16+T16</f>
        <v>0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93"/>
    </row>
    <row r="17" spans="1:40" ht="32.5" customHeight="1">
      <c r="A17" s="46"/>
      <c r="B17" s="18">
        <v>301</v>
      </c>
      <c r="C17" s="116" t="s">
        <v>233</v>
      </c>
      <c r="D17" s="18"/>
      <c r="E17" s="72" t="s">
        <v>219</v>
      </c>
      <c r="F17" s="21">
        <f t="shared" si="6"/>
        <v>124836</v>
      </c>
      <c r="G17" s="21">
        <f t="shared" si="7"/>
        <v>124836</v>
      </c>
      <c r="H17" s="21">
        <f t="shared" si="8"/>
        <v>124836</v>
      </c>
      <c r="I17" s="21">
        <v>124836</v>
      </c>
      <c r="J17" s="21"/>
      <c r="K17" s="21"/>
      <c r="L17" s="21"/>
      <c r="M17" s="21"/>
      <c r="N17" s="21"/>
      <c r="O17" s="21"/>
      <c r="P17" s="21"/>
      <c r="Q17" s="21"/>
      <c r="R17" s="21">
        <f t="shared" si="9"/>
        <v>0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93"/>
    </row>
    <row r="18" spans="1:40" ht="32.5" customHeight="1">
      <c r="A18" s="46"/>
      <c r="B18" s="18">
        <v>301</v>
      </c>
      <c r="C18" s="116" t="s">
        <v>201</v>
      </c>
      <c r="D18" s="18"/>
      <c r="E18" s="72" t="s">
        <v>234</v>
      </c>
      <c r="F18" s="21">
        <f t="shared" si="6"/>
        <v>175053.2</v>
      </c>
      <c r="G18" s="21">
        <f t="shared" si="7"/>
        <v>175053.2</v>
      </c>
      <c r="H18" s="21">
        <f t="shared" si="8"/>
        <v>175053.2</v>
      </c>
      <c r="I18" s="21">
        <v>175053.2</v>
      </c>
      <c r="J18" s="21"/>
      <c r="K18" s="21"/>
      <c r="L18" s="21"/>
      <c r="M18" s="21"/>
      <c r="N18" s="21"/>
      <c r="O18" s="21"/>
      <c r="P18" s="21"/>
      <c r="Q18" s="21"/>
      <c r="R18" s="21">
        <f t="shared" si="9"/>
        <v>0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93"/>
    </row>
    <row r="19" spans="1:40" ht="32.5" customHeight="1">
      <c r="A19" s="46"/>
      <c r="B19" s="18">
        <v>302</v>
      </c>
      <c r="C19" s="116"/>
      <c r="D19" s="18"/>
      <c r="E19" s="18" t="s">
        <v>236</v>
      </c>
      <c r="F19" s="21">
        <f>G19+Q19</f>
        <v>499266.01999999996</v>
      </c>
      <c r="G19" s="21">
        <f>SUM(G20:G30)</f>
        <v>499266.01999999996</v>
      </c>
      <c r="H19" s="21">
        <f t="shared" ref="H19:J19" si="10">SUM(H20:H30)</f>
        <v>499266.01999999996</v>
      </c>
      <c r="I19" s="21">
        <f t="shared" si="10"/>
        <v>119266.02</v>
      </c>
      <c r="J19" s="21">
        <f t="shared" si="10"/>
        <v>380000</v>
      </c>
      <c r="K19" s="21"/>
      <c r="L19" s="21"/>
      <c r="M19" s="21"/>
      <c r="N19" s="21"/>
      <c r="O19" s="21"/>
      <c r="P19" s="21"/>
      <c r="Q19" s="21"/>
      <c r="R19" s="21">
        <f>SUM(R20:R30)</f>
        <v>0</v>
      </c>
      <c r="S19" s="21"/>
      <c r="T19" s="21">
        <f t="shared" ref="T19" si="11">SUM(T20:T30)</f>
        <v>0</v>
      </c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93"/>
    </row>
    <row r="20" spans="1:40" ht="32.5" customHeight="1">
      <c r="A20" s="46"/>
      <c r="B20" s="18">
        <v>302</v>
      </c>
      <c r="C20" s="116" t="s">
        <v>196</v>
      </c>
      <c r="D20" s="18"/>
      <c r="E20" s="72" t="s">
        <v>235</v>
      </c>
      <c r="F20" s="21">
        <f t="shared" si="6"/>
        <v>110000</v>
      </c>
      <c r="G20" s="21">
        <f t="shared" si="7"/>
        <v>110000</v>
      </c>
      <c r="H20" s="21">
        <f t="shared" si="8"/>
        <v>110000</v>
      </c>
      <c r="I20" s="21">
        <v>30000</v>
      </c>
      <c r="J20" s="21">
        <v>80000</v>
      </c>
      <c r="K20" s="21"/>
      <c r="L20" s="21"/>
      <c r="M20" s="21"/>
      <c r="N20" s="21"/>
      <c r="O20" s="21"/>
      <c r="P20" s="21"/>
      <c r="Q20" s="21"/>
      <c r="R20" s="21">
        <f t="shared" si="9"/>
        <v>0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93"/>
    </row>
    <row r="21" spans="1:40" ht="32.5" customHeight="1">
      <c r="A21" s="46"/>
      <c r="B21" s="115">
        <v>302</v>
      </c>
      <c r="C21" s="116" t="s">
        <v>224</v>
      </c>
      <c r="D21" s="115"/>
      <c r="E21" s="72" t="s">
        <v>237</v>
      </c>
      <c r="F21" s="21">
        <f t="shared" ref="F21:F24" si="12">G21+Q21</f>
        <v>8880</v>
      </c>
      <c r="G21" s="21">
        <f t="shared" ref="G21:G24" si="13">H21+K21+N21</f>
        <v>8880</v>
      </c>
      <c r="H21" s="21">
        <f t="shared" ref="H21:H24" si="14">I21+J21</f>
        <v>8880</v>
      </c>
      <c r="I21" s="21">
        <v>8880</v>
      </c>
      <c r="J21" s="21"/>
      <c r="K21" s="21"/>
      <c r="L21" s="21"/>
      <c r="M21" s="21"/>
      <c r="N21" s="21"/>
      <c r="O21" s="21"/>
      <c r="P21" s="21"/>
      <c r="Q21" s="21"/>
      <c r="R21" s="21">
        <f t="shared" ref="R21:R24" si="15">S21+T21</f>
        <v>0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93"/>
    </row>
    <row r="22" spans="1:40" ht="32.5" customHeight="1">
      <c r="A22" s="46"/>
      <c r="B22" s="115">
        <v>302</v>
      </c>
      <c r="C22" s="116" t="s">
        <v>209</v>
      </c>
      <c r="D22" s="115"/>
      <c r="E22" s="72" t="s">
        <v>238</v>
      </c>
      <c r="F22" s="21">
        <f t="shared" si="12"/>
        <v>200000</v>
      </c>
      <c r="G22" s="21">
        <f t="shared" si="13"/>
        <v>200000</v>
      </c>
      <c r="H22" s="21">
        <f t="shared" si="14"/>
        <v>200000</v>
      </c>
      <c r="I22" s="21"/>
      <c r="J22" s="21">
        <v>200000</v>
      </c>
      <c r="K22" s="21"/>
      <c r="L22" s="21"/>
      <c r="M22" s="21"/>
      <c r="N22" s="21"/>
      <c r="O22" s="21"/>
      <c r="P22" s="21"/>
      <c r="Q22" s="21"/>
      <c r="R22" s="21">
        <f t="shared" si="15"/>
        <v>0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93"/>
    </row>
    <row r="23" spans="1:40" ht="32.5" customHeight="1">
      <c r="A23" s="46"/>
      <c r="B23" s="115">
        <v>302</v>
      </c>
      <c r="C23" s="116" t="s">
        <v>233</v>
      </c>
      <c r="D23" s="115"/>
      <c r="E23" s="72" t="s">
        <v>239</v>
      </c>
      <c r="F23" s="21">
        <f t="shared" si="12"/>
        <v>3320</v>
      </c>
      <c r="G23" s="21">
        <f t="shared" si="13"/>
        <v>3320</v>
      </c>
      <c r="H23" s="21">
        <f t="shared" si="14"/>
        <v>3320</v>
      </c>
      <c r="I23" s="21">
        <v>3320</v>
      </c>
      <c r="J23" s="21"/>
      <c r="K23" s="21"/>
      <c r="L23" s="21"/>
      <c r="M23" s="21"/>
      <c r="N23" s="21"/>
      <c r="O23" s="21"/>
      <c r="P23" s="21"/>
      <c r="Q23" s="21"/>
      <c r="R23" s="21">
        <f t="shared" si="15"/>
        <v>0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93"/>
    </row>
    <row r="24" spans="1:40" ht="32.5" customHeight="1">
      <c r="A24" s="46"/>
      <c r="B24" s="115">
        <v>302</v>
      </c>
      <c r="C24" s="116" t="s">
        <v>241</v>
      </c>
      <c r="D24" s="115"/>
      <c r="E24" s="72" t="s">
        <v>240</v>
      </c>
      <c r="F24" s="21">
        <f t="shared" si="12"/>
        <v>1700</v>
      </c>
      <c r="G24" s="21">
        <f t="shared" si="13"/>
        <v>1700</v>
      </c>
      <c r="H24" s="21">
        <f t="shared" si="14"/>
        <v>1700</v>
      </c>
      <c r="I24" s="21">
        <v>1700</v>
      </c>
      <c r="J24" s="21"/>
      <c r="K24" s="21"/>
      <c r="L24" s="21"/>
      <c r="M24" s="21"/>
      <c r="N24" s="21"/>
      <c r="O24" s="21"/>
      <c r="P24" s="21"/>
      <c r="Q24" s="21"/>
      <c r="R24" s="21">
        <f t="shared" si="15"/>
        <v>0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93"/>
    </row>
    <row r="25" spans="1:40" ht="32.5" customHeight="1">
      <c r="A25" s="46"/>
      <c r="B25" s="18">
        <v>302</v>
      </c>
      <c r="C25" s="116" t="s">
        <v>243</v>
      </c>
      <c r="D25" s="18"/>
      <c r="E25" s="72" t="s">
        <v>242</v>
      </c>
      <c r="F25" s="21">
        <f t="shared" si="6"/>
        <v>110000</v>
      </c>
      <c r="G25" s="21">
        <f t="shared" si="7"/>
        <v>110000</v>
      </c>
      <c r="H25" s="21">
        <f t="shared" si="8"/>
        <v>110000</v>
      </c>
      <c r="I25" s="21">
        <v>10000</v>
      </c>
      <c r="J25" s="21">
        <v>100000</v>
      </c>
      <c r="K25" s="21"/>
      <c r="L25" s="21"/>
      <c r="M25" s="21"/>
      <c r="N25" s="21"/>
      <c r="O25" s="21"/>
      <c r="P25" s="21"/>
      <c r="Q25" s="21"/>
      <c r="R25" s="21">
        <f t="shared" si="9"/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93"/>
    </row>
    <row r="26" spans="1:40" ht="32.5" customHeight="1">
      <c r="A26" s="46"/>
      <c r="B26" s="115">
        <v>302</v>
      </c>
      <c r="C26" s="116" t="s">
        <v>245</v>
      </c>
      <c r="D26" s="115"/>
      <c r="E26" s="72" t="s">
        <v>244</v>
      </c>
      <c r="F26" s="21">
        <f t="shared" ref="F26:F30" si="16">G26+Q26</f>
        <v>2800</v>
      </c>
      <c r="G26" s="21">
        <f t="shared" ref="G26:G30" si="17">H26+K26+N26</f>
        <v>2800</v>
      </c>
      <c r="H26" s="21">
        <f t="shared" ref="H26:H30" si="18">I26+J26</f>
        <v>2800</v>
      </c>
      <c r="I26" s="21">
        <v>2800</v>
      </c>
      <c r="J26" s="21"/>
      <c r="K26" s="21"/>
      <c r="L26" s="21"/>
      <c r="M26" s="21"/>
      <c r="N26" s="21"/>
      <c r="O26" s="21"/>
      <c r="P26" s="21"/>
      <c r="Q26" s="21"/>
      <c r="R26" s="21">
        <f t="shared" ref="R26:R30" si="19">S26+T26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93"/>
    </row>
    <row r="27" spans="1:40" ht="32.5" customHeight="1">
      <c r="A27" s="46"/>
      <c r="B27" s="115">
        <v>302</v>
      </c>
      <c r="C27" s="116" t="s">
        <v>247</v>
      </c>
      <c r="D27" s="115"/>
      <c r="E27" s="72" t="s">
        <v>246</v>
      </c>
      <c r="F27" s="21">
        <f t="shared" si="16"/>
        <v>16224.62</v>
      </c>
      <c r="G27" s="21">
        <f t="shared" si="17"/>
        <v>16224.62</v>
      </c>
      <c r="H27" s="21">
        <f t="shared" si="18"/>
        <v>16224.62</v>
      </c>
      <c r="I27" s="21">
        <v>16224.62</v>
      </c>
      <c r="J27" s="21"/>
      <c r="K27" s="21"/>
      <c r="L27" s="21"/>
      <c r="M27" s="21"/>
      <c r="N27" s="21"/>
      <c r="O27" s="21"/>
      <c r="P27" s="21"/>
      <c r="Q27" s="21"/>
      <c r="R27" s="21">
        <f t="shared" si="19"/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93"/>
    </row>
    <row r="28" spans="1:40" ht="32.5" customHeight="1">
      <c r="A28" s="46"/>
      <c r="B28" s="115">
        <v>302</v>
      </c>
      <c r="C28" s="116" t="s">
        <v>248</v>
      </c>
      <c r="D28" s="115"/>
      <c r="E28" s="72" t="s">
        <v>249</v>
      </c>
      <c r="F28" s="21">
        <f t="shared" si="16"/>
        <v>7006.05</v>
      </c>
      <c r="G28" s="21">
        <f t="shared" si="17"/>
        <v>7006.05</v>
      </c>
      <c r="H28" s="21">
        <f t="shared" si="18"/>
        <v>7006.05</v>
      </c>
      <c r="I28" s="21">
        <v>7006.05</v>
      </c>
      <c r="J28" s="21"/>
      <c r="K28" s="21"/>
      <c r="L28" s="21"/>
      <c r="M28" s="21"/>
      <c r="N28" s="21"/>
      <c r="O28" s="21"/>
      <c r="P28" s="21"/>
      <c r="Q28" s="21"/>
      <c r="R28" s="21">
        <f t="shared" si="19"/>
        <v>0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93"/>
    </row>
    <row r="29" spans="1:40" ht="32.5" customHeight="1">
      <c r="A29" s="46"/>
      <c r="B29" s="115">
        <v>302</v>
      </c>
      <c r="C29" s="116" t="s">
        <v>251</v>
      </c>
      <c r="D29" s="115"/>
      <c r="E29" s="72" t="s">
        <v>250</v>
      </c>
      <c r="F29" s="21">
        <f t="shared" si="16"/>
        <v>32400</v>
      </c>
      <c r="G29" s="21">
        <f t="shared" si="17"/>
        <v>32400</v>
      </c>
      <c r="H29" s="21">
        <f t="shared" si="18"/>
        <v>32400</v>
      </c>
      <c r="I29" s="21">
        <v>32400</v>
      </c>
      <c r="J29" s="21"/>
      <c r="K29" s="21"/>
      <c r="L29" s="21"/>
      <c r="M29" s="21"/>
      <c r="N29" s="21"/>
      <c r="O29" s="21"/>
      <c r="P29" s="21"/>
      <c r="Q29" s="21"/>
      <c r="R29" s="21">
        <f t="shared" si="19"/>
        <v>0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93"/>
    </row>
    <row r="30" spans="1:40" ht="32.5" customHeight="1">
      <c r="A30" s="46"/>
      <c r="B30" s="115">
        <v>302</v>
      </c>
      <c r="C30" s="116" t="s">
        <v>201</v>
      </c>
      <c r="D30" s="115"/>
      <c r="E30" s="72" t="s">
        <v>252</v>
      </c>
      <c r="F30" s="21">
        <f t="shared" si="16"/>
        <v>6935.35</v>
      </c>
      <c r="G30" s="21">
        <f t="shared" si="17"/>
        <v>6935.35</v>
      </c>
      <c r="H30" s="21">
        <f t="shared" si="18"/>
        <v>6935.35</v>
      </c>
      <c r="I30" s="21">
        <v>6935.35</v>
      </c>
      <c r="J30" s="21"/>
      <c r="K30" s="21"/>
      <c r="L30" s="21"/>
      <c r="M30" s="21"/>
      <c r="N30" s="21"/>
      <c r="O30" s="21"/>
      <c r="P30" s="21"/>
      <c r="Q30" s="21"/>
      <c r="R30" s="21">
        <f t="shared" si="19"/>
        <v>0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93"/>
    </row>
    <row r="31" spans="1:40" ht="32.5" customHeight="1">
      <c r="A31" s="46"/>
      <c r="B31" s="115">
        <v>303</v>
      </c>
      <c r="C31" s="116"/>
      <c r="D31" s="115"/>
      <c r="E31" s="115" t="s">
        <v>254</v>
      </c>
      <c r="F31" s="21">
        <f>G31+Q31</f>
        <v>63910.400000000001</v>
      </c>
      <c r="G31" s="21">
        <f>SUM(G32:G34)</f>
        <v>63910.400000000001</v>
      </c>
      <c r="H31" s="21">
        <f t="shared" ref="H31:R31" si="20">SUM(H32:H34)</f>
        <v>63910.400000000001</v>
      </c>
      <c r="I31" s="21">
        <f t="shared" si="20"/>
        <v>63910.400000000001</v>
      </c>
      <c r="J31" s="21"/>
      <c r="K31" s="21"/>
      <c r="L31" s="21"/>
      <c r="M31" s="21"/>
      <c r="N31" s="21"/>
      <c r="O31" s="21"/>
      <c r="P31" s="21"/>
      <c r="Q31" s="21"/>
      <c r="R31" s="21">
        <f t="shared" si="20"/>
        <v>0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93"/>
    </row>
    <row r="32" spans="1:40" ht="32.5" customHeight="1">
      <c r="A32" s="46"/>
      <c r="B32" s="18">
        <v>303</v>
      </c>
      <c r="C32" s="116" t="s">
        <v>205</v>
      </c>
      <c r="D32" s="18"/>
      <c r="E32" s="72" t="s">
        <v>253</v>
      </c>
      <c r="F32" s="21">
        <f t="shared" si="6"/>
        <v>57790.400000000001</v>
      </c>
      <c r="G32" s="21">
        <f t="shared" si="7"/>
        <v>57790.400000000001</v>
      </c>
      <c r="H32" s="21">
        <f t="shared" si="8"/>
        <v>57790.400000000001</v>
      </c>
      <c r="I32" s="21">
        <v>57790.400000000001</v>
      </c>
      <c r="J32" s="21"/>
      <c r="K32" s="21"/>
      <c r="L32" s="21"/>
      <c r="M32" s="21"/>
      <c r="N32" s="21"/>
      <c r="O32" s="21"/>
      <c r="P32" s="21"/>
      <c r="Q32" s="21"/>
      <c r="R32" s="21">
        <f t="shared" si="9"/>
        <v>0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93"/>
    </row>
    <row r="33" spans="1:40" ht="32.5" customHeight="1">
      <c r="A33" s="46"/>
      <c r="B33" s="18">
        <v>303</v>
      </c>
      <c r="C33" s="116" t="s">
        <v>224</v>
      </c>
      <c r="D33" s="18"/>
      <c r="E33" s="72" t="s">
        <v>255</v>
      </c>
      <c r="F33" s="21">
        <f t="shared" si="6"/>
        <v>6000</v>
      </c>
      <c r="G33" s="21">
        <f t="shared" si="7"/>
        <v>6000</v>
      </c>
      <c r="H33" s="21">
        <f t="shared" si="8"/>
        <v>6000</v>
      </c>
      <c r="I33" s="21">
        <v>6000</v>
      </c>
      <c r="J33" s="21"/>
      <c r="K33" s="21"/>
      <c r="L33" s="21"/>
      <c r="M33" s="21"/>
      <c r="N33" s="21"/>
      <c r="O33" s="21"/>
      <c r="P33" s="21"/>
      <c r="Q33" s="21"/>
      <c r="R33" s="21">
        <f t="shared" si="9"/>
        <v>0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93"/>
    </row>
    <row r="34" spans="1:40" ht="32.5" customHeight="1">
      <c r="A34" s="46"/>
      <c r="B34" s="18">
        <v>303</v>
      </c>
      <c r="C34" s="116" t="s">
        <v>257</v>
      </c>
      <c r="D34" s="18"/>
      <c r="E34" s="72" t="s">
        <v>256</v>
      </c>
      <c r="F34" s="21">
        <f t="shared" si="6"/>
        <v>120</v>
      </c>
      <c r="G34" s="21">
        <f t="shared" si="7"/>
        <v>120</v>
      </c>
      <c r="H34" s="21">
        <f t="shared" si="8"/>
        <v>120</v>
      </c>
      <c r="I34" s="21">
        <v>120</v>
      </c>
      <c r="J34" s="21"/>
      <c r="K34" s="21"/>
      <c r="L34" s="21"/>
      <c r="M34" s="21"/>
      <c r="N34" s="21"/>
      <c r="O34" s="21"/>
      <c r="P34" s="21"/>
      <c r="Q34" s="21"/>
      <c r="R34" s="21">
        <f t="shared" si="9"/>
        <v>0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93"/>
    </row>
    <row r="35" spans="1:40" ht="9.75" customHeight="1">
      <c r="A35" s="55"/>
      <c r="B35" s="55"/>
      <c r="C35" s="55"/>
      <c r="D35" s="88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9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6"/>
  <sheetViews>
    <sheetView workbookViewId="0">
      <selection activeCell="H15" sqref="H15"/>
    </sheetView>
  </sheetViews>
  <sheetFormatPr defaultColWidth="10" defaultRowHeight="14"/>
  <cols>
    <col min="1" max="1" width="1.54296875" style="58" customWidth="1"/>
    <col min="2" max="4" width="6.1796875" style="58" customWidth="1"/>
    <col min="5" max="5" width="16.81640625" style="58" customWidth="1"/>
    <col min="6" max="6" width="41" style="58" customWidth="1"/>
    <col min="7" max="7" width="16.36328125" style="58" customWidth="1"/>
    <col min="8" max="8" width="16.6328125" style="58" customWidth="1"/>
    <col min="9" max="9" width="16.36328125" style="58" customWidth="1"/>
    <col min="10" max="10" width="1.54296875" style="58" customWidth="1"/>
    <col min="11" max="11" width="9.7265625" style="58" customWidth="1"/>
    <col min="12" max="16384" width="10" style="58"/>
  </cols>
  <sheetData>
    <row r="1" spans="1:10" ht="14.25" customHeight="1">
      <c r="A1" s="61"/>
      <c r="B1" s="145"/>
      <c r="C1" s="145"/>
      <c r="D1" s="145"/>
      <c r="E1" s="60"/>
      <c r="F1" s="60"/>
      <c r="G1" s="146" t="s">
        <v>128</v>
      </c>
      <c r="H1" s="146"/>
      <c r="I1" s="146"/>
      <c r="J1" s="81"/>
    </row>
    <row r="2" spans="1:10" ht="19.899999999999999" customHeight="1">
      <c r="A2" s="61"/>
      <c r="B2" s="147" t="s">
        <v>129</v>
      </c>
      <c r="C2" s="147"/>
      <c r="D2" s="147"/>
      <c r="E2" s="147"/>
      <c r="F2" s="147"/>
      <c r="G2" s="147"/>
      <c r="H2" s="147"/>
      <c r="I2" s="147"/>
      <c r="J2" s="81" t="s">
        <v>1</v>
      </c>
    </row>
    <row r="3" spans="1:10" ht="17" customHeight="1">
      <c r="A3" s="63"/>
      <c r="B3" s="143" t="s">
        <v>192</v>
      </c>
      <c r="C3" s="143"/>
      <c r="D3" s="143"/>
      <c r="E3" s="143"/>
      <c r="F3" s="143"/>
      <c r="G3" s="63"/>
      <c r="H3" s="77"/>
      <c r="I3" s="65" t="s">
        <v>2</v>
      </c>
      <c r="J3" s="81"/>
    </row>
    <row r="4" spans="1:10" ht="21.4" customHeight="1">
      <c r="A4" s="68"/>
      <c r="B4" s="136" t="s">
        <v>5</v>
      </c>
      <c r="C4" s="136"/>
      <c r="D4" s="136"/>
      <c r="E4" s="136"/>
      <c r="F4" s="136"/>
      <c r="G4" s="136" t="s">
        <v>51</v>
      </c>
      <c r="H4" s="148" t="s">
        <v>130</v>
      </c>
      <c r="I4" s="148" t="s">
        <v>120</v>
      </c>
      <c r="J4" s="75"/>
    </row>
    <row r="5" spans="1:10" ht="21.4" customHeight="1">
      <c r="A5" s="68"/>
      <c r="B5" s="136" t="s">
        <v>71</v>
      </c>
      <c r="C5" s="136"/>
      <c r="D5" s="136"/>
      <c r="E5" s="136" t="s">
        <v>62</v>
      </c>
      <c r="F5" s="136" t="s">
        <v>63</v>
      </c>
      <c r="G5" s="136"/>
      <c r="H5" s="148"/>
      <c r="I5" s="148"/>
      <c r="J5" s="75"/>
    </row>
    <row r="6" spans="1:10" ht="21.4" customHeight="1">
      <c r="A6" s="79"/>
      <c r="B6" s="67" t="s">
        <v>72</v>
      </c>
      <c r="C6" s="67" t="s">
        <v>73</v>
      </c>
      <c r="D6" s="67" t="s">
        <v>74</v>
      </c>
      <c r="E6" s="136"/>
      <c r="F6" s="136"/>
      <c r="G6" s="136"/>
      <c r="H6" s="148"/>
      <c r="I6" s="148"/>
      <c r="J6" s="82"/>
    </row>
    <row r="7" spans="1:10" ht="19.899999999999999" customHeight="1">
      <c r="A7" s="80"/>
      <c r="B7" s="67"/>
      <c r="C7" s="67"/>
      <c r="D7" s="67"/>
      <c r="E7" s="67">
        <v>142001</v>
      </c>
      <c r="F7" s="67" t="s">
        <v>64</v>
      </c>
      <c r="G7" s="69">
        <f>G8+G14+G18+G24</f>
        <v>2162710.09</v>
      </c>
      <c r="H7" s="69">
        <f>H8+H14+H18+H24</f>
        <v>2162710.09</v>
      </c>
      <c r="I7" s="69"/>
      <c r="J7" s="83"/>
    </row>
    <row r="8" spans="1:10" ht="19.899999999999999" customHeight="1">
      <c r="A8" s="79"/>
      <c r="B8" s="115">
        <v>210</v>
      </c>
      <c r="C8" s="115"/>
      <c r="D8" s="115"/>
      <c r="E8" s="23"/>
      <c r="F8" s="23" t="s">
        <v>193</v>
      </c>
      <c r="G8" s="73">
        <f>G9</f>
        <v>1723764.3599999999</v>
      </c>
      <c r="H8" s="73">
        <f>H9</f>
        <v>1723764.3599999999</v>
      </c>
      <c r="I8" s="73"/>
      <c r="J8" s="81"/>
    </row>
    <row r="9" spans="1:10" ht="19.899999999999999" customHeight="1">
      <c r="A9" s="79"/>
      <c r="B9" s="115">
        <v>210</v>
      </c>
      <c r="C9" s="115">
        <v>40</v>
      </c>
      <c r="D9" s="115"/>
      <c r="E9" s="71"/>
      <c r="F9" s="115" t="s">
        <v>194</v>
      </c>
      <c r="G9" s="73">
        <f>SUM(G10:G13)</f>
        <v>1723764.3599999999</v>
      </c>
      <c r="H9" s="73">
        <f>SUM(H10:H13)</f>
        <v>1723764.3599999999</v>
      </c>
      <c r="I9" s="73"/>
      <c r="J9" s="81"/>
    </row>
    <row r="10" spans="1:10" ht="19.899999999999999" customHeight="1">
      <c r="A10" s="149"/>
      <c r="B10" s="115">
        <v>210</v>
      </c>
      <c r="C10" s="115">
        <v>40</v>
      </c>
      <c r="D10" s="116" t="s">
        <v>196</v>
      </c>
      <c r="E10" s="71"/>
      <c r="F10" s="115" t="s">
        <v>195</v>
      </c>
      <c r="G10" s="73">
        <f t="shared" ref="G10:G26" si="0">SUM(H10)</f>
        <v>698438.4</v>
      </c>
      <c r="H10" s="73">
        <v>698438.4</v>
      </c>
      <c r="I10" s="73"/>
      <c r="J10" s="82"/>
    </row>
    <row r="11" spans="1:10" ht="19.899999999999999" customHeight="1">
      <c r="A11" s="149"/>
      <c r="B11" s="115">
        <v>210</v>
      </c>
      <c r="C11" s="115">
        <v>40</v>
      </c>
      <c r="D11" s="116" t="s">
        <v>198</v>
      </c>
      <c r="E11" s="71"/>
      <c r="F11" s="115" t="s">
        <v>197</v>
      </c>
      <c r="G11" s="73">
        <f t="shared" si="0"/>
        <v>360000</v>
      </c>
      <c r="H11" s="73">
        <v>360000</v>
      </c>
      <c r="I11" s="73"/>
      <c r="J11" s="82"/>
    </row>
    <row r="12" spans="1:10" ht="19.899999999999999" customHeight="1">
      <c r="A12" s="149"/>
      <c r="B12" s="115">
        <v>210</v>
      </c>
      <c r="C12" s="115">
        <v>40</v>
      </c>
      <c r="D12" s="116" t="s">
        <v>200</v>
      </c>
      <c r="E12" s="71"/>
      <c r="F12" s="115" t="s">
        <v>199</v>
      </c>
      <c r="G12" s="73">
        <f t="shared" si="0"/>
        <v>20000</v>
      </c>
      <c r="H12" s="73">
        <v>20000</v>
      </c>
      <c r="I12" s="73"/>
      <c r="J12" s="82"/>
    </row>
    <row r="13" spans="1:10" ht="19.899999999999999" customHeight="1">
      <c r="A13" s="149"/>
      <c r="B13" s="115">
        <v>210</v>
      </c>
      <c r="C13" s="115">
        <v>40</v>
      </c>
      <c r="D13" s="116" t="s">
        <v>201</v>
      </c>
      <c r="E13" s="71"/>
      <c r="F13" s="115" t="s">
        <v>202</v>
      </c>
      <c r="G13" s="73">
        <f t="shared" si="0"/>
        <v>645325.96</v>
      </c>
      <c r="H13" s="73">
        <v>645325.96</v>
      </c>
      <c r="I13" s="73"/>
      <c r="J13" s="82"/>
    </row>
    <row r="14" spans="1:10" ht="19.899999999999999" customHeight="1">
      <c r="A14" s="149"/>
      <c r="B14" s="115">
        <v>208</v>
      </c>
      <c r="C14" s="115"/>
      <c r="D14" s="115"/>
      <c r="E14" s="71"/>
      <c r="F14" s="115" t="s">
        <v>203</v>
      </c>
      <c r="G14" s="73">
        <f>G15</f>
        <v>218407.49</v>
      </c>
      <c r="H14" s="73">
        <f>H15</f>
        <v>218407.49</v>
      </c>
      <c r="I14" s="73"/>
      <c r="J14" s="82"/>
    </row>
    <row r="15" spans="1:10" ht="19.899999999999999" customHeight="1">
      <c r="A15" s="149"/>
      <c r="B15" s="115">
        <v>208</v>
      </c>
      <c r="C15" s="116" t="s">
        <v>205</v>
      </c>
      <c r="D15" s="115"/>
      <c r="E15" s="71"/>
      <c r="F15" s="115" t="s">
        <v>204</v>
      </c>
      <c r="G15" s="73">
        <f>SUM(G16:G17)</f>
        <v>218407.49</v>
      </c>
      <c r="H15" s="73">
        <f>SUM(H16:H17)</f>
        <v>218407.49</v>
      </c>
      <c r="I15" s="73"/>
      <c r="J15" s="82"/>
    </row>
    <row r="16" spans="1:10" ht="19.899999999999999" customHeight="1">
      <c r="A16" s="149"/>
      <c r="B16" s="115">
        <v>208</v>
      </c>
      <c r="C16" s="116" t="s">
        <v>205</v>
      </c>
      <c r="D16" s="116" t="s">
        <v>196</v>
      </c>
      <c r="E16" s="71"/>
      <c r="F16" s="115" t="s">
        <v>206</v>
      </c>
      <c r="G16" s="73">
        <f t="shared" si="0"/>
        <v>57790.400000000001</v>
      </c>
      <c r="H16" s="73">
        <v>57790.400000000001</v>
      </c>
      <c r="I16" s="73"/>
      <c r="J16" s="82"/>
    </row>
    <row r="17" spans="1:10" ht="19.899999999999999" customHeight="1">
      <c r="A17" s="149"/>
      <c r="B17" s="115">
        <v>208</v>
      </c>
      <c r="C17" s="116" t="s">
        <v>205</v>
      </c>
      <c r="D17" s="116" t="s">
        <v>205</v>
      </c>
      <c r="E17" s="71"/>
      <c r="F17" s="115" t="s">
        <v>207</v>
      </c>
      <c r="G17" s="73">
        <f t="shared" si="0"/>
        <v>160617.09</v>
      </c>
      <c r="H17" s="73">
        <v>160617.09</v>
      </c>
      <c r="I17" s="73"/>
      <c r="J17" s="82"/>
    </row>
    <row r="18" spans="1:10" ht="19.899999999999999" customHeight="1">
      <c r="A18" s="79"/>
      <c r="B18" s="115">
        <v>210</v>
      </c>
      <c r="C18" s="115"/>
      <c r="D18" s="115"/>
      <c r="E18" s="71"/>
      <c r="F18" s="115" t="s">
        <v>208</v>
      </c>
      <c r="G18" s="73">
        <f>G19</f>
        <v>95702.24</v>
      </c>
      <c r="H18" s="73">
        <f>H19</f>
        <v>95702.24</v>
      </c>
      <c r="I18" s="73"/>
      <c r="J18" s="82"/>
    </row>
    <row r="19" spans="1:10" ht="19.899999999999999" customHeight="1">
      <c r="A19" s="79"/>
      <c r="B19" s="115">
        <v>210</v>
      </c>
      <c r="C19" s="116" t="s">
        <v>209</v>
      </c>
      <c r="D19" s="116"/>
      <c r="E19" s="71"/>
      <c r="F19" s="115" t="s">
        <v>212</v>
      </c>
      <c r="G19" s="73">
        <f>SUM(G20:G23)</f>
        <v>95702.24</v>
      </c>
      <c r="H19" s="73">
        <f>SUM(H20:H23)</f>
        <v>95702.24</v>
      </c>
      <c r="I19" s="73"/>
      <c r="J19" s="82"/>
    </row>
    <row r="20" spans="1:10" ht="19.899999999999999" customHeight="1">
      <c r="A20" s="79"/>
      <c r="B20" s="115">
        <v>210</v>
      </c>
      <c r="C20" s="116" t="s">
        <v>209</v>
      </c>
      <c r="D20" s="116" t="s">
        <v>196</v>
      </c>
      <c r="E20" s="71"/>
      <c r="F20" s="115" t="s">
        <v>213</v>
      </c>
      <c r="G20" s="73">
        <f t="shared" si="0"/>
        <v>34699.51</v>
      </c>
      <c r="H20" s="73">
        <v>34699.51</v>
      </c>
      <c r="I20" s="73"/>
      <c r="J20" s="82"/>
    </row>
    <row r="21" spans="1:10" ht="19.899999999999999" customHeight="1">
      <c r="A21" s="79"/>
      <c r="B21" s="115">
        <v>210</v>
      </c>
      <c r="C21" s="116" t="s">
        <v>209</v>
      </c>
      <c r="D21" s="116" t="s">
        <v>210</v>
      </c>
      <c r="E21" s="71"/>
      <c r="F21" s="115" t="s">
        <v>214</v>
      </c>
      <c r="G21" s="73">
        <f t="shared" si="0"/>
        <v>45402.73</v>
      </c>
      <c r="H21" s="73">
        <v>45402.73</v>
      </c>
      <c r="I21" s="73"/>
      <c r="J21" s="82"/>
    </row>
    <row r="22" spans="1:10" ht="19.899999999999999" customHeight="1">
      <c r="A22" s="79"/>
      <c r="B22" s="115">
        <v>210</v>
      </c>
      <c r="C22" s="116" t="s">
        <v>209</v>
      </c>
      <c r="D22" s="116" t="s">
        <v>211</v>
      </c>
      <c r="E22" s="71"/>
      <c r="F22" s="115" t="s">
        <v>215</v>
      </c>
      <c r="G22" s="73">
        <f t="shared" si="0"/>
        <v>9600</v>
      </c>
      <c r="H22" s="73">
        <v>9600</v>
      </c>
      <c r="I22" s="73"/>
      <c r="J22" s="82"/>
    </row>
    <row r="23" spans="1:10" ht="19.899999999999999" customHeight="1">
      <c r="A23" s="79"/>
      <c r="B23" s="115">
        <v>210</v>
      </c>
      <c r="C23" s="116" t="s">
        <v>209</v>
      </c>
      <c r="D23" s="115">
        <v>99</v>
      </c>
      <c r="E23" s="71"/>
      <c r="F23" s="115" t="s">
        <v>216</v>
      </c>
      <c r="G23" s="73">
        <f t="shared" si="0"/>
        <v>6000</v>
      </c>
      <c r="H23" s="73">
        <v>6000</v>
      </c>
      <c r="I23" s="73"/>
      <c r="J23" s="82"/>
    </row>
    <row r="24" spans="1:10" ht="19.899999999999999" customHeight="1">
      <c r="A24" s="79"/>
      <c r="B24" s="115">
        <v>221</v>
      </c>
      <c r="C24" s="115"/>
      <c r="D24" s="115"/>
      <c r="E24" s="71"/>
      <c r="F24" s="115" t="s">
        <v>217</v>
      </c>
      <c r="G24" s="73">
        <f>G25</f>
        <v>124836</v>
      </c>
      <c r="H24" s="73">
        <f>H25</f>
        <v>124836</v>
      </c>
      <c r="I24" s="73"/>
      <c r="J24" s="82"/>
    </row>
    <row r="25" spans="1:10" ht="19.899999999999999" customHeight="1">
      <c r="A25" s="79"/>
      <c r="B25" s="115">
        <v>221</v>
      </c>
      <c r="C25" s="116" t="s">
        <v>196</v>
      </c>
      <c r="D25" s="115"/>
      <c r="E25" s="71"/>
      <c r="F25" s="115" t="s">
        <v>218</v>
      </c>
      <c r="G25" s="73">
        <f>G26</f>
        <v>124836</v>
      </c>
      <c r="H25" s="73">
        <f>H26</f>
        <v>124836</v>
      </c>
      <c r="I25" s="73"/>
      <c r="J25" s="82"/>
    </row>
    <row r="26" spans="1:10" ht="19.899999999999999" customHeight="1">
      <c r="A26" s="79"/>
      <c r="B26" s="115">
        <v>221</v>
      </c>
      <c r="C26" s="116" t="s">
        <v>196</v>
      </c>
      <c r="D26" s="116" t="s">
        <v>198</v>
      </c>
      <c r="E26" s="71"/>
      <c r="F26" s="115" t="s">
        <v>219</v>
      </c>
      <c r="G26" s="73">
        <f t="shared" si="0"/>
        <v>124836</v>
      </c>
      <c r="H26" s="73">
        <v>124836</v>
      </c>
      <c r="I26" s="73"/>
      <c r="J26" s="82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1"/>
  <sheetViews>
    <sheetView workbookViewId="0">
      <selection activeCell="E21" sqref="E21"/>
    </sheetView>
  </sheetViews>
  <sheetFormatPr defaultColWidth="10" defaultRowHeight="14"/>
  <cols>
    <col min="1" max="1" width="1.54296875" style="58" customWidth="1"/>
    <col min="2" max="3" width="6.1796875" style="58" customWidth="1"/>
    <col min="4" max="4" width="16.36328125" style="58" customWidth="1"/>
    <col min="5" max="5" width="41" style="58" customWidth="1"/>
    <col min="6" max="8" width="16.36328125" style="58" customWidth="1"/>
    <col min="9" max="9" width="1.54296875" style="58" customWidth="1"/>
    <col min="10" max="16384" width="10" style="58"/>
  </cols>
  <sheetData>
    <row r="1" spans="1:9" ht="14.25" customHeight="1">
      <c r="A1" s="59"/>
      <c r="B1" s="145"/>
      <c r="C1" s="145"/>
      <c r="D1" s="60"/>
      <c r="E1" s="60"/>
      <c r="F1" s="61"/>
      <c r="G1" s="61"/>
      <c r="H1" s="62" t="s">
        <v>131</v>
      </c>
      <c r="I1" s="75"/>
    </row>
    <row r="2" spans="1:9" ht="19.899999999999999" customHeight="1">
      <c r="A2" s="61"/>
      <c r="B2" s="147" t="s">
        <v>132</v>
      </c>
      <c r="C2" s="147"/>
      <c r="D2" s="147"/>
      <c r="E2" s="147"/>
      <c r="F2" s="147"/>
      <c r="G2" s="147"/>
      <c r="H2" s="147"/>
      <c r="I2" s="75"/>
    </row>
    <row r="3" spans="1:9" ht="17" customHeight="1">
      <c r="A3" s="63"/>
      <c r="B3" s="143" t="s">
        <v>192</v>
      </c>
      <c r="C3" s="143"/>
      <c r="D3" s="143"/>
      <c r="E3" s="143"/>
      <c r="G3" s="63"/>
      <c r="H3" s="65" t="s">
        <v>2</v>
      </c>
      <c r="I3" s="75"/>
    </row>
    <row r="4" spans="1:9" ht="21.4" customHeight="1">
      <c r="A4" s="66"/>
      <c r="B4" s="136" t="s">
        <v>5</v>
      </c>
      <c r="C4" s="136"/>
      <c r="D4" s="136"/>
      <c r="E4" s="136"/>
      <c r="F4" s="136" t="s">
        <v>67</v>
      </c>
      <c r="G4" s="136"/>
      <c r="H4" s="136"/>
      <c r="I4" s="75"/>
    </row>
    <row r="5" spans="1:9" ht="21.4" customHeight="1">
      <c r="A5" s="66"/>
      <c r="B5" s="136" t="s">
        <v>71</v>
      </c>
      <c r="C5" s="136"/>
      <c r="D5" s="136" t="s">
        <v>62</v>
      </c>
      <c r="E5" s="136" t="s">
        <v>63</v>
      </c>
      <c r="F5" s="136" t="s">
        <v>51</v>
      </c>
      <c r="G5" s="136" t="s">
        <v>133</v>
      </c>
      <c r="H5" s="136" t="s">
        <v>134</v>
      </c>
      <c r="I5" s="75"/>
    </row>
    <row r="6" spans="1:9" ht="21.4" customHeight="1">
      <c r="A6" s="68"/>
      <c r="B6" s="67" t="s">
        <v>72</v>
      </c>
      <c r="C6" s="67" t="s">
        <v>73</v>
      </c>
      <c r="D6" s="136"/>
      <c r="E6" s="136"/>
      <c r="F6" s="136"/>
      <c r="G6" s="136"/>
      <c r="H6" s="136"/>
      <c r="I6" s="75"/>
    </row>
    <row r="7" spans="1:9" ht="30" customHeight="1">
      <c r="A7" s="66"/>
      <c r="B7" s="67"/>
      <c r="C7" s="67"/>
      <c r="D7" s="67">
        <v>142001</v>
      </c>
      <c r="E7" s="67" t="s">
        <v>64</v>
      </c>
      <c r="F7" s="69">
        <f>SUM(F8:F41)</f>
        <v>1782710.0900000003</v>
      </c>
      <c r="G7" s="69">
        <f>SUM(G8:G41)</f>
        <v>1663444.07</v>
      </c>
      <c r="H7" s="69">
        <f>SUM(H8:H41)</f>
        <v>119266.01999999999</v>
      </c>
      <c r="I7" s="75"/>
    </row>
    <row r="8" spans="1:9" ht="30" customHeight="1">
      <c r="A8" s="66"/>
      <c r="B8" s="70">
        <v>501</v>
      </c>
      <c r="C8" s="118" t="s">
        <v>196</v>
      </c>
      <c r="D8" s="71"/>
      <c r="E8" s="125" t="s">
        <v>271</v>
      </c>
      <c r="F8" s="73">
        <f>SUM(G8:H8)</f>
        <v>150504</v>
      </c>
      <c r="G8" s="126">
        <v>150504</v>
      </c>
      <c r="H8" s="73"/>
      <c r="I8" s="75"/>
    </row>
    <row r="9" spans="1:9" ht="30" customHeight="1">
      <c r="A9" s="66"/>
      <c r="B9" s="70">
        <v>505</v>
      </c>
      <c r="C9" s="118" t="s">
        <v>196</v>
      </c>
      <c r="D9" s="71"/>
      <c r="E9" s="125" t="s">
        <v>258</v>
      </c>
      <c r="F9" s="73">
        <f t="shared" ref="F9:F41" si="0">SUM(G9:H9)</f>
        <v>193752</v>
      </c>
      <c r="G9" s="126">
        <v>193752</v>
      </c>
      <c r="H9" s="73"/>
      <c r="I9" s="75"/>
    </row>
    <row r="10" spans="1:9" ht="30" customHeight="1">
      <c r="A10" s="66"/>
      <c r="B10" s="70">
        <v>501</v>
      </c>
      <c r="C10" s="118" t="s">
        <v>196</v>
      </c>
      <c r="D10" s="71"/>
      <c r="E10" s="123" t="s">
        <v>259</v>
      </c>
      <c r="F10" s="73">
        <f t="shared" si="0"/>
        <v>132892.79999999999</v>
      </c>
      <c r="G10" s="126">
        <v>132892.79999999999</v>
      </c>
      <c r="H10" s="73"/>
      <c r="I10" s="75"/>
    </row>
    <row r="11" spans="1:9" ht="30" customHeight="1">
      <c r="A11" s="66"/>
      <c r="B11" s="70">
        <v>505</v>
      </c>
      <c r="C11" s="118" t="s">
        <v>196</v>
      </c>
      <c r="D11" s="71"/>
      <c r="E11" s="123" t="s">
        <v>260</v>
      </c>
      <c r="F11" s="73">
        <f t="shared" si="0"/>
        <v>26520</v>
      </c>
      <c r="G11" s="126">
        <v>26520</v>
      </c>
      <c r="H11" s="73"/>
      <c r="I11" s="75"/>
    </row>
    <row r="12" spans="1:9" ht="30" customHeight="1">
      <c r="B12" s="70">
        <v>501</v>
      </c>
      <c r="C12" s="118" t="s">
        <v>196</v>
      </c>
      <c r="D12" s="71"/>
      <c r="E12" s="123" t="s">
        <v>259</v>
      </c>
      <c r="F12" s="73">
        <f t="shared" si="0"/>
        <v>167246</v>
      </c>
      <c r="G12" s="126">
        <v>167246</v>
      </c>
      <c r="H12" s="73"/>
      <c r="I12" s="75"/>
    </row>
    <row r="13" spans="1:9" ht="30" customHeight="1">
      <c r="B13" s="70">
        <v>505</v>
      </c>
      <c r="C13" s="118" t="s">
        <v>196</v>
      </c>
      <c r="D13" s="71"/>
      <c r="E13" s="123" t="s">
        <v>260</v>
      </c>
      <c r="F13" s="73">
        <f t="shared" si="0"/>
        <v>369254</v>
      </c>
      <c r="G13" s="126">
        <v>369254</v>
      </c>
      <c r="H13" s="73"/>
      <c r="I13" s="75"/>
    </row>
    <row r="14" spans="1:9" ht="30" customHeight="1">
      <c r="B14" s="70">
        <v>501</v>
      </c>
      <c r="C14" s="118" t="s">
        <v>210</v>
      </c>
      <c r="D14" s="71"/>
      <c r="E14" s="123" t="s">
        <v>261</v>
      </c>
      <c r="F14" s="73">
        <f t="shared" si="0"/>
        <v>66273.73</v>
      </c>
      <c r="G14" s="126">
        <v>66273.73</v>
      </c>
      <c r="H14" s="73"/>
      <c r="I14" s="75"/>
    </row>
    <row r="15" spans="1:9" ht="30" customHeight="1">
      <c r="B15" s="70">
        <v>505</v>
      </c>
      <c r="C15" s="118" t="s">
        <v>196</v>
      </c>
      <c r="D15" s="71"/>
      <c r="E15" s="123" t="s">
        <v>260</v>
      </c>
      <c r="F15" s="73">
        <f t="shared" si="0"/>
        <v>94343.360000000001</v>
      </c>
      <c r="G15" s="126">
        <v>94343.360000000001</v>
      </c>
      <c r="H15" s="73"/>
      <c r="I15" s="75"/>
    </row>
    <row r="16" spans="1:9" ht="30" customHeight="1">
      <c r="B16" s="70">
        <v>501</v>
      </c>
      <c r="C16" s="118" t="s">
        <v>210</v>
      </c>
      <c r="D16" s="71"/>
      <c r="E16" s="123" t="s">
        <v>261</v>
      </c>
      <c r="F16" s="73">
        <f t="shared" si="0"/>
        <v>34699.51</v>
      </c>
      <c r="G16" s="126">
        <v>34699.51</v>
      </c>
      <c r="H16" s="73"/>
      <c r="I16" s="75"/>
    </row>
    <row r="17" spans="1:9" ht="30" customHeight="1">
      <c r="B17" s="70">
        <v>505</v>
      </c>
      <c r="C17" s="118" t="s">
        <v>196</v>
      </c>
      <c r="D17" s="71"/>
      <c r="E17" s="123" t="s">
        <v>260</v>
      </c>
      <c r="F17" s="73">
        <f t="shared" si="0"/>
        <v>45402.73</v>
      </c>
      <c r="G17" s="126">
        <v>45402.73</v>
      </c>
      <c r="H17" s="73"/>
      <c r="I17" s="75"/>
    </row>
    <row r="18" spans="1:9" ht="30" customHeight="1">
      <c r="B18" s="70">
        <v>501</v>
      </c>
      <c r="C18" s="118" t="s">
        <v>210</v>
      </c>
      <c r="D18" s="71"/>
      <c r="E18" s="123" t="s">
        <v>261</v>
      </c>
      <c r="F18" s="73">
        <f t="shared" si="0"/>
        <v>3600</v>
      </c>
      <c r="G18" s="126">
        <v>3600</v>
      </c>
      <c r="H18" s="73"/>
      <c r="I18" s="75"/>
    </row>
    <row r="19" spans="1:9" ht="30" customHeight="1">
      <c r="B19" s="70">
        <v>505</v>
      </c>
      <c r="C19" s="118" t="s">
        <v>196</v>
      </c>
      <c r="D19" s="71"/>
      <c r="E19" s="123" t="s">
        <v>260</v>
      </c>
      <c r="F19" s="73">
        <f t="shared" si="0"/>
        <v>6000</v>
      </c>
      <c r="G19" s="126">
        <v>6000</v>
      </c>
      <c r="H19" s="73"/>
      <c r="I19" s="75"/>
    </row>
    <row r="20" spans="1:9" ht="30" customHeight="1">
      <c r="A20" s="66"/>
      <c r="B20" s="70">
        <v>501</v>
      </c>
      <c r="C20" s="118" t="s">
        <v>210</v>
      </c>
      <c r="D20" s="71"/>
      <c r="E20" s="123" t="s">
        <v>261</v>
      </c>
      <c r="F20" s="73">
        <f t="shared" si="0"/>
        <v>901.29</v>
      </c>
      <c r="G20" s="128">
        <v>901.29</v>
      </c>
      <c r="H20" s="73"/>
      <c r="I20" s="75"/>
    </row>
    <row r="21" spans="1:9" ht="30" customHeight="1">
      <c r="B21" s="70">
        <v>505</v>
      </c>
      <c r="C21" s="118" t="s">
        <v>196</v>
      </c>
      <c r="D21" s="71"/>
      <c r="E21" s="123" t="s">
        <v>260</v>
      </c>
      <c r="F21" s="73">
        <f t="shared" si="0"/>
        <v>8255.0499999999993</v>
      </c>
      <c r="G21" s="126">
        <v>8255.0499999999993</v>
      </c>
      <c r="H21" s="73"/>
      <c r="I21" s="75"/>
    </row>
    <row r="22" spans="1:9" ht="30" customHeight="1">
      <c r="B22" s="70">
        <v>501</v>
      </c>
      <c r="C22" s="118" t="s">
        <v>211</v>
      </c>
      <c r="D22" s="71"/>
      <c r="E22" s="123" t="s">
        <v>262</v>
      </c>
      <c r="F22" s="73">
        <f t="shared" si="0"/>
        <v>54078</v>
      </c>
      <c r="G22" s="126">
        <v>54078</v>
      </c>
      <c r="H22" s="73"/>
      <c r="I22" s="75"/>
    </row>
    <row r="23" spans="1:9" ht="30" customHeight="1">
      <c r="B23" s="70">
        <v>505</v>
      </c>
      <c r="C23" s="118" t="s">
        <v>196</v>
      </c>
      <c r="D23" s="71"/>
      <c r="E23" s="123" t="s">
        <v>260</v>
      </c>
      <c r="F23" s="73">
        <f t="shared" si="0"/>
        <v>70758</v>
      </c>
      <c r="G23" s="126">
        <v>70758</v>
      </c>
      <c r="H23" s="73"/>
      <c r="I23" s="75"/>
    </row>
    <row r="24" spans="1:9" ht="30" customHeight="1">
      <c r="B24" s="70">
        <v>501</v>
      </c>
      <c r="C24" s="118" t="s">
        <v>196</v>
      </c>
      <c r="D24" s="71"/>
      <c r="E24" s="123" t="s">
        <v>263</v>
      </c>
      <c r="F24" s="73">
        <f t="shared" si="0"/>
        <v>175053.2</v>
      </c>
      <c r="G24" s="126">
        <v>175053.2</v>
      </c>
      <c r="H24" s="73"/>
      <c r="I24" s="75"/>
    </row>
    <row r="25" spans="1:9" ht="30" customHeight="1">
      <c r="B25" s="70">
        <v>502</v>
      </c>
      <c r="C25" s="118" t="s">
        <v>196</v>
      </c>
      <c r="D25" s="71"/>
      <c r="E25" s="123" t="s">
        <v>264</v>
      </c>
      <c r="F25" s="73">
        <f t="shared" si="0"/>
        <v>10000</v>
      </c>
      <c r="G25" s="126"/>
      <c r="H25" s="73">
        <v>10000</v>
      </c>
      <c r="I25" s="75"/>
    </row>
    <row r="26" spans="1:9" ht="30" customHeight="1">
      <c r="B26" s="70">
        <v>505</v>
      </c>
      <c r="C26" s="118" t="s">
        <v>210</v>
      </c>
      <c r="D26" s="71"/>
      <c r="E26" s="123" t="s">
        <v>265</v>
      </c>
      <c r="F26" s="73">
        <f t="shared" si="0"/>
        <v>20000</v>
      </c>
      <c r="G26" s="126"/>
      <c r="H26" s="73">
        <v>20000</v>
      </c>
      <c r="I26" s="75"/>
    </row>
    <row r="27" spans="1:9" ht="30" customHeight="1">
      <c r="B27" s="70">
        <v>505</v>
      </c>
      <c r="C27" s="118" t="s">
        <v>210</v>
      </c>
      <c r="D27" s="71"/>
      <c r="E27" s="123" t="s">
        <v>265</v>
      </c>
      <c r="F27" s="73">
        <f t="shared" si="0"/>
        <v>8880</v>
      </c>
      <c r="G27" s="126"/>
      <c r="H27" s="126">
        <v>8880</v>
      </c>
      <c r="I27" s="75"/>
    </row>
    <row r="28" spans="1:9" ht="30" customHeight="1">
      <c r="B28" s="70">
        <v>505</v>
      </c>
      <c r="C28" s="118" t="s">
        <v>210</v>
      </c>
      <c r="D28" s="71"/>
      <c r="E28" s="123" t="s">
        <v>265</v>
      </c>
      <c r="F28" s="73">
        <f t="shared" si="0"/>
        <v>3320</v>
      </c>
      <c r="G28" s="126"/>
      <c r="H28" s="126">
        <v>3320</v>
      </c>
      <c r="I28" s="75"/>
    </row>
    <row r="29" spans="1:9" ht="30" customHeight="1">
      <c r="B29" s="70">
        <v>502</v>
      </c>
      <c r="C29" s="118" t="s">
        <v>270</v>
      </c>
      <c r="D29" s="121"/>
      <c r="E29" s="123" t="s">
        <v>266</v>
      </c>
      <c r="F29" s="73">
        <f t="shared" si="0"/>
        <v>1700</v>
      </c>
      <c r="G29" s="126"/>
      <c r="H29" s="126">
        <v>1700</v>
      </c>
      <c r="I29" s="75"/>
    </row>
    <row r="30" spans="1:9" ht="30" customHeight="1">
      <c r="A30" s="119"/>
      <c r="B30" s="70">
        <v>502</v>
      </c>
      <c r="C30" s="118" t="s">
        <v>205</v>
      </c>
      <c r="D30" s="122"/>
      <c r="E30" s="123" t="s">
        <v>267</v>
      </c>
      <c r="F30" s="73">
        <f t="shared" si="0"/>
        <v>10000</v>
      </c>
      <c r="G30" s="126"/>
      <c r="H30" s="126">
        <v>10000</v>
      </c>
      <c r="I30" s="120"/>
    </row>
    <row r="31" spans="1:9" ht="30" customHeight="1">
      <c r="B31" s="70">
        <v>505</v>
      </c>
      <c r="C31" s="118" t="s">
        <v>210</v>
      </c>
      <c r="D31" s="124"/>
      <c r="E31" s="123" t="s">
        <v>265</v>
      </c>
      <c r="F31" s="73">
        <f t="shared" si="0"/>
        <v>2800</v>
      </c>
      <c r="G31" s="126"/>
      <c r="H31" s="126">
        <v>2800</v>
      </c>
    </row>
    <row r="32" spans="1:9" ht="30" customHeight="1">
      <c r="B32" s="70">
        <v>502</v>
      </c>
      <c r="C32" s="118" t="s">
        <v>196</v>
      </c>
      <c r="D32" s="124"/>
      <c r="E32" s="123" t="s">
        <v>264</v>
      </c>
      <c r="F32" s="73">
        <f t="shared" si="0"/>
        <v>7674.75</v>
      </c>
      <c r="G32" s="126"/>
      <c r="H32" s="126">
        <v>7674.75</v>
      </c>
    </row>
    <row r="33" spans="2:8" ht="30" customHeight="1">
      <c r="B33" s="70">
        <v>505</v>
      </c>
      <c r="C33" s="118" t="s">
        <v>210</v>
      </c>
      <c r="D33" s="124"/>
      <c r="E33" s="123" t="s">
        <v>265</v>
      </c>
      <c r="F33" s="73">
        <f t="shared" si="0"/>
        <v>8549.8700000000008</v>
      </c>
      <c r="G33" s="126"/>
      <c r="H33" s="126">
        <v>8549.8700000000008</v>
      </c>
    </row>
    <row r="34" spans="2:8" ht="30" customHeight="1">
      <c r="B34" s="70">
        <v>502</v>
      </c>
      <c r="C34" s="118" t="s">
        <v>196</v>
      </c>
      <c r="D34" s="124"/>
      <c r="E34" s="123" t="s">
        <v>264</v>
      </c>
      <c r="F34" s="73">
        <f t="shared" si="0"/>
        <v>4099.7700000000004</v>
      </c>
      <c r="G34" s="126"/>
      <c r="H34" s="126">
        <v>4099.7700000000004</v>
      </c>
    </row>
    <row r="35" spans="2:8" ht="30" customHeight="1">
      <c r="B35" s="70">
        <v>505</v>
      </c>
      <c r="C35" s="118" t="s">
        <v>210</v>
      </c>
      <c r="D35" s="124"/>
      <c r="E35" s="123" t="s">
        <v>265</v>
      </c>
      <c r="F35" s="73">
        <f t="shared" si="0"/>
        <v>2906.28</v>
      </c>
      <c r="G35" s="126"/>
      <c r="H35" s="126">
        <v>2906.28</v>
      </c>
    </row>
    <row r="36" spans="2:8" ht="30" customHeight="1">
      <c r="B36" s="70">
        <v>502</v>
      </c>
      <c r="C36" s="118" t="s">
        <v>196</v>
      </c>
      <c r="D36" s="124"/>
      <c r="E36" s="123" t="s">
        <v>264</v>
      </c>
      <c r="F36" s="73">
        <f t="shared" si="0"/>
        <v>32400</v>
      </c>
      <c r="G36" s="126"/>
      <c r="H36" s="126">
        <v>32400</v>
      </c>
    </row>
    <row r="37" spans="2:8" ht="30" customHeight="1">
      <c r="B37" s="70">
        <v>502</v>
      </c>
      <c r="C37" s="118" t="s">
        <v>201</v>
      </c>
      <c r="D37" s="124"/>
      <c r="E37" s="123" t="s">
        <v>268</v>
      </c>
      <c r="F37" s="73">
        <f t="shared" si="0"/>
        <v>5966.59</v>
      </c>
      <c r="G37" s="126"/>
      <c r="H37" s="126">
        <v>5966.59</v>
      </c>
    </row>
    <row r="38" spans="2:8" ht="30" customHeight="1">
      <c r="B38" s="70">
        <v>606</v>
      </c>
      <c r="C38" s="118" t="s">
        <v>210</v>
      </c>
      <c r="D38" s="124"/>
      <c r="E38" s="123" t="s">
        <v>265</v>
      </c>
      <c r="F38" s="73">
        <f t="shared" si="0"/>
        <v>968.76</v>
      </c>
      <c r="G38" s="128"/>
      <c r="H38" s="128">
        <v>968.76</v>
      </c>
    </row>
    <row r="39" spans="2:8" ht="30" customHeight="1">
      <c r="B39" s="70">
        <v>509</v>
      </c>
      <c r="C39" s="118" t="s">
        <v>196</v>
      </c>
      <c r="D39" s="124"/>
      <c r="E39" s="123" t="s">
        <v>269</v>
      </c>
      <c r="F39" s="73">
        <f t="shared" si="0"/>
        <v>57790.400000000001</v>
      </c>
      <c r="G39" s="126">
        <v>57790.400000000001</v>
      </c>
      <c r="H39" s="124"/>
    </row>
    <row r="40" spans="2:8" ht="30" customHeight="1">
      <c r="B40" s="70">
        <v>509</v>
      </c>
      <c r="C40" s="118" t="s">
        <v>196</v>
      </c>
      <c r="D40" s="124"/>
      <c r="E40" s="123" t="s">
        <v>269</v>
      </c>
      <c r="F40" s="73">
        <f t="shared" si="0"/>
        <v>6000</v>
      </c>
      <c r="G40" s="129">
        <v>6000</v>
      </c>
      <c r="H40" s="127"/>
    </row>
    <row r="41" spans="2:8" ht="30" customHeight="1">
      <c r="B41" s="70">
        <v>509</v>
      </c>
      <c r="C41" s="118" t="s">
        <v>196</v>
      </c>
      <c r="D41" s="124"/>
      <c r="E41" s="123" t="s">
        <v>269</v>
      </c>
      <c r="F41" s="73">
        <f t="shared" si="0"/>
        <v>120</v>
      </c>
      <c r="G41" s="129">
        <v>120</v>
      </c>
      <c r="H41" s="124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0"/>
  <sheetViews>
    <sheetView workbookViewId="0">
      <selection activeCell="B21" sqref="B21"/>
    </sheetView>
  </sheetViews>
  <sheetFormatPr defaultColWidth="10" defaultRowHeight="14"/>
  <cols>
    <col min="1" max="1" width="1.54296875" style="42" customWidth="1"/>
    <col min="2" max="4" width="6.6328125" style="42" customWidth="1"/>
    <col min="5" max="5" width="26.6328125" style="42" customWidth="1"/>
    <col min="6" max="6" width="48.6328125" style="42" customWidth="1"/>
    <col min="7" max="7" width="26.6328125" style="42" customWidth="1"/>
    <col min="8" max="8" width="1.54296875" style="42" customWidth="1"/>
    <col min="9" max="10" width="9.7265625" style="42" customWidth="1"/>
    <col min="11" max="16384" width="10" style="42"/>
  </cols>
  <sheetData>
    <row r="1" spans="1:8" ht="25" customHeight="1">
      <c r="A1" s="43"/>
      <c r="B1" s="2"/>
      <c r="C1" s="2"/>
      <c r="D1" s="2"/>
      <c r="E1" s="44"/>
      <c r="F1" s="44"/>
      <c r="G1" s="45" t="s">
        <v>135</v>
      </c>
      <c r="H1" s="46"/>
    </row>
    <row r="2" spans="1:8" ht="22.75" customHeight="1">
      <c r="A2" s="43"/>
      <c r="B2" s="138" t="s">
        <v>136</v>
      </c>
      <c r="C2" s="138"/>
      <c r="D2" s="138"/>
      <c r="E2" s="138"/>
      <c r="F2" s="138"/>
      <c r="G2" s="138"/>
      <c r="H2" s="46" t="s">
        <v>1</v>
      </c>
    </row>
    <row r="3" spans="1:8" ht="19.5" customHeight="1">
      <c r="A3" s="47"/>
      <c r="B3" s="139" t="s">
        <v>192</v>
      </c>
      <c r="C3" s="139"/>
      <c r="D3" s="139"/>
      <c r="E3" s="139"/>
      <c r="F3" s="139"/>
      <c r="G3" s="48" t="s">
        <v>2</v>
      </c>
      <c r="H3" s="49"/>
    </row>
    <row r="4" spans="1:8" ht="24.4" customHeight="1">
      <c r="A4" s="50"/>
      <c r="B4" s="142" t="s">
        <v>71</v>
      </c>
      <c r="C4" s="142"/>
      <c r="D4" s="142"/>
      <c r="E4" s="142" t="s">
        <v>62</v>
      </c>
      <c r="F4" s="142" t="s">
        <v>63</v>
      </c>
      <c r="G4" s="142" t="s">
        <v>137</v>
      </c>
      <c r="H4" s="51"/>
    </row>
    <row r="5" spans="1:8" ht="24" customHeight="1">
      <c r="A5" s="50"/>
      <c r="B5" s="18" t="s">
        <v>72</v>
      </c>
      <c r="C5" s="18" t="s">
        <v>73</v>
      </c>
      <c r="D5" s="18" t="s">
        <v>74</v>
      </c>
      <c r="E5" s="142"/>
      <c r="F5" s="142"/>
      <c r="G5" s="142"/>
      <c r="H5" s="52"/>
    </row>
    <row r="6" spans="1:8" ht="28" customHeight="1">
      <c r="A6" s="53"/>
      <c r="B6" s="18"/>
      <c r="C6" s="18"/>
      <c r="D6" s="18"/>
      <c r="E6" s="18">
        <v>142001</v>
      </c>
      <c r="F6" s="18" t="s">
        <v>64</v>
      </c>
      <c r="G6" s="21">
        <f>SUM(G7:G18)</f>
        <v>380000</v>
      </c>
      <c r="H6" s="54"/>
    </row>
    <row r="7" spans="1:8" ht="31" customHeight="1">
      <c r="A7" s="53"/>
      <c r="B7" s="18">
        <v>201</v>
      </c>
      <c r="C7" s="18">
        <v>40</v>
      </c>
      <c r="D7" s="116" t="s">
        <v>210</v>
      </c>
      <c r="E7" s="23"/>
      <c r="F7" s="115" t="s">
        <v>197</v>
      </c>
      <c r="G7" s="21">
        <v>360000</v>
      </c>
      <c r="H7" s="54"/>
    </row>
    <row r="8" spans="1:8" ht="22.75" customHeight="1">
      <c r="A8" s="53"/>
      <c r="B8" s="18">
        <v>210</v>
      </c>
      <c r="C8" s="18">
        <v>40</v>
      </c>
      <c r="D8" s="116" t="s">
        <v>200</v>
      </c>
      <c r="E8" s="18"/>
      <c r="F8" s="18" t="s">
        <v>199</v>
      </c>
      <c r="G8" s="21">
        <v>20000</v>
      </c>
      <c r="H8" s="54"/>
    </row>
    <row r="9" spans="1:8" ht="22.75" customHeight="1">
      <c r="A9" s="53"/>
      <c r="B9" s="18"/>
      <c r="C9" s="18"/>
      <c r="D9" s="116"/>
      <c r="E9" s="18"/>
      <c r="F9" s="18"/>
      <c r="G9" s="21"/>
      <c r="H9" s="54"/>
    </row>
    <row r="10" spans="1:8" ht="22.75" customHeight="1">
      <c r="A10" s="53"/>
      <c r="B10" s="18"/>
      <c r="C10" s="18"/>
      <c r="D10" s="116"/>
      <c r="E10" s="18"/>
      <c r="F10" s="18"/>
      <c r="G10" s="21"/>
      <c r="H10" s="54"/>
    </row>
    <row r="11" spans="1:8" ht="22.75" customHeight="1">
      <c r="A11" s="53"/>
      <c r="B11" s="18"/>
      <c r="C11" s="18"/>
      <c r="D11" s="116"/>
      <c r="E11" s="18"/>
      <c r="F11" s="18"/>
      <c r="G11" s="21"/>
      <c r="H11" s="54"/>
    </row>
    <row r="12" spans="1:8" ht="22.75" customHeight="1">
      <c r="A12" s="53"/>
      <c r="B12" s="18"/>
      <c r="C12" s="18"/>
      <c r="D12" s="116"/>
      <c r="E12" s="18"/>
      <c r="F12" s="18"/>
      <c r="G12" s="21"/>
      <c r="H12" s="54"/>
    </row>
    <row r="13" spans="1:8" ht="22.75" customHeight="1">
      <c r="A13" s="53"/>
      <c r="B13" s="18"/>
      <c r="C13" s="18"/>
      <c r="D13" s="116"/>
      <c r="E13" s="18"/>
      <c r="F13" s="18"/>
      <c r="G13" s="21"/>
      <c r="H13" s="54"/>
    </row>
    <row r="14" spans="1:8" ht="22.75" customHeight="1">
      <c r="A14" s="53"/>
      <c r="B14" s="18"/>
      <c r="C14" s="18"/>
      <c r="D14" s="116"/>
      <c r="E14" s="18"/>
      <c r="F14" s="18"/>
      <c r="G14" s="21"/>
      <c r="H14" s="54"/>
    </row>
    <row r="15" spans="1:8" ht="22.75" customHeight="1">
      <c r="A15" s="50"/>
      <c r="B15" s="25"/>
      <c r="C15" s="25"/>
      <c r="D15" s="130"/>
      <c r="E15" s="25"/>
      <c r="F15" s="25" t="s">
        <v>19</v>
      </c>
      <c r="G15" s="26"/>
      <c r="H15" s="51"/>
    </row>
    <row r="16" spans="1:8" ht="22.75" customHeight="1">
      <c r="A16" s="50"/>
      <c r="B16" s="25"/>
      <c r="C16" s="25"/>
      <c r="D16" s="25"/>
      <c r="E16" s="25"/>
      <c r="F16" s="25" t="s">
        <v>19</v>
      </c>
      <c r="G16" s="26"/>
      <c r="H16" s="51"/>
    </row>
    <row r="17" spans="1:8" ht="28" customHeight="1">
      <c r="A17" s="50"/>
      <c r="B17" s="25"/>
      <c r="C17" s="25"/>
      <c r="D17" s="25"/>
      <c r="E17" s="25"/>
      <c r="F17" s="25"/>
      <c r="G17" s="26"/>
      <c r="H17" s="52"/>
    </row>
    <row r="18" spans="1:8" ht="28" customHeight="1">
      <c r="A18" s="50"/>
      <c r="B18" s="25"/>
      <c r="C18" s="25"/>
      <c r="D18" s="25"/>
      <c r="E18" s="25"/>
      <c r="F18" s="25"/>
      <c r="G18" s="26"/>
      <c r="H18" s="52"/>
    </row>
    <row r="19" spans="1:8" ht="9.75" customHeight="1">
      <c r="A19" s="55"/>
      <c r="B19" s="56"/>
      <c r="C19" s="56"/>
      <c r="D19" s="56"/>
      <c r="E19" s="56"/>
      <c r="F19" s="55"/>
      <c r="G19" s="55"/>
      <c r="H19" s="57"/>
    </row>
    <row r="20" spans="1:8">
      <c r="B20" s="150"/>
      <c r="C20" s="150"/>
      <c r="D20" s="150"/>
      <c r="E20" s="150"/>
      <c r="F20" s="150"/>
      <c r="G20" s="150"/>
    </row>
  </sheetData>
  <mergeCells count="7">
    <mergeCell ref="B20:G20"/>
    <mergeCell ref="B2:G2"/>
    <mergeCell ref="B3:F3"/>
    <mergeCell ref="B4:D4"/>
    <mergeCell ref="E4:E5"/>
    <mergeCell ref="F4:F5"/>
    <mergeCell ref="G4:G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文韬 王</cp:lastModifiedBy>
  <dcterms:created xsi:type="dcterms:W3CDTF">2022-03-04T19:28:00Z</dcterms:created>
  <dcterms:modified xsi:type="dcterms:W3CDTF">2025-03-06T05:48:33Z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