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activeTab="14"/>
  </bookViews>
  <sheets>
    <sheet name="封面" sheetId="19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7" r:id="rId14"/>
    <sheet name="14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 localSheetId="0">#REF!</definedName>
    <definedName name="________________A01">#REF!</definedName>
    <definedName name="________________A08">'[5]A01-1'!$A$5:$C$36</definedName>
    <definedName name="_______________A01" localSheetId="0">#REF!</definedName>
    <definedName name="_______________A01">#REF!</definedName>
    <definedName name="_______________A08">'[1]A01-1'!$A$5:$C$36</definedName>
    <definedName name="______________A01" localSheetId="0">#REF!</definedName>
    <definedName name="______________A01">#REF!</definedName>
    <definedName name="______________A08">'[13]A01-1'!$A$5:$C$36</definedName>
    <definedName name="_____________A01" localSheetId="0">#REF!</definedName>
    <definedName name="_____________A01">#REF!</definedName>
    <definedName name="_____________A08">'[10]A01-1'!$A$5:$C$36</definedName>
    <definedName name="____________A01" localSheetId="0">#REF!</definedName>
    <definedName name="____________A01">#REF!</definedName>
    <definedName name="____________A08">'[7]A01-1'!$A$5:$C$36</definedName>
    <definedName name="____________qyc1234" localSheetId="0">#REF!</definedName>
    <definedName name="____________qyc1234">#REF!</definedName>
    <definedName name="___________A01" localSheetId="0">#REF!</definedName>
    <definedName name="___________A01">#REF!</definedName>
    <definedName name="___________A08">'[7]A01-1'!$A$5:$C$36</definedName>
    <definedName name="___________qyc1234" localSheetId="0">#REF!</definedName>
    <definedName name="___________qyc1234">#REF!</definedName>
    <definedName name="__________A01" localSheetId="0">#REF!</definedName>
    <definedName name="__________A01">#REF!</definedName>
    <definedName name="__________A08">'[7]A01-1'!$A$5:$C$36</definedName>
    <definedName name="__________qyc1234" localSheetId="0">#REF!</definedName>
    <definedName name="__________qyc1234">#REF!</definedName>
    <definedName name="_________A01" localSheetId="0">#REF!</definedName>
    <definedName name="_________A01">#REF!</definedName>
    <definedName name="_________A08">'[8]A01-1'!$A$5:$C$36</definedName>
    <definedName name="_________qyc1234" localSheetId="0">#REF!</definedName>
    <definedName name="_________qyc1234">#REF!</definedName>
    <definedName name="________A01" localSheetId="0">#REF!</definedName>
    <definedName name="________A01">#REF!</definedName>
    <definedName name="________A08">'[7]A01-1'!$A$5:$C$36</definedName>
    <definedName name="________qyc1234" localSheetId="0">#REF!</definedName>
    <definedName name="________qyc1234">#REF!</definedName>
    <definedName name="_______A01" localSheetId="0">#REF!</definedName>
    <definedName name="_______A01">#REF!</definedName>
    <definedName name="_______A08">'[9]A01-1'!$A$5:$C$36</definedName>
    <definedName name="_______qyc1234" localSheetId="0">#REF!</definedName>
    <definedName name="_______qyc1234">#REF!</definedName>
    <definedName name="______A01" localSheetId="0">#REF!</definedName>
    <definedName name="______A01">#REF!</definedName>
    <definedName name="______A08">'[6]A01-1'!$A$5:$C$36</definedName>
    <definedName name="______qyc1234" localSheetId="0">#REF!</definedName>
    <definedName name="______qyc1234">#REF!</definedName>
    <definedName name="_____A01" localSheetId="0">#REF!</definedName>
    <definedName name="_____A01">#REF!</definedName>
    <definedName name="_____A08">'[6]A01-1'!$A$5:$C$36</definedName>
    <definedName name="_____qyc1234" localSheetId="0">#REF!</definedName>
    <definedName name="_____qyc1234">#REF!</definedName>
    <definedName name="____1A01_" localSheetId="0">#REF!</definedName>
    <definedName name="____1A01_">#REF!</definedName>
    <definedName name="____2A08_">'[2]A01-1'!$A$5:$C$36</definedName>
    <definedName name="____A01" localSheetId="0">#REF!</definedName>
    <definedName name="____A01">#REF!</definedName>
    <definedName name="____A08">'[3]A01-1'!$A$5:$C$36</definedName>
    <definedName name="____qyc1234" localSheetId="0">#REF!</definedName>
    <definedName name="____qyc1234">#REF!</definedName>
    <definedName name="___1A01_" localSheetId="0">#REF!</definedName>
    <definedName name="___1A01_">#REF!</definedName>
    <definedName name="___2A08_">'[1]A01-1'!$A$5:$C$36</definedName>
    <definedName name="___A01" localSheetId="0">#REF!</definedName>
    <definedName name="___A01">#REF!</definedName>
    <definedName name="___A08">'[3]A01-1'!$A$5:$C$36</definedName>
    <definedName name="___qyc1234" localSheetId="0">#REF!</definedName>
    <definedName name="___qyc1234">#REF!</definedName>
    <definedName name="__1A01_" localSheetId="0">#REF!</definedName>
    <definedName name="__1A01_">#REF!</definedName>
    <definedName name="__2A01_" localSheetId="0">#REF!</definedName>
    <definedName name="__2A01_">#REF!</definedName>
    <definedName name="__2A08_">'[1]A01-1'!$A$5:$C$36</definedName>
    <definedName name="__4A08_">'[1]A01-1'!$A$5:$C$36</definedName>
    <definedName name="__A01" localSheetId="0">#REF!</definedName>
    <definedName name="__A01">#REF!</definedName>
    <definedName name="__A08">'[1]A01-1'!$A$5:$C$36</definedName>
    <definedName name="__qyc1234" localSheetId="0">#REF!</definedName>
    <definedName name="__qyc1234">#REF!</definedName>
    <definedName name="_1A01_" localSheetId="0">#REF!</definedName>
    <definedName name="_1A01_">#REF!</definedName>
    <definedName name="_2A01_" localSheetId="0">#REF!</definedName>
    <definedName name="_2A01_">#REF!</definedName>
    <definedName name="_2A08_" localSheetId="0">'[4]A01-1'!$A$5:$C$36</definedName>
    <definedName name="_2A08_">'[4]A01-1'!$A$5:$C$36</definedName>
    <definedName name="_4A08_">'[1]A01-1'!$A$5:$C$36</definedName>
    <definedName name="_A01" localSheetId="0">#REF!</definedName>
    <definedName name="_A01">#REF!</definedName>
    <definedName name="_A08">'[1]A01-1'!$A$5:$C$36</definedName>
    <definedName name="_a8756">'[5]A01-1'!$A$5:$C$36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'3'!$B$1:$K$14</definedName>
    <definedName name="_xlnm.Print_Area" localSheetId="0">封面!$A$1:$A$18</definedName>
    <definedName name="_xlnm.Print_Titles">#N/A</definedName>
    <definedName name="s">#N/A</definedName>
    <definedName name="地区名称" localSheetId="0">#REF!</definedName>
    <definedName name="地区名称">#REF!</definedName>
    <definedName name="分类" localSheetId="0">#REF!</definedName>
    <definedName name="分类">#REF!</definedName>
    <definedName name="行业">[11]Sheet1!$W$2:$W$9</definedName>
    <definedName name="市州">[11]Sheet1!$A$2:$U$2</definedName>
    <definedName name="形式" localSheetId="0">#REF!</definedName>
    <definedName name="形式">#REF!</definedName>
    <definedName name="性质">[12]Sheet2!$A$1:$A$4</definedName>
    <definedName name="支出" localSheetId="0">#REF!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<sst xmlns="http://schemas.openxmlformats.org/spreadsheetml/2006/main" count="651" uniqueCount="326">
  <si>
    <t xml:space="preserve"> 攀枝花市西区水利工程运行中心</t>
  </si>
  <si>
    <t>2022年单位预算公开表</t>
  </si>
  <si>
    <t>报送日期：    2022年 5  月  18 日</t>
  </si>
  <si>
    <t>表1</t>
  </si>
  <si>
    <t xml:space="preserve"> </t>
  </si>
  <si>
    <t>单位收支总表</t>
  </si>
  <si>
    <t>部门：攀枝花市西区水利工程运行中心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</si>
  <si>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</si>
  <si>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</si>
  <si>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</si>
  <si>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</si>
  <si>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</si>
  <si>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</si>
  <si>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</si>
  <si>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</si>
  <si>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</si>
  <si>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</si>
  <si>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</si>
  <si>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</si>
  <si>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</si>
  <si>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</si>
  <si>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</si>
  <si>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</si>
  <si>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</si>
  <si>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</si>
  <si>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</si>
  <si>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</si>
  <si>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</si>
  <si>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</si>
  <si>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</si>
  <si>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</si>
  <si>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</si>
  <si>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</si>
  <si>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</si>
  <si>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</si>
  <si>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</si>
  <si>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</si>
  <si>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</si>
  <si>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</si>
  <si>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</si>
  <si>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</si>
  <si>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</si>
  <si>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</si>
  <si>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</si>
  <si>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</si>
  <si>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</si>
  <si>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</si>
  <si>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</si>
  <si>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</si>
  <si>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</si>
  <si>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</si>
  <si>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</si>
  <si>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</si>
  <si>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</si>
  <si>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</si>
  <si>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</si>
  <si>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</si>
  <si>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</si>
  <si>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</si>
  <si>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</si>
  <si>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</si>
  <si>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</si>
  <si>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</si>
  <si>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</si>
  <si>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</si>
  <si>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</si>
  <si>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</si>
  <si>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</si>
  <si>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</si>
  <si>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</si>
  <si>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</si>
  <si>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</si>
  <si>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</si>
  <si>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</si>
  <si>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攀枝花市西区水利工程运行中心</t>
  </si>
  <si>
    <t>表3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</si>
  <si>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</si>
  <si>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</si>
  <si>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</si>
  <si>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</si>
  <si>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</si>
  <si>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</si>
  <si>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</si>
  <si>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</si>
  <si>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</si>
  <si>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05</t>
  </si>
  <si>
    <r>
      <rPr>
        <sz val="11"/>
        <rFont val="宋体"/>
        <charset val="134"/>
      </rPr>
      <t>机关事业单位基本养老保险缴费支出</t>
    </r>
  </si>
  <si>
    <t>11</t>
  </si>
  <si>
    <t>02</t>
  </si>
  <si>
    <r>
      <rPr>
        <sz val="11"/>
        <rFont val="宋体"/>
        <charset val="134"/>
      </rPr>
      <t>事业单位医疗</t>
    </r>
  </si>
  <si>
    <t>210</t>
  </si>
  <si>
    <t>99</t>
  </si>
  <si>
    <r>
      <rPr>
        <sz val="11"/>
        <rFont val="宋体"/>
        <charset val="134"/>
      </rPr>
      <t>其他行政事业单位医疗支出</t>
    </r>
  </si>
  <si>
    <t>212</t>
  </si>
  <si>
    <t>08</t>
  </si>
  <si>
    <r>
      <rPr>
        <sz val="11"/>
        <rFont val="宋体"/>
        <charset val="134"/>
      </rPr>
      <t>土地开发支出</t>
    </r>
  </si>
  <si>
    <t>213</t>
  </si>
  <si>
    <t>03</t>
  </si>
  <si>
    <t>09</t>
  </si>
  <si>
    <r>
      <rPr>
        <sz val="11"/>
        <rFont val="宋体"/>
        <charset val="134"/>
      </rPr>
      <t>其他水利支出</t>
    </r>
  </si>
  <si>
    <t>221</t>
  </si>
  <si>
    <t>01</t>
  </si>
  <si>
    <r>
      <rPr>
        <sz val="11"/>
        <rFont val="宋体"/>
        <charset val="134"/>
      </rPr>
      <t>住房公积金</t>
    </r>
  </si>
  <si>
    <r>
      <rPr>
        <sz val="11"/>
        <rFont val="宋体"/>
        <charset val="134"/>
      </rPr>
      <t> </t>
    </r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</si>
  <si>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</si>
  <si>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</si>
  <si>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</si>
  <si>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</si>
  <si>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</si>
  <si>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</si>
  <si>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</si>
  <si>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</si>
  <si>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</si>
  <si>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</si>
  <si>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</si>
  <si>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</si>
  <si>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</si>
  <si>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</si>
  <si>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</si>
  <si>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</si>
  <si>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</si>
  <si>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</si>
  <si>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</si>
  <si>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</si>
  <si>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</si>
  <si>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</si>
  <si>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</si>
  <si>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</si>
  <si>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</si>
  <si>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</si>
  <si>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</si>
  <si>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</si>
  <si>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</si>
  <si>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</si>
  <si>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</si>
  <si>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</si>
  <si>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</si>
  <si>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</si>
  <si>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</si>
  <si>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</si>
  <si>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</si>
  <si>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</si>
  <si>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</si>
  <si>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</si>
  <si>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</si>
  <si>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</si>
  <si>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</si>
  <si>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</si>
  <si>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</si>
  <si>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</si>
  <si>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</si>
  <si>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</si>
  <si>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</si>
  <si>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</si>
  <si>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</si>
  <si>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</si>
  <si>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</si>
  <si>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07</t>
  </si>
  <si>
    <t>绩效工资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</si>
  <si>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</si>
  <si>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</si>
  <si>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</si>
  <si>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</si>
  <si>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</si>
  <si>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</si>
  <si>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</si>
  <si>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住房公积金</t>
  </si>
  <si>
    <t>其他工资福利支出</t>
  </si>
  <si>
    <t>办公费</t>
  </si>
  <si>
    <t>水费</t>
  </si>
  <si>
    <t>06</t>
  </si>
  <si>
    <t>电费</t>
  </si>
  <si>
    <t>差旅费</t>
  </si>
  <si>
    <t>17</t>
  </si>
  <si>
    <t>公务接待费</t>
  </si>
  <si>
    <t>28</t>
  </si>
  <si>
    <t>工会经费</t>
  </si>
  <si>
    <t>29</t>
  </si>
  <si>
    <t>福利费</t>
  </si>
  <si>
    <t>31</t>
  </si>
  <si>
    <t>公务用车运行维护费</t>
  </si>
  <si>
    <t>其他商品和服务支出</t>
  </si>
  <si>
    <t>表6</t>
  </si>
  <si>
    <t>一般公共预算支出预算表</t>
  </si>
  <si>
    <t>当年财政拨款安排</t>
  </si>
  <si>
    <t>表7</t>
  </si>
  <si>
    <t>一般公共预算基本支出预算表</t>
  </si>
  <si>
    <t>人员经费</t>
  </si>
  <si>
    <t>公用经费</t>
  </si>
  <si>
    <r>
      <rPr>
        <sz val="11"/>
        <color rgb="FF000000"/>
        <rFont val="宋体"/>
        <charset val="134"/>
      </rPr>
      <t>基本工资</t>
    </r>
  </si>
  <si>
    <r>
      <rPr>
        <sz val="11"/>
        <color rgb="FF000000"/>
        <rFont val="宋体"/>
        <charset val="134"/>
      </rPr>
      <t>津贴补贴</t>
    </r>
  </si>
  <si>
    <r>
      <rPr>
        <sz val="11"/>
        <color rgb="FF000000"/>
        <rFont val="宋体"/>
        <charset val="134"/>
      </rPr>
      <t>绩效工资</t>
    </r>
  </si>
  <si>
    <r>
      <rPr>
        <sz val="11"/>
        <color rgb="FF000000"/>
        <rFont val="宋体"/>
        <charset val="134"/>
      </rPr>
      <t>机关事业单位基本养老保险缴费</t>
    </r>
  </si>
  <si>
    <r>
      <rPr>
        <sz val="11"/>
        <color rgb="FF000000"/>
        <rFont val="宋体"/>
        <charset val="134"/>
      </rPr>
      <t>职工基本医疗保险缴费</t>
    </r>
  </si>
  <si>
    <r>
      <rPr>
        <sz val="11"/>
        <color rgb="FF000000"/>
        <rFont val="宋体"/>
        <charset val="134"/>
      </rPr>
      <t>公务员医疗补助缴费</t>
    </r>
  </si>
  <si>
    <r>
      <rPr>
        <sz val="11"/>
        <color rgb="FF000000"/>
        <rFont val="宋体"/>
        <charset val="134"/>
      </rPr>
      <t>其他社会保障缴费</t>
    </r>
  </si>
  <si>
    <r>
      <rPr>
        <sz val="11"/>
        <color rgb="FF000000"/>
        <rFont val="宋体"/>
        <charset val="134"/>
      </rPr>
      <t>住房公积金</t>
    </r>
  </si>
  <si>
    <r>
      <rPr>
        <sz val="11"/>
        <color rgb="FF000000"/>
        <rFont val="宋体"/>
        <charset val="134"/>
      </rPr>
      <t>其他工资福利支出</t>
    </r>
  </si>
  <si>
    <t>30201</t>
  </si>
  <si>
    <r>
      <rPr>
        <sz val="11"/>
        <color rgb="FF000000"/>
        <rFont val="宋体"/>
        <charset val="134"/>
      </rPr>
      <t>办公费</t>
    </r>
  </si>
  <si>
    <t>30205</t>
  </si>
  <si>
    <r>
      <rPr>
        <sz val="11"/>
        <color rgb="FF000000"/>
        <rFont val="宋体"/>
        <charset val="134"/>
      </rPr>
      <t>水费</t>
    </r>
  </si>
  <si>
    <t>30206</t>
  </si>
  <si>
    <r>
      <rPr>
        <sz val="11"/>
        <color rgb="FF000000"/>
        <rFont val="宋体"/>
        <charset val="134"/>
      </rPr>
      <t>电费</t>
    </r>
  </si>
  <si>
    <t>30211</t>
  </si>
  <si>
    <r>
      <rPr>
        <sz val="11"/>
        <color rgb="FF000000"/>
        <rFont val="宋体"/>
        <charset val="134"/>
      </rPr>
      <t>差旅费</t>
    </r>
  </si>
  <si>
    <t>30217</t>
  </si>
  <si>
    <r>
      <rPr>
        <sz val="11"/>
        <color rgb="FF000000"/>
        <rFont val="宋体"/>
        <charset val="134"/>
      </rPr>
      <t>公务接待费</t>
    </r>
  </si>
  <si>
    <t>30228</t>
  </si>
  <si>
    <r>
      <rPr>
        <sz val="11"/>
        <color rgb="FF000000"/>
        <rFont val="宋体"/>
        <charset val="134"/>
      </rPr>
      <t>工会经费</t>
    </r>
  </si>
  <si>
    <t>30229</t>
  </si>
  <si>
    <r>
      <rPr>
        <sz val="11"/>
        <color rgb="FF000000"/>
        <rFont val="宋体"/>
        <charset val="134"/>
      </rPr>
      <t>福利费</t>
    </r>
  </si>
  <si>
    <t>30231</t>
  </si>
  <si>
    <r>
      <rPr>
        <sz val="11"/>
        <color rgb="FF000000"/>
        <rFont val="宋体"/>
        <charset val="134"/>
      </rPr>
      <t>公务用车运行维护费</t>
    </r>
  </si>
  <si>
    <t>30299</t>
  </si>
  <si>
    <r>
      <rPr>
        <sz val="11"/>
        <color rgb="FF000000"/>
        <rFont val="宋体"/>
        <charset val="134"/>
      </rPr>
      <t>其他商品和服务支出</t>
    </r>
  </si>
  <si>
    <t>表8</t>
  </si>
  <si>
    <t>一般公共预算项目支出预算表</t>
  </si>
  <si>
    <t>金额</t>
  </si>
  <si>
    <r>
      <rPr>
        <sz val="11"/>
        <rFont val="宋体"/>
        <charset val="134"/>
      </rPr>
      <t>  </t>
    </r>
  </si>
  <si>
    <t>说明：攀枝花市西区水利工程运行中心2022年没有一般公共预算项目经费支出，本表无数据。</t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</si>
  <si>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</si>
  <si>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</si>
  <si>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</si>
  <si>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</si>
  <si>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</si>
  <si>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</si>
  <si>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</si>
  <si>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</si>
  <si>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表10</t>
  </si>
  <si>
    <t xml:space="preserve">政府性基金预算支出预算表 </t>
  </si>
  <si>
    <t>本年政府性基金预算支出</t>
  </si>
  <si>
    <t>表11</t>
  </si>
  <si>
    <t>政府性基金预算“三公”经费支出预算表</t>
  </si>
  <si>
    <t>说明：攀枝花市西区水利工程运行中心2022年没有政府性基金预算“三公”经费支出，本表无数据。</t>
  </si>
  <si>
    <t>表12</t>
  </si>
  <si>
    <t>国有资本经营预算支出预算表</t>
  </si>
  <si>
    <t>本年国有资本经营预算支出</t>
  </si>
  <si>
    <t>说明：攀枝花市西区水利工程运行中心2022年没有国有资本经营预算经费支出，本表无数据。</t>
  </si>
  <si>
    <t>表13</t>
  </si>
  <si>
    <t>单位预算项目绩效目标表（2022年度）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</si>
  <si>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</si>
  <si>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</si>
  <si>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</si>
  <si>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</si>
  <si>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</si>
  <si>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</si>
  <si>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</si>
  <si>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</si>
  <si>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</si>
  <si>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</si>
  <si>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</si>
  <si>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项目一</t>
  </si>
  <si>
    <t>做好防汛物资储备，开展防汛应急演练，做好防汛安全巡查和值班值守，开展汛期安全巡查工作，确保梅子箐、三洞桥及高涧沟三座水库及在建工程安全度汛。</t>
  </si>
  <si>
    <t>产出指标</t>
  </si>
  <si>
    <t>数量指标</t>
  </si>
  <si>
    <t>汛期防汛</t>
  </si>
  <si>
    <t>=</t>
  </si>
  <si>
    <t>天；小时</t>
  </si>
  <si>
    <t>正向指标</t>
  </si>
  <si>
    <t>质量指标</t>
  </si>
  <si>
    <t>安全度汛</t>
  </si>
  <si>
    <t>座；水库</t>
  </si>
  <si>
    <t>时效指标</t>
  </si>
  <si>
    <t>完成时限</t>
  </si>
  <si>
    <t>年</t>
  </si>
  <si>
    <t>成本指标</t>
  </si>
  <si>
    <t>工作经费</t>
  </si>
  <si>
    <t>万</t>
  </si>
  <si>
    <t>效益指标</t>
  </si>
  <si>
    <t>经济效益指标</t>
  </si>
  <si>
    <t>确保库区人畜汛期安全度汛，减少人民生命财产安全损失。</t>
  </si>
  <si>
    <t>≥</t>
  </si>
  <si>
    <t>%</t>
  </si>
  <si>
    <t>社会效益指标</t>
  </si>
  <si>
    <t>维护社会稳定，保障社会正常的生产和生活活动，提升防汛预警应变能力，确保防汛工作顺利开展</t>
  </si>
  <si>
    <t>满意度指标</t>
  </si>
  <si>
    <t>服务对象满意度指标</t>
  </si>
  <si>
    <t>服务对象满意度</t>
  </si>
  <si>
    <t>项目二</t>
  </si>
  <si>
    <t>梅子箐水库扩建工程建设进度，现各个水库已经开始提灌蓄水，需确保电力保障，各个电器设备有效正常运转</t>
  </si>
  <si>
    <t>设施设备用电</t>
  </si>
  <si>
    <t>＝</t>
  </si>
  <si>
    <t>确保电力保障，各个电器设备有效正常运转</t>
  </si>
  <si>
    <t>2022年</t>
  </si>
  <si>
    <t>天</t>
  </si>
  <si>
    <t>保障蓄水工作的安全性，提高工作效率，造福百姓提供有力后勤保障</t>
  </si>
  <si>
    <t>表14</t>
  </si>
  <si>
    <t>单位整体支出绩效目标表</t>
  </si>
  <si>
    <t>（2022年度）</t>
  </si>
  <si>
    <t>部门名称</t>
  </si>
  <si>
    <t>年度主要任务</t>
  </si>
  <si>
    <t>任务名称</t>
  </si>
  <si>
    <t>主要内容</t>
  </si>
  <si>
    <t>提高综合服务能力</t>
  </si>
  <si>
    <t>保障水利工程运行中心正常运转</t>
  </si>
  <si>
    <t>做好防汛安全巡查和值班值守工作</t>
  </si>
  <si>
    <t>做好防汛物资储备，完成防汛应急演练，做好防汛安全巡查和值班值守工作，确保梅子箐、三洞桥及高涧沟三座水库库区人畜及水库在建工程安全度汛</t>
  </si>
  <si>
    <t>梅子箐、三洞桥及高涧沟三座水库机电设备、闸门、专用设备维修维护</t>
  </si>
  <si>
    <t>通过三座水库的机电设备、闸门、专用设备的维修养护维修、维护项目的实施，保证水库蓄水正常运行，提高工作效率，满足工作需要，为水库库区早日建成蓄水、造福百姓提供有力后勤保障</t>
  </si>
  <si>
    <t>年度部门整体支出预算</t>
  </si>
  <si>
    <t>资金总额</t>
  </si>
  <si>
    <t>财政拨款</t>
  </si>
  <si>
    <t>其他资金</t>
  </si>
  <si>
    <t>年度总体目标</t>
  </si>
  <si>
    <t>1：负责西区水利工程运行中心日常工作正常运转，完成上级交办的其他工作任务。 目标2：完成扩建工程的各项验收任务；完成施工Ⅴ标段主体工程建设，完成全部隧洞和渠道开挖及衬砌工作；完成移民相关工作。 目标3：做好防汛物资储备，金属结构、泄洪工程建筑物维护，完成防汛应急演练，做好防汛安全巡查和值班值守工作，确保梅子箐、三洞桥及高涧沟三座水库库区人畜及水库在建工程安全度汛。</t>
  </si>
  <si>
    <t>年度绩效指标</t>
  </si>
  <si>
    <t>指标值
（包含数字及文字描述）</t>
  </si>
  <si>
    <t>保障职工薪酬</t>
  </si>
  <si>
    <t>按时为中心10名干部职工发放工资薪金，及时足额缴纳社保、公积金等</t>
  </si>
  <si>
    <t>保障2个项目推进</t>
  </si>
  <si>
    <t>保障中心2个项目和其他各项工作任务顺利推进</t>
  </si>
  <si>
    <t>确保各项工作高效开展</t>
  </si>
  <si>
    <t>保障中心干部职工正常办公和生活秩序</t>
  </si>
  <si>
    <t>做好各项目和工作执行的全过程监督管理工作，确保各类项目按计划有效实施</t>
  </si>
  <si>
    <t>按时发放职工薪酬</t>
  </si>
  <si>
    <t>按照工资发放、社保缴纳的时间节点及时兑现职工福利待遇</t>
  </si>
  <si>
    <t>保障项目顺利完成</t>
  </si>
  <si>
    <t>按照中心办公室工作计划和各项目实施进度，有序推进各项工作</t>
  </si>
  <si>
    <t xml:space="preserve"> 严控运行成本</t>
  </si>
  <si>
    <t>争取全年总支出控制在152.67万元以内，其中基本支出142.67万元，项目支出10万元</t>
  </si>
  <si>
    <t>推动西区高质量发展</t>
  </si>
  <si>
    <t>认真贯彻落实中央、省委和市委各项决策部署，切实结合西区实际，抓好各项工作的统筹协调、督促检查和评估考核，逐步建立全过程、高效率、可核实的工作落实机制，以各项举措的落实提升党的执政水平和政府服务能力、推动地方经济发展、促进社会公平正义、增进人民福祉。</t>
  </si>
  <si>
    <t>生态效益指标</t>
  </si>
  <si>
    <t>可持续影响指标</t>
  </si>
  <si>
    <t>力争干部群众对中心满意度达到较好水平。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</si>
</sst>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45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b/>
      <sz val="11"/>
      <name val="宋体"/>
      <charset val="134"/>
    </font>
    <font>
      <sz val="11"/>
      <name val="SimSun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12"/>
      <name val="黑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2" borderId="24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" borderId="27" applyNumberFormat="0" applyAlignment="0" applyProtection="0">
      <alignment vertical="center"/>
    </xf>
    <xf numFmtId="0" fontId="34" fillId="4" borderId="28" applyNumberFormat="0" applyAlignment="0" applyProtection="0">
      <alignment vertical="center"/>
    </xf>
    <xf numFmtId="0" fontId="35" fillId="4" borderId="27" applyNumberFormat="0" applyAlignment="0" applyProtection="0">
      <alignment vertical="center"/>
    </xf>
    <xf numFmtId="0" fontId="36" fillId="5" borderId="29" applyNumberFormat="0" applyAlignment="0" applyProtection="0">
      <alignment vertical="center"/>
    </xf>
    <xf numFmtId="0" fontId="37" fillId="0" borderId="30" applyNumberFormat="0" applyFill="0" applyAlignment="0" applyProtection="0">
      <alignment vertical="center"/>
    </xf>
    <xf numFmtId="0" fontId="38" fillId="0" borderId="31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4" fillId="0" borderId="0">
      <alignment vertical="center"/>
    </xf>
  </cellStyleXfs>
  <cellXfs count="145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4" fontId="5" fillId="0" borderId="2" xfId="0" applyNumberFormat="1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4" fontId="10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 wrapText="1"/>
    </xf>
    <xf numFmtId="49" fontId="10" fillId="0" borderId="4" xfId="49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right" vertical="center" wrapText="1"/>
    </xf>
    <xf numFmtId="9" fontId="10" fillId="0" borderId="4" xfId="0" applyNumberFormat="1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0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9" xfId="0" applyFont="1" applyBorder="1">
      <alignment vertical="center"/>
    </xf>
    <xf numFmtId="0" fontId="8" fillId="0" borderId="9" xfId="0" applyFont="1" applyBorder="1" applyAlignment="1">
      <alignment horizontal="left" vertical="center"/>
    </xf>
    <xf numFmtId="0" fontId="10" fillId="0" borderId="13" xfId="0" applyFont="1" applyBorder="1">
      <alignment vertical="center"/>
    </xf>
    <xf numFmtId="0" fontId="12" fillId="0" borderId="4" xfId="0" applyFont="1" applyFill="1" applyBorder="1" applyAlignment="1">
      <alignment horizontal="center" vertical="center"/>
    </xf>
    <xf numFmtId="0" fontId="10" fillId="0" borderId="13" xfId="0" applyFont="1" applyBorder="1" applyAlignment="1">
      <alignment vertical="center" wrapText="1"/>
    </xf>
    <xf numFmtId="0" fontId="9" fillId="0" borderId="13" xfId="0" applyFont="1" applyBorder="1">
      <alignment vertical="center"/>
    </xf>
    <xf numFmtId="4" fontId="12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0" fillId="0" borderId="14" xfId="0" applyFont="1" applyFill="1" applyBorder="1">
      <alignment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center" vertical="center"/>
    </xf>
    <xf numFmtId="0" fontId="10" fillId="0" borderId="16" xfId="0" applyFont="1" applyBorder="1">
      <alignment vertical="center"/>
    </xf>
    <xf numFmtId="0" fontId="10" fillId="0" borderId="17" xfId="0" applyFont="1" applyBorder="1">
      <alignment vertical="center"/>
    </xf>
    <xf numFmtId="0" fontId="10" fillId="0" borderId="17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vertical="center" wrapText="1"/>
    </xf>
    <xf numFmtId="49" fontId="12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0" fontId="10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10" fillId="0" borderId="13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9" xfId="0" applyFont="1" applyFill="1" applyBorder="1">
      <alignment vertical="center"/>
    </xf>
    <xf numFmtId="0" fontId="8" fillId="0" borderId="9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center" vertical="center"/>
    </xf>
    <xf numFmtId="0" fontId="10" fillId="0" borderId="16" xfId="0" applyFont="1" applyFill="1" applyBorder="1">
      <alignment vertical="center"/>
    </xf>
    <xf numFmtId="0" fontId="10" fillId="0" borderId="13" xfId="0" applyFont="1" applyFill="1" applyBorder="1" applyAlignment="1">
      <alignment vertical="center" wrapText="1"/>
    </xf>
    <xf numFmtId="0" fontId="10" fillId="0" borderId="17" xfId="0" applyFont="1" applyFill="1" applyBorder="1">
      <alignment vertical="center"/>
    </xf>
    <xf numFmtId="0" fontId="10" fillId="0" borderId="17" xfId="0" applyFont="1" applyFill="1" applyBorder="1" applyAlignment="1">
      <alignment vertical="center" wrapText="1"/>
    </xf>
    <xf numFmtId="0" fontId="9" fillId="0" borderId="13" xfId="0" applyFont="1" applyFill="1" applyBorder="1">
      <alignment vertical="center"/>
    </xf>
    <xf numFmtId="0" fontId="9" fillId="0" borderId="17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8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4" fontId="12" fillId="0" borderId="4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left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left" vertical="center"/>
    </xf>
    <xf numFmtId="4" fontId="13" fillId="0" borderId="4" xfId="0" applyNumberFormat="1" applyFont="1" applyFill="1" applyBorder="1" applyAlignment="1">
      <alignment horizontal="right" vertical="center"/>
    </xf>
    <xf numFmtId="0" fontId="10" fillId="0" borderId="14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left" vertical="center" indent="1"/>
    </xf>
    <xf numFmtId="176" fontId="15" fillId="0" borderId="4" xfId="0" applyNumberFormat="1" applyFont="1" applyFill="1" applyBorder="1" applyAlignment="1">
      <alignment vertical="center"/>
    </xf>
    <xf numFmtId="0" fontId="10" fillId="0" borderId="9" xfId="0" applyFont="1" applyFill="1" applyBorder="1" applyAlignment="1">
      <alignment vertical="center" wrapText="1"/>
    </xf>
    <xf numFmtId="0" fontId="10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13" fillId="0" borderId="1" xfId="0" applyFont="1" applyFill="1" applyBorder="1" applyAlignment="1">
      <alignment horizontal="right"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13" fillId="0" borderId="13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right" vertical="center"/>
    </xf>
    <xf numFmtId="0" fontId="5" fillId="0" borderId="13" xfId="0" applyFont="1" applyFill="1" applyBorder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4" fontId="13" fillId="0" borderId="20" xfId="0" applyNumberFormat="1" applyFont="1" applyFill="1" applyBorder="1" applyAlignment="1">
      <alignment horizontal="right" vertical="center"/>
    </xf>
    <xf numFmtId="0" fontId="5" fillId="0" borderId="14" xfId="0" applyFont="1" applyFill="1" applyBorder="1">
      <alignment vertical="center"/>
    </xf>
    <xf numFmtId="0" fontId="5" fillId="0" borderId="21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/>
    </xf>
    <xf numFmtId="0" fontId="5" fillId="0" borderId="2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4" fontId="14" fillId="0" borderId="4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7" fillId="0" borderId="0" xfId="0" applyFont="1" applyFill="1">
      <alignment vertical="center"/>
    </xf>
    <xf numFmtId="0" fontId="2" fillId="0" borderId="13" xfId="0" applyFont="1" applyFill="1" applyBorder="1">
      <alignment vertical="center"/>
    </xf>
    <xf numFmtId="0" fontId="2" fillId="0" borderId="17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horizontal="center" vertical="center"/>
    </xf>
    <xf numFmtId="4" fontId="14" fillId="0" borderId="23" xfId="0" applyNumberFormat="1" applyFont="1" applyFill="1" applyBorder="1" applyAlignment="1">
      <alignment horizontal="right" vertical="center"/>
    </xf>
    <xf numFmtId="0" fontId="18" fillId="0" borderId="17" xfId="0" applyFont="1" applyFill="1" applyBorder="1" applyAlignment="1">
      <alignment vertical="center" wrapText="1"/>
    </xf>
    <xf numFmtId="0" fontId="18" fillId="0" borderId="13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vertical="center" wrapText="1"/>
    </xf>
    <xf numFmtId="0" fontId="19" fillId="0" borderId="13" xfId="0" applyFont="1" applyFill="1" applyBorder="1" applyAlignment="1">
      <alignment vertical="center" wrapText="1"/>
    </xf>
    <xf numFmtId="0" fontId="19" fillId="0" borderId="17" xfId="0" applyFont="1" applyFill="1" applyBorder="1" applyAlignment="1">
      <alignment vertical="center" wrapText="1"/>
    </xf>
    <xf numFmtId="0" fontId="18" fillId="0" borderId="14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1"/>
  <sheetViews>
    <sheetView topLeftCell="A7" workbookViewId="0">
      <selection activeCell="A17" sqref="A17"/>
    </sheetView>
  </sheetViews>
  <sheetFormatPr defaultColWidth="9" defaultRowHeight="14.25"/>
  <cols>
    <col min="1" max="1" width="123.125" style="140" customWidth="1"/>
    <col min="2" max="16384" width="9" style="140"/>
  </cols>
  <sheetData>
    <row r="1" spans="1:1">
      <c r="A1" s="141"/>
    </row>
    <row r="2" ht="137.1" customHeight="1" spans="1:1">
      <c r="A2" s="141"/>
    </row>
    <row r="3" ht="137.1" customHeight="1" spans="1:1">
      <c r="A3" s="142" t="s">
        <v>0</v>
      </c>
    </row>
    <row r="4" ht="9" customHeight="1"/>
    <row r="5" ht="33" customHeight="1"/>
    <row r="6" ht="34.5" spans="1:1">
      <c r="A6" s="143" t="s">
        <v>1</v>
      </c>
    </row>
    <row r="11" ht="35.1" customHeight="1" spans="1:1">
      <c r="A11" s="144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E15" sqref="E15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44"/>
      <c r="B1" s="3" t="s">
        <v>221</v>
      </c>
      <c r="C1" s="45"/>
      <c r="D1" s="46"/>
      <c r="E1" s="46"/>
      <c r="F1" s="46"/>
      <c r="G1" s="46"/>
      <c r="H1" s="46"/>
      <c r="I1" s="59"/>
      <c r="J1" s="49"/>
    </row>
    <row r="2" ht="22.9" customHeight="1" spans="1:10">
      <c r="A2" s="44"/>
      <c r="B2" s="4" t="s">
        <v>222</v>
      </c>
      <c r="C2" s="4"/>
      <c r="D2" s="4"/>
      <c r="E2" s="4"/>
      <c r="F2" s="4"/>
      <c r="G2" s="4"/>
      <c r="H2" s="4"/>
      <c r="I2" s="4"/>
      <c r="J2" s="49" t="s">
        <v>4</v>
      </c>
    </row>
    <row r="3" ht="19.5" customHeight="1" spans="1:10">
      <c r="A3" s="47"/>
      <c r="B3" s="48" t="s">
        <v>6</v>
      </c>
      <c r="C3" s="48"/>
      <c r="D3" s="60"/>
      <c r="E3" s="60"/>
      <c r="F3" s="60"/>
      <c r="G3" s="60"/>
      <c r="H3" s="60"/>
      <c r="I3" s="60" t="s">
        <v>7</v>
      </c>
      <c r="J3" s="61"/>
    </row>
    <row r="4" ht="24.4" customHeight="1" spans="1:10">
      <c r="A4" s="49"/>
      <c r="B4" s="50" t="s">
        <v>223</v>
      </c>
      <c r="C4" s="50" t="s">
        <v>72</v>
      </c>
      <c r="D4" s="50" t="s">
        <v>224</v>
      </c>
      <c r="E4" s="50"/>
      <c r="F4" s="50"/>
      <c r="G4" s="50"/>
      <c r="H4" s="50"/>
      <c r="I4" s="50"/>
      <c r="J4" s="62"/>
    </row>
    <row r="5" ht="24.4" customHeight="1" spans="1:10">
      <c r="A5" s="51"/>
      <c r="B5" s="50"/>
      <c r="C5" s="50"/>
      <c r="D5" s="50" t="s">
        <v>60</v>
      </c>
      <c r="E5" s="65" t="s">
        <v>225</v>
      </c>
      <c r="F5" s="50" t="s">
        <v>226</v>
      </c>
      <c r="G5" s="50"/>
      <c r="H5" s="50"/>
      <c r="I5" s="50" t="s">
        <v>174</v>
      </c>
      <c r="J5" s="62"/>
    </row>
    <row r="6" ht="24.4" customHeight="1" spans="1:10">
      <c r="A6" s="51"/>
      <c r="B6" s="50"/>
      <c r="C6" s="50"/>
      <c r="D6" s="50"/>
      <c r="E6" s="65"/>
      <c r="F6" s="50" t="s">
        <v>152</v>
      </c>
      <c r="G6" s="50" t="s">
        <v>227</v>
      </c>
      <c r="H6" s="50" t="s">
        <v>228</v>
      </c>
      <c r="I6" s="50"/>
      <c r="J6" s="63"/>
    </row>
    <row r="7" ht="22.9" customHeight="1" spans="1:10">
      <c r="A7" s="52"/>
      <c r="B7" s="50"/>
      <c r="C7" s="50" t="s">
        <v>73</v>
      </c>
      <c r="D7" s="53"/>
      <c r="E7" s="53"/>
      <c r="F7" s="53"/>
      <c r="G7" s="53"/>
      <c r="H7" s="53"/>
      <c r="I7" s="53"/>
      <c r="J7" s="64"/>
    </row>
    <row r="8" ht="22.9" customHeight="1" spans="1:10">
      <c r="A8" s="52"/>
      <c r="B8" s="69">
        <v>120002</v>
      </c>
      <c r="C8" s="50" t="s">
        <v>99</v>
      </c>
      <c r="D8" s="53">
        <f>F8+I8</f>
        <v>7.65</v>
      </c>
      <c r="E8" s="53"/>
      <c r="F8" s="53">
        <f>G8+H8</f>
        <v>7.5</v>
      </c>
      <c r="G8" s="53"/>
      <c r="H8" s="53">
        <v>7.5</v>
      </c>
      <c r="I8" s="53">
        <v>0.15</v>
      </c>
      <c r="J8" s="64"/>
    </row>
    <row r="9" ht="22.9" customHeight="1" spans="1:10">
      <c r="A9" s="52"/>
      <c r="B9" s="50"/>
      <c r="C9" s="50"/>
      <c r="D9" s="53"/>
      <c r="E9" s="53"/>
      <c r="F9" s="53"/>
      <c r="G9" s="53"/>
      <c r="H9" s="53"/>
      <c r="I9" s="53"/>
      <c r="J9" s="64"/>
    </row>
    <row r="10" ht="22.9" customHeight="1" spans="1:10">
      <c r="A10" s="52"/>
      <c r="B10" s="50"/>
      <c r="C10" s="50"/>
      <c r="D10" s="53"/>
      <c r="E10" s="53"/>
      <c r="F10" s="53"/>
      <c r="G10" s="53"/>
      <c r="H10" s="53"/>
      <c r="I10" s="53"/>
      <c r="J10" s="6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8" activePane="bottomLeft" state="frozen"/>
      <selection/>
      <selection pane="bottomLeft" activeCell="F19" sqref="F19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44"/>
      <c r="B1" s="3" t="s">
        <v>229</v>
      </c>
      <c r="C1" s="3"/>
      <c r="D1" s="3"/>
      <c r="E1" s="45"/>
      <c r="F1" s="45"/>
      <c r="G1" s="46"/>
      <c r="H1" s="46"/>
      <c r="I1" s="59"/>
      <c r="J1" s="49"/>
    </row>
    <row r="2" ht="22.9" customHeight="1" spans="1:10">
      <c r="A2" s="44"/>
      <c r="B2" s="4" t="s">
        <v>230</v>
      </c>
      <c r="C2" s="4"/>
      <c r="D2" s="4"/>
      <c r="E2" s="4"/>
      <c r="F2" s="4"/>
      <c r="G2" s="4"/>
      <c r="H2" s="4"/>
      <c r="I2" s="4"/>
      <c r="J2" s="49" t="s">
        <v>4</v>
      </c>
    </row>
    <row r="3" ht="19.5" customHeight="1" spans="1:10">
      <c r="A3" s="47"/>
      <c r="B3" s="48" t="s">
        <v>6</v>
      </c>
      <c r="C3" s="48"/>
      <c r="D3" s="48"/>
      <c r="E3" s="48"/>
      <c r="F3" s="48"/>
      <c r="G3" s="47"/>
      <c r="H3" s="47"/>
      <c r="I3" s="60" t="s">
        <v>7</v>
      </c>
      <c r="J3" s="61"/>
    </row>
    <row r="4" ht="24.4" customHeight="1" spans="1:10">
      <c r="A4" s="49"/>
      <c r="B4" s="50" t="s">
        <v>10</v>
      </c>
      <c r="C4" s="50"/>
      <c r="D4" s="50"/>
      <c r="E4" s="50"/>
      <c r="F4" s="50"/>
      <c r="G4" s="50" t="s">
        <v>231</v>
      </c>
      <c r="H4" s="50"/>
      <c r="I4" s="50"/>
      <c r="J4" s="62"/>
    </row>
    <row r="5" ht="24.4" customHeight="1" spans="1:10">
      <c r="A5" s="51"/>
      <c r="B5" s="50" t="s">
        <v>81</v>
      </c>
      <c r="C5" s="50"/>
      <c r="D5" s="50"/>
      <c r="E5" s="50" t="s">
        <v>71</v>
      </c>
      <c r="F5" s="50" t="s">
        <v>72</v>
      </c>
      <c r="G5" s="50" t="s">
        <v>60</v>
      </c>
      <c r="H5" s="50" t="s">
        <v>77</v>
      </c>
      <c r="I5" s="50" t="s">
        <v>78</v>
      </c>
      <c r="J5" s="62"/>
    </row>
    <row r="6" ht="24.4" customHeight="1" spans="1:10">
      <c r="A6" s="51"/>
      <c r="B6" s="50" t="s">
        <v>82</v>
      </c>
      <c r="C6" s="50" t="s">
        <v>83</v>
      </c>
      <c r="D6" s="50" t="s">
        <v>84</v>
      </c>
      <c r="E6" s="50"/>
      <c r="F6" s="50"/>
      <c r="G6" s="50"/>
      <c r="H6" s="50"/>
      <c r="I6" s="50"/>
      <c r="J6" s="63"/>
    </row>
    <row r="7" ht="22.9" customHeight="1" spans="1:10">
      <c r="A7" s="52"/>
      <c r="B7" s="50"/>
      <c r="C7" s="50"/>
      <c r="D7" s="50"/>
      <c r="E7" s="50"/>
      <c r="F7" s="50" t="s">
        <v>73</v>
      </c>
      <c r="G7" s="53"/>
      <c r="H7" s="53"/>
      <c r="I7" s="53"/>
      <c r="J7" s="64"/>
    </row>
    <row r="8" ht="22.9" customHeight="1" spans="1:10">
      <c r="A8" s="52"/>
      <c r="B8" s="68" t="s">
        <v>93</v>
      </c>
      <c r="C8" s="68" t="s">
        <v>94</v>
      </c>
      <c r="D8" s="68" t="s">
        <v>88</v>
      </c>
      <c r="E8" s="69">
        <v>120002</v>
      </c>
      <c r="F8" s="50" t="s">
        <v>95</v>
      </c>
      <c r="G8" s="53">
        <v>10</v>
      </c>
      <c r="H8" s="53"/>
      <c r="I8" s="53">
        <v>10</v>
      </c>
      <c r="J8" s="64"/>
    </row>
    <row r="9" ht="22.9" customHeight="1" spans="1:10">
      <c r="A9" s="52"/>
      <c r="B9" s="50"/>
      <c r="C9" s="50"/>
      <c r="D9" s="50"/>
      <c r="E9" s="50"/>
      <c r="F9" s="50"/>
      <c r="G9" s="53"/>
      <c r="H9" s="53"/>
      <c r="I9" s="53"/>
      <c r="J9" s="64"/>
    </row>
    <row r="10" ht="22.9" customHeight="1" spans="1:10">
      <c r="A10" s="52"/>
      <c r="B10" s="50"/>
      <c r="C10" s="50"/>
      <c r="D10" s="50"/>
      <c r="E10" s="50"/>
      <c r="F10" s="50"/>
      <c r="G10" s="53"/>
      <c r="H10" s="53"/>
      <c r="I10" s="53"/>
      <c r="J10" s="6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topLeftCell="B1" workbookViewId="0">
      <pane ySplit="6" topLeftCell="A7" activePane="bottomLeft" state="frozen"/>
      <selection/>
      <selection pane="bottomLeft" activeCell="B12" sqref="B12:G12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44"/>
      <c r="B1" s="3" t="s">
        <v>232</v>
      </c>
      <c r="C1" s="45"/>
      <c r="D1" s="46"/>
      <c r="E1" s="46"/>
      <c r="F1" s="46"/>
      <c r="G1" s="46"/>
      <c r="H1" s="46"/>
      <c r="I1" s="59"/>
      <c r="J1" s="49"/>
    </row>
    <row r="2" ht="22.9" customHeight="1" spans="1:10">
      <c r="A2" s="44"/>
      <c r="B2" s="4" t="s">
        <v>233</v>
      </c>
      <c r="C2" s="4"/>
      <c r="D2" s="4"/>
      <c r="E2" s="4"/>
      <c r="F2" s="4"/>
      <c r="G2" s="4"/>
      <c r="H2" s="4"/>
      <c r="I2" s="4"/>
      <c r="J2" s="49" t="s">
        <v>4</v>
      </c>
    </row>
    <row r="3" ht="19.5" customHeight="1" spans="1:10">
      <c r="A3" s="47"/>
      <c r="B3" s="48" t="s">
        <v>6</v>
      </c>
      <c r="C3" s="48"/>
      <c r="D3" s="60"/>
      <c r="E3" s="60"/>
      <c r="F3" s="60"/>
      <c r="G3" s="60"/>
      <c r="H3" s="60"/>
      <c r="I3" s="60" t="s">
        <v>7</v>
      </c>
      <c r="J3" s="61"/>
    </row>
    <row r="4" ht="24.4" customHeight="1" spans="1:10">
      <c r="A4" s="49"/>
      <c r="B4" s="50" t="s">
        <v>223</v>
      </c>
      <c r="C4" s="50" t="s">
        <v>72</v>
      </c>
      <c r="D4" s="50" t="s">
        <v>224</v>
      </c>
      <c r="E4" s="50"/>
      <c r="F4" s="50"/>
      <c r="G4" s="50"/>
      <c r="H4" s="50"/>
      <c r="I4" s="50"/>
      <c r="J4" s="62"/>
    </row>
    <row r="5" ht="24.4" customHeight="1" spans="1:10">
      <c r="A5" s="51"/>
      <c r="B5" s="50"/>
      <c r="C5" s="50"/>
      <c r="D5" s="50" t="s">
        <v>60</v>
      </c>
      <c r="E5" s="65" t="s">
        <v>225</v>
      </c>
      <c r="F5" s="50" t="s">
        <v>226</v>
      </c>
      <c r="G5" s="50"/>
      <c r="H5" s="50"/>
      <c r="I5" s="50" t="s">
        <v>174</v>
      </c>
      <c r="J5" s="62"/>
    </row>
    <row r="6" ht="24.4" customHeight="1" spans="1:10">
      <c r="A6" s="51"/>
      <c r="B6" s="50"/>
      <c r="C6" s="50"/>
      <c r="D6" s="50"/>
      <c r="E6" s="65"/>
      <c r="F6" s="50" t="s">
        <v>152</v>
      </c>
      <c r="G6" s="50" t="s">
        <v>227</v>
      </c>
      <c r="H6" s="50" t="s">
        <v>228</v>
      </c>
      <c r="I6" s="50"/>
      <c r="J6" s="63"/>
    </row>
    <row r="7" ht="22.9" customHeight="1" spans="1:10">
      <c r="A7" s="52"/>
      <c r="B7" s="50"/>
      <c r="C7" s="50" t="s">
        <v>73</v>
      </c>
      <c r="D7" s="53"/>
      <c r="E7" s="53"/>
      <c r="F7" s="53"/>
      <c r="G7" s="53"/>
      <c r="H7" s="53"/>
      <c r="I7" s="53"/>
      <c r="J7" s="64"/>
    </row>
    <row r="8" ht="22.9" customHeight="1" spans="1:10">
      <c r="A8" s="52"/>
      <c r="B8" s="50"/>
      <c r="C8" s="50"/>
      <c r="D8" s="53"/>
      <c r="E8" s="53"/>
      <c r="F8" s="53"/>
      <c r="G8" s="53"/>
      <c r="H8" s="53"/>
      <c r="I8" s="53"/>
      <c r="J8" s="64"/>
    </row>
    <row r="9" ht="22.9" customHeight="1" spans="1:10">
      <c r="A9" s="52"/>
      <c r="B9" s="50"/>
      <c r="C9" s="50"/>
      <c r="D9" s="53"/>
      <c r="E9" s="53"/>
      <c r="F9" s="53"/>
      <c r="G9" s="53"/>
      <c r="H9" s="53"/>
      <c r="I9" s="53"/>
      <c r="J9" s="64"/>
    </row>
    <row r="10" ht="22.9" customHeight="1" spans="1:10">
      <c r="A10" s="52"/>
      <c r="B10" s="50"/>
      <c r="C10" s="50"/>
      <c r="D10" s="53"/>
      <c r="E10" s="53"/>
      <c r="F10" s="53"/>
      <c r="G10" s="53"/>
      <c r="H10" s="53"/>
      <c r="I10" s="53"/>
      <c r="J10" s="64"/>
    </row>
    <row r="11" ht="22.9" customHeight="1" spans="1:10">
      <c r="A11" s="52"/>
      <c r="B11" s="50"/>
      <c r="C11" s="50"/>
      <c r="D11" s="53"/>
      <c r="E11" s="53"/>
      <c r="F11" s="53"/>
      <c r="G11" s="53"/>
      <c r="H11" s="53"/>
      <c r="I11" s="53"/>
      <c r="J11" s="64"/>
    </row>
    <row r="12" s="43" customFormat="1" ht="21" customHeight="1" spans="1:8">
      <c r="A12" s="56"/>
      <c r="B12" s="57" t="s">
        <v>234</v>
      </c>
      <c r="C12" s="58"/>
      <c r="D12" s="58"/>
      <c r="E12" s="58"/>
      <c r="F12" s="58"/>
      <c r="G12" s="66"/>
      <c r="H12" s="67"/>
    </row>
  </sheetData>
  <mergeCells count="10">
    <mergeCell ref="B2:I2"/>
    <mergeCell ref="B3:C3"/>
    <mergeCell ref="D4:I4"/>
    <mergeCell ref="F5:H5"/>
    <mergeCell ref="B12:G12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13" activePane="bottomLeft" state="frozen"/>
      <selection/>
      <selection pane="bottomLeft" activeCell="B18" sqref="B18:I18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44"/>
      <c r="B1" s="3" t="s">
        <v>235</v>
      </c>
      <c r="C1" s="3"/>
      <c r="D1" s="3"/>
      <c r="E1" s="45"/>
      <c r="F1" s="45"/>
      <c r="G1" s="46"/>
      <c r="H1" s="46"/>
      <c r="I1" s="59"/>
      <c r="J1" s="49"/>
    </row>
    <row r="2" ht="22.9" customHeight="1" spans="1:10">
      <c r="A2" s="44"/>
      <c r="B2" s="4" t="s">
        <v>236</v>
      </c>
      <c r="C2" s="4"/>
      <c r="D2" s="4"/>
      <c r="E2" s="4"/>
      <c r="F2" s="4"/>
      <c r="G2" s="4"/>
      <c r="H2" s="4"/>
      <c r="I2" s="4"/>
      <c r="J2" s="49" t="s">
        <v>4</v>
      </c>
    </row>
    <row r="3" ht="19.5" customHeight="1" spans="1:10">
      <c r="A3" s="47"/>
      <c r="B3" s="48" t="s">
        <v>6</v>
      </c>
      <c r="C3" s="48"/>
      <c r="D3" s="48"/>
      <c r="E3" s="48"/>
      <c r="F3" s="48"/>
      <c r="G3" s="47"/>
      <c r="H3" s="47"/>
      <c r="I3" s="60" t="s">
        <v>7</v>
      </c>
      <c r="J3" s="61"/>
    </row>
    <row r="4" ht="24.4" customHeight="1" spans="1:10">
      <c r="A4" s="49"/>
      <c r="B4" s="50" t="s">
        <v>10</v>
      </c>
      <c r="C4" s="50"/>
      <c r="D4" s="50"/>
      <c r="E4" s="50"/>
      <c r="F4" s="50"/>
      <c r="G4" s="50" t="s">
        <v>237</v>
      </c>
      <c r="H4" s="50"/>
      <c r="I4" s="50"/>
      <c r="J4" s="62"/>
    </row>
    <row r="5" ht="24.4" customHeight="1" spans="1:10">
      <c r="A5" s="51"/>
      <c r="B5" s="50" t="s">
        <v>81</v>
      </c>
      <c r="C5" s="50"/>
      <c r="D5" s="50"/>
      <c r="E5" s="50" t="s">
        <v>71</v>
      </c>
      <c r="F5" s="50" t="s">
        <v>72</v>
      </c>
      <c r="G5" s="50" t="s">
        <v>60</v>
      </c>
      <c r="H5" s="50" t="s">
        <v>77</v>
      </c>
      <c r="I5" s="50" t="s">
        <v>78</v>
      </c>
      <c r="J5" s="62"/>
    </row>
    <row r="6" ht="24.4" customHeight="1" spans="1:10">
      <c r="A6" s="51"/>
      <c r="B6" s="50" t="s">
        <v>82</v>
      </c>
      <c r="C6" s="50" t="s">
        <v>83</v>
      </c>
      <c r="D6" s="50" t="s">
        <v>84</v>
      </c>
      <c r="E6" s="50"/>
      <c r="F6" s="50"/>
      <c r="G6" s="50"/>
      <c r="H6" s="50"/>
      <c r="I6" s="50"/>
      <c r="J6" s="63"/>
    </row>
    <row r="7" ht="22.9" customHeight="1" spans="1:10">
      <c r="A7" s="52"/>
      <c r="B7" s="50"/>
      <c r="C7" s="50"/>
      <c r="D7" s="50"/>
      <c r="E7" s="50"/>
      <c r="F7" s="50" t="s">
        <v>73</v>
      </c>
      <c r="G7" s="53"/>
      <c r="H7" s="53"/>
      <c r="I7" s="53"/>
      <c r="J7" s="64"/>
    </row>
    <row r="8" ht="22.9" customHeight="1" spans="1:10">
      <c r="A8" s="51"/>
      <c r="B8" s="54"/>
      <c r="C8" s="54"/>
      <c r="D8" s="54"/>
      <c r="E8" s="54"/>
      <c r="F8" s="54" t="s">
        <v>24</v>
      </c>
      <c r="G8" s="55"/>
      <c r="H8" s="55"/>
      <c r="I8" s="55"/>
      <c r="J8" s="62"/>
    </row>
    <row r="9" ht="22.9" customHeight="1" spans="1:10">
      <c r="A9" s="51"/>
      <c r="B9" s="54"/>
      <c r="C9" s="54"/>
      <c r="D9" s="54"/>
      <c r="E9" s="54"/>
      <c r="F9" s="54"/>
      <c r="G9" s="55"/>
      <c r="H9" s="55"/>
      <c r="I9" s="55"/>
      <c r="J9" s="62"/>
    </row>
    <row r="10" ht="22.9" customHeight="1" spans="1:10">
      <c r="A10" s="51"/>
      <c r="B10" s="54"/>
      <c r="C10" s="54"/>
      <c r="D10" s="54"/>
      <c r="E10" s="54"/>
      <c r="F10" s="54"/>
      <c r="G10" s="55"/>
      <c r="H10" s="55"/>
      <c r="I10" s="55"/>
      <c r="J10" s="62"/>
    </row>
    <row r="11" ht="22.9" customHeight="1" spans="1:10">
      <c r="A11" s="51"/>
      <c r="B11" s="54"/>
      <c r="C11" s="54"/>
      <c r="D11" s="54"/>
      <c r="E11" s="54"/>
      <c r="F11" s="54"/>
      <c r="G11" s="55"/>
      <c r="H11" s="55"/>
      <c r="I11" s="55"/>
      <c r="J11" s="62"/>
    </row>
    <row r="12" ht="22.9" customHeight="1" spans="1:10">
      <c r="A12" s="51"/>
      <c r="B12" s="54"/>
      <c r="C12" s="54"/>
      <c r="D12" s="54"/>
      <c r="E12" s="54"/>
      <c r="F12" s="54"/>
      <c r="G12" s="55"/>
      <c r="H12" s="55"/>
      <c r="I12" s="55"/>
      <c r="J12" s="62"/>
    </row>
    <row r="13" ht="22.9" customHeight="1" spans="1:10">
      <c r="A13" s="51"/>
      <c r="B13" s="54"/>
      <c r="C13" s="54"/>
      <c r="D13" s="54"/>
      <c r="E13" s="54"/>
      <c r="F13" s="54"/>
      <c r="G13" s="55"/>
      <c r="H13" s="55"/>
      <c r="I13" s="55"/>
      <c r="J13" s="62"/>
    </row>
    <row r="14" ht="22.9" customHeight="1" spans="1:10">
      <c r="A14" s="51"/>
      <c r="B14" s="54"/>
      <c r="C14" s="54"/>
      <c r="D14" s="54"/>
      <c r="E14" s="54"/>
      <c r="F14" s="54"/>
      <c r="G14" s="55"/>
      <c r="H14" s="55"/>
      <c r="I14" s="55"/>
      <c r="J14" s="62"/>
    </row>
    <row r="15" ht="22.9" customHeight="1" spans="1:10">
      <c r="A15" s="51"/>
      <c r="B15" s="54"/>
      <c r="C15" s="54"/>
      <c r="D15" s="54"/>
      <c r="E15" s="54"/>
      <c r="F15" s="54"/>
      <c r="G15" s="55"/>
      <c r="H15" s="55"/>
      <c r="I15" s="55"/>
      <c r="J15" s="62"/>
    </row>
    <row r="16" ht="22.9" customHeight="1" spans="1:10">
      <c r="A16" s="51"/>
      <c r="B16" s="54"/>
      <c r="C16" s="54"/>
      <c r="D16" s="54"/>
      <c r="E16" s="54"/>
      <c r="F16" s="54" t="s">
        <v>24</v>
      </c>
      <c r="G16" s="55"/>
      <c r="H16" s="55"/>
      <c r="I16" s="55"/>
      <c r="J16" s="62"/>
    </row>
    <row r="17" ht="22.9" customHeight="1" spans="1:10">
      <c r="A17" s="51"/>
      <c r="B17" s="54"/>
      <c r="C17" s="54"/>
      <c r="D17" s="54"/>
      <c r="E17" s="54"/>
      <c r="F17" s="54" t="s">
        <v>103</v>
      </c>
      <c r="G17" s="55"/>
      <c r="H17" s="55"/>
      <c r="I17" s="55"/>
      <c r="J17" s="63"/>
    </row>
    <row r="18" s="43" customFormat="1" ht="21" customHeight="1" spans="1:9">
      <c r="A18" s="56"/>
      <c r="B18" s="57" t="s">
        <v>238</v>
      </c>
      <c r="C18" s="58"/>
      <c r="D18" s="58"/>
      <c r="E18" s="58"/>
      <c r="F18" s="58"/>
      <c r="G18" s="58"/>
      <c r="H18" s="58"/>
      <c r="I18" s="58"/>
    </row>
  </sheetData>
  <mergeCells count="11">
    <mergeCell ref="B2:I2"/>
    <mergeCell ref="B3:F3"/>
    <mergeCell ref="B4:F4"/>
    <mergeCell ref="G4:I4"/>
    <mergeCell ref="B5:D5"/>
    <mergeCell ref="B18:I18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opLeftCell="A16" workbookViewId="0">
      <selection activeCell="F26" sqref="F26"/>
    </sheetView>
  </sheetViews>
  <sheetFormatPr defaultColWidth="9" defaultRowHeight="13.5"/>
  <cols>
    <col min="1" max="1" width="9" style="1"/>
    <col min="2" max="2" width="9" style="2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4.95" customHeight="1" spans="1:1">
      <c r="A1" s="3" t="s">
        <v>239</v>
      </c>
    </row>
    <row r="2" ht="19.5" spans="1:12">
      <c r="A2" s="23" t="s">
        <v>240</v>
      </c>
      <c r="B2" s="24"/>
      <c r="C2" s="23"/>
      <c r="D2" s="24"/>
      <c r="E2" s="24"/>
      <c r="F2" s="24"/>
      <c r="G2" s="24"/>
      <c r="H2" s="24"/>
      <c r="I2" s="24"/>
      <c r="J2" s="24"/>
      <c r="K2" s="24"/>
      <c r="L2" s="24"/>
    </row>
    <row r="3" spans="1:12">
      <c r="A3" s="25"/>
      <c r="B3" s="26"/>
      <c r="C3" s="25"/>
      <c r="D3" s="26"/>
      <c r="E3" s="26"/>
      <c r="F3" s="26"/>
      <c r="G3" s="26"/>
      <c r="H3" s="26"/>
      <c r="I3" s="26"/>
      <c r="J3" s="41" t="s">
        <v>7</v>
      </c>
      <c r="K3" s="41"/>
      <c r="L3" s="41"/>
    </row>
    <row r="4" ht="24.95" customHeight="1" spans="1:12">
      <c r="A4" s="27" t="s">
        <v>241</v>
      </c>
      <c r="B4" s="27" t="s">
        <v>242</v>
      </c>
      <c r="C4" s="27" t="s">
        <v>11</v>
      </c>
      <c r="D4" s="28" t="s">
        <v>243</v>
      </c>
      <c r="E4" s="27" t="s">
        <v>244</v>
      </c>
      <c r="F4" s="27" t="s">
        <v>245</v>
      </c>
      <c r="G4" s="27" t="s">
        <v>246</v>
      </c>
      <c r="H4" s="27" t="s">
        <v>247</v>
      </c>
      <c r="I4" s="27" t="s">
        <v>248</v>
      </c>
      <c r="J4" s="27" t="s">
        <v>249</v>
      </c>
      <c r="K4" s="27" t="s">
        <v>250</v>
      </c>
      <c r="L4" s="27" t="s">
        <v>251</v>
      </c>
    </row>
    <row r="5" ht="24.95" customHeight="1" spans="1:12">
      <c r="A5" s="29" t="s">
        <v>74</v>
      </c>
      <c r="B5" s="28" t="s">
        <v>252</v>
      </c>
      <c r="C5" s="30">
        <v>8</v>
      </c>
      <c r="D5" s="31" t="s">
        <v>253</v>
      </c>
      <c r="E5" s="32" t="s">
        <v>254</v>
      </c>
      <c r="F5" s="32" t="s">
        <v>255</v>
      </c>
      <c r="G5" s="31" t="s">
        <v>256</v>
      </c>
      <c r="H5" s="31" t="s">
        <v>257</v>
      </c>
      <c r="I5" s="31">
        <v>24</v>
      </c>
      <c r="J5" s="31" t="s">
        <v>258</v>
      </c>
      <c r="K5" s="31">
        <v>20</v>
      </c>
      <c r="L5" s="31" t="s">
        <v>259</v>
      </c>
    </row>
    <row r="6" ht="24.95" customHeight="1" spans="1:12">
      <c r="A6" s="29"/>
      <c r="B6" s="28"/>
      <c r="C6" s="30"/>
      <c r="D6" s="31"/>
      <c r="E6" s="32" t="s">
        <v>254</v>
      </c>
      <c r="F6" s="32" t="s">
        <v>260</v>
      </c>
      <c r="G6" s="31" t="s">
        <v>261</v>
      </c>
      <c r="H6" s="31" t="s">
        <v>257</v>
      </c>
      <c r="I6" s="31">
        <v>3</v>
      </c>
      <c r="J6" s="31" t="s">
        <v>262</v>
      </c>
      <c r="K6" s="31">
        <v>30</v>
      </c>
      <c r="L6" s="31" t="s">
        <v>259</v>
      </c>
    </row>
    <row r="7" ht="24.95" customHeight="1" spans="1:12">
      <c r="A7" s="29"/>
      <c r="B7" s="28"/>
      <c r="C7" s="30"/>
      <c r="D7" s="31"/>
      <c r="E7" s="32" t="s">
        <v>254</v>
      </c>
      <c r="F7" s="32" t="s">
        <v>263</v>
      </c>
      <c r="G7" s="31" t="s">
        <v>264</v>
      </c>
      <c r="H7" s="31"/>
      <c r="I7" s="31">
        <v>2022</v>
      </c>
      <c r="J7" s="31" t="s">
        <v>265</v>
      </c>
      <c r="K7" s="42">
        <v>0.1</v>
      </c>
      <c r="L7" s="31" t="s">
        <v>259</v>
      </c>
    </row>
    <row r="8" ht="24.95" customHeight="1" spans="1:12">
      <c r="A8" s="29"/>
      <c r="B8" s="28"/>
      <c r="C8" s="30"/>
      <c r="D8" s="31"/>
      <c r="E8" s="32" t="s">
        <v>254</v>
      </c>
      <c r="F8" s="32" t="s">
        <v>266</v>
      </c>
      <c r="G8" s="31" t="s">
        <v>267</v>
      </c>
      <c r="H8" s="31" t="s">
        <v>257</v>
      </c>
      <c r="I8" s="31">
        <v>6</v>
      </c>
      <c r="J8" s="31" t="s">
        <v>268</v>
      </c>
      <c r="K8" s="31">
        <v>10</v>
      </c>
      <c r="L8" s="31" t="s">
        <v>259</v>
      </c>
    </row>
    <row r="9" ht="24.95" customHeight="1" spans="1:12">
      <c r="A9" s="29"/>
      <c r="B9" s="28"/>
      <c r="C9" s="30"/>
      <c r="D9" s="31"/>
      <c r="E9" s="32" t="s">
        <v>269</v>
      </c>
      <c r="F9" s="32" t="s">
        <v>270</v>
      </c>
      <c r="G9" s="31" t="s">
        <v>271</v>
      </c>
      <c r="H9" s="31" t="s">
        <v>272</v>
      </c>
      <c r="I9" s="31">
        <v>98</v>
      </c>
      <c r="J9" s="31" t="s">
        <v>273</v>
      </c>
      <c r="K9" s="31">
        <v>10</v>
      </c>
      <c r="L9" s="31" t="s">
        <v>259</v>
      </c>
    </row>
    <row r="10" ht="24.95" customHeight="1" spans="1:12">
      <c r="A10" s="29"/>
      <c r="B10" s="28"/>
      <c r="C10" s="30"/>
      <c r="D10" s="31"/>
      <c r="E10" s="33" t="s">
        <v>269</v>
      </c>
      <c r="F10" s="33" t="s">
        <v>274</v>
      </c>
      <c r="G10" s="34" t="s">
        <v>275</v>
      </c>
      <c r="H10" s="34" t="s">
        <v>272</v>
      </c>
      <c r="I10" s="34">
        <v>98</v>
      </c>
      <c r="J10" s="34" t="s">
        <v>273</v>
      </c>
      <c r="K10" s="34">
        <v>10</v>
      </c>
      <c r="L10" s="34" t="s">
        <v>259</v>
      </c>
    </row>
    <row r="11" ht="24.95" customHeight="1" spans="1:12">
      <c r="A11" s="29"/>
      <c r="B11" s="28"/>
      <c r="C11" s="30"/>
      <c r="D11" s="31"/>
      <c r="E11" s="35"/>
      <c r="F11" s="35"/>
      <c r="G11" s="36"/>
      <c r="H11" s="36"/>
      <c r="I11" s="36"/>
      <c r="J11" s="36"/>
      <c r="K11" s="36"/>
      <c r="L11" s="36"/>
    </row>
    <row r="12" ht="24.95" customHeight="1" spans="1:12">
      <c r="A12" s="29"/>
      <c r="B12" s="28"/>
      <c r="C12" s="30"/>
      <c r="D12" s="31"/>
      <c r="E12" s="37"/>
      <c r="F12" s="37"/>
      <c r="G12" s="38"/>
      <c r="H12" s="38"/>
      <c r="I12" s="38"/>
      <c r="J12" s="38"/>
      <c r="K12" s="38"/>
      <c r="L12" s="38"/>
    </row>
    <row r="13" ht="24.95" customHeight="1" spans="1:12">
      <c r="A13" s="29"/>
      <c r="B13" s="28"/>
      <c r="C13" s="30"/>
      <c r="D13" s="31"/>
      <c r="E13" s="32" t="s">
        <v>276</v>
      </c>
      <c r="F13" s="32" t="s">
        <v>277</v>
      </c>
      <c r="G13" s="31" t="s">
        <v>278</v>
      </c>
      <c r="H13" s="31" t="s">
        <v>272</v>
      </c>
      <c r="I13" s="31">
        <v>98</v>
      </c>
      <c r="J13" s="31" t="s">
        <v>273</v>
      </c>
      <c r="K13" s="31">
        <v>10</v>
      </c>
      <c r="L13" s="31" t="s">
        <v>259</v>
      </c>
    </row>
    <row r="14" ht="24.95" customHeight="1" spans="1:12">
      <c r="A14" s="29" t="s">
        <v>74</v>
      </c>
      <c r="B14" s="28" t="s">
        <v>279</v>
      </c>
      <c r="C14" s="30">
        <v>2</v>
      </c>
      <c r="D14" s="31" t="s">
        <v>280</v>
      </c>
      <c r="E14" s="32" t="s">
        <v>254</v>
      </c>
      <c r="F14" s="32" t="s">
        <v>255</v>
      </c>
      <c r="G14" s="31" t="s">
        <v>281</v>
      </c>
      <c r="H14" s="31" t="s">
        <v>282</v>
      </c>
      <c r="I14" s="31">
        <v>3</v>
      </c>
      <c r="J14" s="31" t="s">
        <v>262</v>
      </c>
      <c r="K14" s="31">
        <v>20</v>
      </c>
      <c r="L14" s="31" t="s">
        <v>259</v>
      </c>
    </row>
    <row r="15" ht="24.95" customHeight="1" spans="1:12">
      <c r="A15" s="29"/>
      <c r="B15" s="28"/>
      <c r="C15" s="30"/>
      <c r="D15" s="31"/>
      <c r="E15" s="32" t="s">
        <v>254</v>
      </c>
      <c r="F15" s="32" t="s">
        <v>260</v>
      </c>
      <c r="G15" s="31" t="s">
        <v>283</v>
      </c>
      <c r="H15" s="31" t="s">
        <v>282</v>
      </c>
      <c r="I15" s="31">
        <v>100</v>
      </c>
      <c r="J15" s="31" t="s">
        <v>273</v>
      </c>
      <c r="K15" s="31">
        <v>30</v>
      </c>
      <c r="L15" s="31" t="s">
        <v>259</v>
      </c>
    </row>
    <row r="16" ht="24.95" customHeight="1" spans="1:12">
      <c r="A16" s="29"/>
      <c r="B16" s="28"/>
      <c r="C16" s="30"/>
      <c r="D16" s="31"/>
      <c r="E16" s="32" t="s">
        <v>254</v>
      </c>
      <c r="F16" s="32" t="s">
        <v>263</v>
      </c>
      <c r="G16" s="31" t="s">
        <v>284</v>
      </c>
      <c r="H16" s="31" t="s">
        <v>272</v>
      </c>
      <c r="I16" s="31">
        <v>365</v>
      </c>
      <c r="J16" s="31" t="s">
        <v>285</v>
      </c>
      <c r="K16" s="31">
        <v>10</v>
      </c>
      <c r="L16" s="31" t="s">
        <v>259</v>
      </c>
    </row>
    <row r="17" ht="24.95" customHeight="1" spans="1:12">
      <c r="A17" s="29"/>
      <c r="B17" s="28"/>
      <c r="C17" s="30"/>
      <c r="D17" s="31"/>
      <c r="E17" s="32" t="s">
        <v>254</v>
      </c>
      <c r="F17" s="32" t="s">
        <v>266</v>
      </c>
      <c r="G17" s="31" t="s">
        <v>267</v>
      </c>
      <c r="H17" s="31" t="s">
        <v>257</v>
      </c>
      <c r="I17" s="31">
        <v>2</v>
      </c>
      <c r="J17" s="31" t="s">
        <v>268</v>
      </c>
      <c r="K17" s="31">
        <v>10</v>
      </c>
      <c r="L17" s="31" t="s">
        <v>259</v>
      </c>
    </row>
    <row r="18" ht="24.95" customHeight="1" spans="1:12">
      <c r="A18" s="29"/>
      <c r="B18" s="28"/>
      <c r="C18" s="30"/>
      <c r="D18" s="31"/>
      <c r="E18" s="33" t="s">
        <v>269</v>
      </c>
      <c r="F18" s="33" t="s">
        <v>274</v>
      </c>
      <c r="G18" s="34" t="s">
        <v>286</v>
      </c>
      <c r="H18" s="34" t="s">
        <v>272</v>
      </c>
      <c r="I18" s="34">
        <v>98</v>
      </c>
      <c r="J18" s="34" t="s">
        <v>273</v>
      </c>
      <c r="K18" s="34">
        <v>10</v>
      </c>
      <c r="L18" s="34" t="s">
        <v>259</v>
      </c>
    </row>
    <row r="19" ht="24.95" customHeight="1" spans="1:12">
      <c r="A19" s="29"/>
      <c r="B19" s="28"/>
      <c r="C19" s="30"/>
      <c r="D19" s="31"/>
      <c r="E19" s="35"/>
      <c r="F19" s="35"/>
      <c r="G19" s="36"/>
      <c r="H19" s="36"/>
      <c r="I19" s="36"/>
      <c r="J19" s="36"/>
      <c r="K19" s="36"/>
      <c r="L19" s="36"/>
    </row>
    <row r="20" ht="24.95" customHeight="1" spans="1:12">
      <c r="A20" s="29"/>
      <c r="B20" s="28"/>
      <c r="C20" s="30"/>
      <c r="D20" s="31"/>
      <c r="E20" s="37"/>
      <c r="F20" s="37"/>
      <c r="G20" s="38"/>
      <c r="H20" s="38"/>
      <c r="I20" s="38"/>
      <c r="J20" s="38"/>
      <c r="K20" s="38"/>
      <c r="L20" s="38"/>
    </row>
    <row r="21" ht="24.95" customHeight="1" spans="1:12">
      <c r="A21" s="29"/>
      <c r="B21" s="28"/>
      <c r="C21" s="30"/>
      <c r="D21" s="31"/>
      <c r="E21" s="32" t="s">
        <v>276</v>
      </c>
      <c r="F21" s="32" t="s">
        <v>277</v>
      </c>
      <c r="G21" s="39" t="s">
        <v>278</v>
      </c>
      <c r="H21" s="39" t="s">
        <v>272</v>
      </c>
      <c r="I21" s="31">
        <v>98</v>
      </c>
      <c r="J21" s="31" t="s">
        <v>273</v>
      </c>
      <c r="K21" s="31">
        <v>10</v>
      </c>
      <c r="L21" s="31" t="s">
        <v>259</v>
      </c>
    </row>
    <row r="22" ht="38.1" customHeight="1" spans="1:12">
      <c r="A22" s="40"/>
      <c r="B22" s="40"/>
      <c r="C22" s="2"/>
      <c r="D22" s="2"/>
      <c r="E22" s="2"/>
      <c r="F22" s="2"/>
      <c r="G22" s="2"/>
      <c r="H22" s="2"/>
      <c r="I22" s="2"/>
      <c r="J22" s="2"/>
      <c r="K22" s="2"/>
      <c r="L22" s="2"/>
    </row>
  </sheetData>
  <mergeCells count="28">
    <mergeCell ref="A2:L2"/>
    <mergeCell ref="A3:D3"/>
    <mergeCell ref="J3:L3"/>
    <mergeCell ref="A22:L22"/>
    <mergeCell ref="A5:A13"/>
    <mergeCell ref="A14:A21"/>
    <mergeCell ref="B5:B13"/>
    <mergeCell ref="B14:B21"/>
    <mergeCell ref="C5:C13"/>
    <mergeCell ref="C14:C21"/>
    <mergeCell ref="D5:D13"/>
    <mergeCell ref="D14:D21"/>
    <mergeCell ref="E10:E12"/>
    <mergeCell ref="E18:E20"/>
    <mergeCell ref="F10:F12"/>
    <mergeCell ref="F18:F20"/>
    <mergeCell ref="G10:G12"/>
    <mergeCell ref="G18:G20"/>
    <mergeCell ref="H10:H12"/>
    <mergeCell ref="H18:H20"/>
    <mergeCell ref="I10:I12"/>
    <mergeCell ref="I18:I20"/>
    <mergeCell ref="J10:J12"/>
    <mergeCell ref="J18:J20"/>
    <mergeCell ref="K10:K12"/>
    <mergeCell ref="K18:K20"/>
    <mergeCell ref="L10:L12"/>
    <mergeCell ref="L18:L20"/>
  </mergeCells>
  <dataValidations count="1">
    <dataValidation type="list" allowBlank="1" showInputMessage="1" showErrorMessage="1" sqref="L5:L10 L13:L16 L17:L21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4"/>
  <sheetViews>
    <sheetView tabSelected="1" workbookViewId="0">
      <selection activeCell="G12" sqref="G12:H12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7" width="9.625" style="1" customWidth="1"/>
    <col min="8" max="8" width="19.75" style="2" customWidth="1"/>
    <col min="9" max="9" width="9.75" style="1" customWidth="1"/>
    <col min="10" max="16382" width="10" style="1"/>
  </cols>
  <sheetData>
    <row r="1" ht="24.95" customHeight="1" spans="1:1">
      <c r="A1" s="3" t="s">
        <v>287</v>
      </c>
    </row>
    <row r="2" ht="27" customHeight="1" spans="1:8">
      <c r="A2" s="4" t="s">
        <v>288</v>
      </c>
      <c r="B2" s="4"/>
      <c r="C2" s="4"/>
      <c r="D2" s="4"/>
      <c r="E2" s="4"/>
      <c r="F2" s="4"/>
      <c r="G2" s="4"/>
      <c r="H2" s="5"/>
    </row>
    <row r="3" ht="26.45" customHeight="1" spans="1:8">
      <c r="A3" s="6" t="s">
        <v>289</v>
      </c>
      <c r="B3" s="6"/>
      <c r="C3" s="6"/>
      <c r="D3" s="6"/>
      <c r="E3" s="6"/>
      <c r="F3" s="6"/>
      <c r="G3" s="6"/>
      <c r="H3" s="7"/>
    </row>
    <row r="4" ht="26.45" customHeight="1" spans="1:8">
      <c r="A4" s="8" t="s">
        <v>290</v>
      </c>
      <c r="B4" s="8"/>
      <c r="C4" s="8"/>
      <c r="D4" s="8" t="s">
        <v>74</v>
      </c>
      <c r="E4" s="8"/>
      <c r="F4" s="8"/>
      <c r="G4" s="8"/>
      <c r="H4" s="9"/>
    </row>
    <row r="5" ht="26.45" customHeight="1" spans="1:8">
      <c r="A5" s="8" t="s">
        <v>291</v>
      </c>
      <c r="B5" s="8" t="s">
        <v>292</v>
      </c>
      <c r="C5" s="8"/>
      <c r="D5" s="8" t="s">
        <v>293</v>
      </c>
      <c r="E5" s="8"/>
      <c r="F5" s="8"/>
      <c r="G5" s="8"/>
      <c r="H5" s="9"/>
    </row>
    <row r="6" ht="26.45" customHeight="1" spans="1:8">
      <c r="A6" s="8"/>
      <c r="B6" s="9" t="s">
        <v>294</v>
      </c>
      <c r="C6" s="9"/>
      <c r="D6" s="9" t="s">
        <v>295</v>
      </c>
      <c r="E6" s="9"/>
      <c r="F6" s="9"/>
      <c r="G6" s="9"/>
      <c r="H6" s="9"/>
    </row>
    <row r="7" ht="34" customHeight="1" spans="1:8">
      <c r="A7" s="8"/>
      <c r="B7" s="9" t="s">
        <v>296</v>
      </c>
      <c r="C7" s="9"/>
      <c r="D7" s="9" t="s">
        <v>297</v>
      </c>
      <c r="E7" s="9"/>
      <c r="F7" s="9"/>
      <c r="G7" s="9"/>
      <c r="H7" s="9"/>
    </row>
    <row r="8" ht="44" customHeight="1" spans="1:8">
      <c r="A8" s="8"/>
      <c r="B8" s="9" t="s">
        <v>298</v>
      </c>
      <c r="C8" s="9"/>
      <c r="D8" s="9" t="s">
        <v>299</v>
      </c>
      <c r="E8" s="9"/>
      <c r="F8" s="9"/>
      <c r="G8" s="9"/>
      <c r="H8" s="9"/>
    </row>
    <row r="9" ht="26.45" customHeight="1" spans="1:8">
      <c r="A9" s="8"/>
      <c r="B9" s="8" t="s">
        <v>300</v>
      </c>
      <c r="C9" s="8"/>
      <c r="D9" s="8"/>
      <c r="E9" s="8"/>
      <c r="F9" s="8" t="s">
        <v>301</v>
      </c>
      <c r="G9" s="8" t="s">
        <v>302</v>
      </c>
      <c r="H9" s="9" t="s">
        <v>303</v>
      </c>
    </row>
    <row r="10" ht="26.45" customHeight="1" spans="1:8">
      <c r="A10" s="8"/>
      <c r="B10" s="8"/>
      <c r="C10" s="8"/>
      <c r="D10" s="8"/>
      <c r="E10" s="8"/>
      <c r="F10" s="10">
        <v>152.67</v>
      </c>
      <c r="G10" s="10">
        <v>152.67</v>
      </c>
      <c r="H10" s="11"/>
    </row>
    <row r="11" ht="48" customHeight="1" spans="1:8">
      <c r="A11" s="12" t="s">
        <v>304</v>
      </c>
      <c r="B11" s="13" t="s">
        <v>305</v>
      </c>
      <c r="C11" s="13"/>
      <c r="D11" s="13"/>
      <c r="E11" s="13"/>
      <c r="F11" s="13"/>
      <c r="G11" s="13"/>
      <c r="H11" s="13"/>
    </row>
    <row r="12" ht="26.45" customHeight="1" spans="1:8">
      <c r="A12" s="14" t="s">
        <v>306</v>
      </c>
      <c r="B12" s="14" t="s">
        <v>244</v>
      </c>
      <c r="C12" s="14" t="s">
        <v>245</v>
      </c>
      <c r="D12" s="14"/>
      <c r="E12" s="14" t="s">
        <v>246</v>
      </c>
      <c r="F12" s="14"/>
      <c r="G12" s="14" t="s">
        <v>307</v>
      </c>
      <c r="H12" s="15"/>
    </row>
    <row r="13" ht="26.45" customHeight="1" spans="1:8">
      <c r="A13" s="14"/>
      <c r="B13" s="15" t="s">
        <v>254</v>
      </c>
      <c r="C13" s="14" t="s">
        <v>255</v>
      </c>
      <c r="D13" s="14"/>
      <c r="E13" s="14" t="s">
        <v>308</v>
      </c>
      <c r="F13" s="14"/>
      <c r="G13" s="15" t="s">
        <v>309</v>
      </c>
      <c r="H13" s="15"/>
    </row>
    <row r="14" ht="26.45" customHeight="1" spans="1:8">
      <c r="A14" s="14"/>
      <c r="B14" s="15"/>
      <c r="C14" s="14"/>
      <c r="D14" s="14"/>
      <c r="E14" s="16" t="s">
        <v>310</v>
      </c>
      <c r="F14" s="17"/>
      <c r="G14" s="15" t="s">
        <v>311</v>
      </c>
      <c r="H14" s="15"/>
    </row>
    <row r="15" ht="26.45" customHeight="1" spans="1:8">
      <c r="A15" s="14"/>
      <c r="B15" s="15"/>
      <c r="C15" s="14" t="s">
        <v>260</v>
      </c>
      <c r="D15" s="14"/>
      <c r="E15" s="14" t="s">
        <v>312</v>
      </c>
      <c r="F15" s="14"/>
      <c r="G15" s="15" t="s">
        <v>313</v>
      </c>
      <c r="H15" s="15"/>
    </row>
    <row r="16" ht="36" customHeight="1" spans="1:8">
      <c r="A16" s="14"/>
      <c r="B16" s="15"/>
      <c r="C16" s="14"/>
      <c r="D16" s="14"/>
      <c r="E16" s="14" t="s">
        <v>312</v>
      </c>
      <c r="F16" s="14"/>
      <c r="G16" s="15" t="s">
        <v>314</v>
      </c>
      <c r="H16" s="15"/>
    </row>
    <row r="17" ht="26.45" customHeight="1" spans="1:8">
      <c r="A17" s="14"/>
      <c r="B17" s="15"/>
      <c r="C17" s="14" t="s">
        <v>263</v>
      </c>
      <c r="D17" s="14"/>
      <c r="E17" s="14" t="s">
        <v>315</v>
      </c>
      <c r="F17" s="14"/>
      <c r="G17" s="15" t="s">
        <v>316</v>
      </c>
      <c r="H17" s="15"/>
    </row>
    <row r="18" ht="26.45" customHeight="1" spans="1:8">
      <c r="A18" s="14"/>
      <c r="B18" s="15"/>
      <c r="C18" s="14"/>
      <c r="D18" s="14"/>
      <c r="E18" s="14" t="s">
        <v>317</v>
      </c>
      <c r="F18" s="14"/>
      <c r="G18" s="15" t="s">
        <v>318</v>
      </c>
      <c r="H18" s="15"/>
    </row>
    <row r="19" ht="26.45" customHeight="1" spans="1:8">
      <c r="A19" s="14"/>
      <c r="B19" s="15"/>
      <c r="C19" s="14" t="s">
        <v>266</v>
      </c>
      <c r="D19" s="14"/>
      <c r="E19" s="18" t="s">
        <v>319</v>
      </c>
      <c r="F19" s="19"/>
      <c r="G19" s="15" t="s">
        <v>320</v>
      </c>
      <c r="H19" s="15"/>
    </row>
    <row r="20" ht="26.45" customHeight="1" spans="1:8">
      <c r="A20" s="14"/>
      <c r="B20" s="15"/>
      <c r="C20" s="14"/>
      <c r="D20" s="14"/>
      <c r="E20" s="16"/>
      <c r="F20" s="17"/>
      <c r="G20" s="15"/>
      <c r="H20" s="15"/>
    </row>
    <row r="21" ht="26.45" customHeight="1" spans="1:8">
      <c r="A21" s="14"/>
      <c r="B21" s="15" t="s">
        <v>269</v>
      </c>
      <c r="C21" s="18" t="s">
        <v>274</v>
      </c>
      <c r="D21" s="19"/>
      <c r="E21" s="18" t="s">
        <v>321</v>
      </c>
      <c r="F21" s="19"/>
      <c r="G21" s="14" t="s">
        <v>322</v>
      </c>
      <c r="H21" s="15"/>
    </row>
    <row r="22" ht="70" customHeight="1" spans="1:8">
      <c r="A22" s="14"/>
      <c r="B22" s="15"/>
      <c r="C22" s="16"/>
      <c r="D22" s="17"/>
      <c r="E22" s="16"/>
      <c r="F22" s="17"/>
      <c r="G22" s="14"/>
      <c r="H22" s="15"/>
    </row>
    <row r="23" ht="26.45" customHeight="1" spans="1:8">
      <c r="A23" s="14"/>
      <c r="B23" s="15"/>
      <c r="C23" s="14" t="s">
        <v>323</v>
      </c>
      <c r="D23" s="14"/>
      <c r="E23" s="14"/>
      <c r="F23" s="14"/>
      <c r="G23" s="15"/>
      <c r="H23" s="15"/>
    </row>
    <row r="24" ht="26.45" customHeight="1" spans="1:8">
      <c r="A24" s="14"/>
      <c r="B24" s="15"/>
      <c r="C24" s="14" t="s">
        <v>324</v>
      </c>
      <c r="D24" s="14"/>
      <c r="E24" s="14"/>
      <c r="F24" s="14"/>
      <c r="G24" s="15"/>
      <c r="H24" s="15"/>
    </row>
    <row r="25" ht="26.45" customHeight="1" spans="1:8">
      <c r="A25" s="14"/>
      <c r="B25" s="15" t="s">
        <v>276</v>
      </c>
      <c r="C25" s="14" t="s">
        <v>277</v>
      </c>
      <c r="D25" s="14"/>
      <c r="E25" s="14" t="s">
        <v>278</v>
      </c>
      <c r="F25" s="14"/>
      <c r="G25" s="15" t="s">
        <v>325</v>
      </c>
      <c r="H25" s="15"/>
    </row>
    <row r="26" ht="45" customHeight="1" spans="1:8">
      <c r="A26" s="20"/>
      <c r="B26" s="20"/>
      <c r="C26" s="20"/>
      <c r="D26" s="20"/>
      <c r="E26" s="20"/>
      <c r="F26" s="20"/>
      <c r="G26" s="20"/>
      <c r="H26" s="20"/>
    </row>
    <row r="27" ht="16.35" customHeight="1" spans="1:2">
      <c r="A27" s="21"/>
      <c r="B27" s="21"/>
    </row>
    <row r="28" ht="16.35" customHeight="1" spans="1:1">
      <c r="A28" s="21"/>
    </row>
    <row r="29" ht="16.35" customHeight="1" spans="1:15">
      <c r="A29" s="21"/>
      <c r="O29" s="22"/>
    </row>
    <row r="30" ht="16.35" customHeight="1" spans="1:1">
      <c r="A30" s="21"/>
    </row>
    <row r="31" ht="16.35" customHeight="1" spans="1:8">
      <c r="A31" s="21"/>
      <c r="B31" s="21"/>
      <c r="C31" s="21"/>
      <c r="D31" s="21"/>
      <c r="E31" s="21"/>
      <c r="F31" s="21"/>
      <c r="G31" s="21"/>
      <c r="H31" s="20"/>
    </row>
    <row r="32" ht="16.35" customHeight="1" spans="1:8">
      <c r="A32" s="21"/>
      <c r="B32" s="21"/>
      <c r="C32" s="21"/>
      <c r="D32" s="21"/>
      <c r="E32" s="21"/>
      <c r="F32" s="21"/>
      <c r="G32" s="21"/>
      <c r="H32" s="20"/>
    </row>
    <row r="33" ht="16.35" customHeight="1" spans="1:8">
      <c r="A33" s="21"/>
      <c r="B33" s="21"/>
      <c r="C33" s="21"/>
      <c r="D33" s="21"/>
      <c r="E33" s="21"/>
      <c r="F33" s="21"/>
      <c r="G33" s="21"/>
      <c r="H33" s="20"/>
    </row>
    <row r="34" ht="16.35" customHeight="1" spans="1:8">
      <c r="A34" s="21"/>
      <c r="B34" s="21"/>
      <c r="C34" s="21"/>
      <c r="D34" s="21"/>
      <c r="E34" s="21"/>
      <c r="F34" s="21"/>
      <c r="G34" s="21"/>
      <c r="H34" s="20"/>
    </row>
  </sheetData>
  <mergeCells count="52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11:H11"/>
    <mergeCell ref="C12:D12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A26:H26"/>
    <mergeCell ref="A5:A10"/>
    <mergeCell ref="A12:A25"/>
    <mergeCell ref="B13:B20"/>
    <mergeCell ref="B21:B24"/>
    <mergeCell ref="B9:E10"/>
    <mergeCell ref="C13:D14"/>
    <mergeCell ref="C15:D16"/>
    <mergeCell ref="C17:D18"/>
    <mergeCell ref="C19:D20"/>
    <mergeCell ref="E19:F20"/>
    <mergeCell ref="G19:H20"/>
    <mergeCell ref="C21:D22"/>
    <mergeCell ref="E21:F22"/>
    <mergeCell ref="G21:H22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36" activePane="bottomLeft" state="frozen"/>
      <selection/>
      <selection pane="bottomLeft" activeCell="D51" sqref="D51"/>
    </sheetView>
  </sheetViews>
  <sheetFormatPr defaultColWidth="10" defaultRowHeight="13.5" outlineLevelCol="5"/>
  <cols>
    <col min="1" max="1" width="1.5" style="43" customWidth="1"/>
    <col min="2" max="2" width="42.625" style="43" customWidth="1"/>
    <col min="3" max="3" width="16.625" style="43" customWidth="1"/>
    <col min="4" max="4" width="42.625" style="43" customWidth="1"/>
    <col min="5" max="5" width="16.625" style="43" customWidth="1"/>
    <col min="6" max="6" width="1.5" style="43" customWidth="1"/>
    <col min="7" max="11" width="9.75" style="43" customWidth="1"/>
    <col min="12" max="16384" width="10" style="43"/>
  </cols>
  <sheetData>
    <row r="1" s="129" customFormat="1" ht="24.95" customHeight="1" spans="1:6">
      <c r="A1" s="130"/>
      <c r="B1" s="3" t="s">
        <v>3</v>
      </c>
      <c r="D1" s="3"/>
      <c r="E1" s="3"/>
      <c r="F1" s="131" t="s">
        <v>4</v>
      </c>
    </row>
    <row r="2" ht="22.9" customHeight="1" spans="1:6">
      <c r="A2" s="116"/>
      <c r="B2" s="117" t="s">
        <v>5</v>
      </c>
      <c r="C2" s="117"/>
      <c r="D2" s="117"/>
      <c r="E2" s="117"/>
      <c r="F2" s="94"/>
    </row>
    <row r="3" ht="19.5" customHeight="1" spans="1:6">
      <c r="A3" s="116"/>
      <c r="B3" s="75" t="s">
        <v>6</v>
      </c>
      <c r="D3" s="21"/>
      <c r="E3" s="132" t="s">
        <v>7</v>
      </c>
      <c r="F3" s="94"/>
    </row>
    <row r="4" ht="26.1" customHeight="1" spans="1:6">
      <c r="A4" s="116"/>
      <c r="B4" s="50" t="s">
        <v>8</v>
      </c>
      <c r="C4" s="50"/>
      <c r="D4" s="50" t="s">
        <v>9</v>
      </c>
      <c r="E4" s="50"/>
      <c r="F4" s="94"/>
    </row>
    <row r="5" ht="26.1" customHeight="1" spans="1:6">
      <c r="A5" s="116"/>
      <c r="B5" s="50" t="s">
        <v>10</v>
      </c>
      <c r="C5" s="50" t="s">
        <v>11</v>
      </c>
      <c r="D5" s="50" t="s">
        <v>10</v>
      </c>
      <c r="E5" s="50" t="s">
        <v>11</v>
      </c>
      <c r="F5" s="94"/>
    </row>
    <row r="6" ht="26.1" customHeight="1" spans="1:6">
      <c r="A6" s="72"/>
      <c r="B6" s="54" t="s">
        <v>12</v>
      </c>
      <c r="C6" s="133">
        <f>1426711.14/10000</f>
        <v>142.671114</v>
      </c>
      <c r="D6" s="54" t="s">
        <v>13</v>
      </c>
      <c r="E6" s="55"/>
      <c r="F6" s="80"/>
    </row>
    <row r="7" ht="26.1" customHeight="1" spans="1:6">
      <c r="A7" s="72"/>
      <c r="B7" s="54" t="s">
        <v>14</v>
      </c>
      <c r="C7" s="133">
        <f>100000/10000</f>
        <v>10</v>
      </c>
      <c r="D7" s="54" t="s">
        <v>15</v>
      </c>
      <c r="E7" s="55"/>
      <c r="F7" s="80"/>
    </row>
    <row r="8" ht="26.1" customHeight="1" spans="1:6">
      <c r="A8" s="72"/>
      <c r="B8" s="54" t="s">
        <v>16</v>
      </c>
      <c r="C8" s="55"/>
      <c r="D8" s="54" t="s">
        <v>17</v>
      </c>
      <c r="E8" s="55"/>
      <c r="F8" s="80"/>
    </row>
    <row r="9" ht="26.1" customHeight="1" spans="1:6">
      <c r="A9" s="72"/>
      <c r="B9" s="54" t="s">
        <v>18</v>
      </c>
      <c r="C9" s="55"/>
      <c r="D9" s="54" t="s">
        <v>19</v>
      </c>
      <c r="E9" s="55"/>
      <c r="F9" s="80"/>
    </row>
    <row r="10" ht="26.1" customHeight="1" spans="1:6">
      <c r="A10" s="72"/>
      <c r="B10" s="54" t="s">
        <v>20</v>
      </c>
      <c r="C10" s="55"/>
      <c r="D10" s="54" t="s">
        <v>21</v>
      </c>
      <c r="E10" s="55"/>
      <c r="F10" s="80"/>
    </row>
    <row r="11" ht="26.1" customHeight="1" spans="1:6">
      <c r="A11" s="72"/>
      <c r="B11" s="54" t="s">
        <v>22</v>
      </c>
      <c r="C11" s="55"/>
      <c r="D11" s="54" t="s">
        <v>23</v>
      </c>
      <c r="E11" s="55"/>
      <c r="F11" s="80"/>
    </row>
    <row r="12" ht="26.1" customHeight="1" spans="1:6">
      <c r="A12" s="72"/>
      <c r="B12" s="54" t="s">
        <v>24</v>
      </c>
      <c r="C12" s="55"/>
      <c r="D12" s="54" t="s">
        <v>25</v>
      </c>
      <c r="E12" s="55"/>
      <c r="F12" s="80"/>
    </row>
    <row r="13" ht="26.1" customHeight="1" spans="1:6">
      <c r="A13" s="72"/>
      <c r="B13" s="54" t="s">
        <v>24</v>
      </c>
      <c r="C13" s="55"/>
      <c r="D13" s="54" t="s">
        <v>26</v>
      </c>
      <c r="E13" s="97">
        <f>91780/10000</f>
        <v>9.178</v>
      </c>
      <c r="F13" s="80"/>
    </row>
    <row r="14" ht="26.1" customHeight="1" spans="1:6">
      <c r="A14" s="72"/>
      <c r="B14" s="54" t="s">
        <v>24</v>
      </c>
      <c r="C14" s="55"/>
      <c r="D14" s="54" t="s">
        <v>27</v>
      </c>
      <c r="E14" s="55"/>
      <c r="F14" s="80"/>
    </row>
    <row r="15" ht="26.1" customHeight="1" spans="1:6">
      <c r="A15" s="72"/>
      <c r="B15" s="54" t="s">
        <v>24</v>
      </c>
      <c r="C15" s="55"/>
      <c r="D15" s="54" t="s">
        <v>28</v>
      </c>
      <c r="E15" s="97">
        <f>71484/10000</f>
        <v>7.1484</v>
      </c>
      <c r="F15" s="80"/>
    </row>
    <row r="16" ht="26.1" customHeight="1" spans="1:6">
      <c r="A16" s="72"/>
      <c r="B16" s="54" t="s">
        <v>24</v>
      </c>
      <c r="C16" s="55"/>
      <c r="D16" s="54" t="s">
        <v>29</v>
      </c>
      <c r="E16" s="55"/>
      <c r="F16" s="80"/>
    </row>
    <row r="17" ht="26.1" customHeight="1" spans="1:6">
      <c r="A17" s="72"/>
      <c r="B17" s="54" t="s">
        <v>24</v>
      </c>
      <c r="C17" s="55"/>
      <c r="D17" s="54" t="s">
        <v>30</v>
      </c>
      <c r="E17" s="97">
        <f>100000/10000</f>
        <v>10</v>
      </c>
      <c r="F17" s="80"/>
    </row>
    <row r="18" ht="26.1" customHeight="1" spans="1:6">
      <c r="A18" s="72"/>
      <c r="B18" s="54" t="s">
        <v>24</v>
      </c>
      <c r="C18" s="55"/>
      <c r="D18" s="54" t="s">
        <v>31</v>
      </c>
      <c r="E18" s="97">
        <f>1147719.14/10000</f>
        <v>114.771914</v>
      </c>
      <c r="F18" s="80"/>
    </row>
    <row r="19" ht="26.1" customHeight="1" spans="1:6">
      <c r="A19" s="72"/>
      <c r="B19" s="54" t="s">
        <v>24</v>
      </c>
      <c r="C19" s="55"/>
      <c r="D19" s="54" t="s">
        <v>32</v>
      </c>
      <c r="E19" s="55"/>
      <c r="F19" s="80"/>
    </row>
    <row r="20" ht="26.1" customHeight="1" spans="1:6">
      <c r="A20" s="72"/>
      <c r="B20" s="54" t="s">
        <v>24</v>
      </c>
      <c r="C20" s="55"/>
      <c r="D20" s="54" t="s">
        <v>33</v>
      </c>
      <c r="E20" s="55"/>
      <c r="F20" s="80"/>
    </row>
    <row r="21" ht="26.1" customHeight="1" spans="1:6">
      <c r="A21" s="72"/>
      <c r="B21" s="54" t="s">
        <v>24</v>
      </c>
      <c r="C21" s="55"/>
      <c r="D21" s="54" t="s">
        <v>34</v>
      </c>
      <c r="E21" s="55"/>
      <c r="F21" s="80"/>
    </row>
    <row r="22" ht="26.1" customHeight="1" spans="1:6">
      <c r="A22" s="72"/>
      <c r="B22" s="54" t="s">
        <v>24</v>
      </c>
      <c r="C22" s="55"/>
      <c r="D22" s="54" t="s">
        <v>35</v>
      </c>
      <c r="E22" s="55"/>
      <c r="F22" s="80"/>
    </row>
    <row r="23" ht="26.1" customHeight="1" spans="1:6">
      <c r="A23" s="72"/>
      <c r="B23" s="54" t="s">
        <v>24</v>
      </c>
      <c r="C23" s="55"/>
      <c r="D23" s="54" t="s">
        <v>36</v>
      </c>
      <c r="E23" s="55"/>
      <c r="F23" s="80"/>
    </row>
    <row r="24" ht="26.1" customHeight="1" spans="1:6">
      <c r="A24" s="72"/>
      <c r="B24" s="54" t="s">
        <v>24</v>
      </c>
      <c r="C24" s="55"/>
      <c r="D24" s="54" t="s">
        <v>37</v>
      </c>
      <c r="E24" s="55"/>
      <c r="F24" s="80"/>
    </row>
    <row r="25" ht="26.1" customHeight="1" spans="1:6">
      <c r="A25" s="72"/>
      <c r="B25" s="54" t="s">
        <v>24</v>
      </c>
      <c r="C25" s="55"/>
      <c r="D25" s="54" t="s">
        <v>38</v>
      </c>
      <c r="E25" s="97">
        <f>115728/10000</f>
        <v>11.5728</v>
      </c>
      <c r="F25" s="80"/>
    </row>
    <row r="26" ht="26.1" customHeight="1" spans="1:6">
      <c r="A26" s="72"/>
      <c r="B26" s="54" t="s">
        <v>24</v>
      </c>
      <c r="C26" s="55"/>
      <c r="D26" s="54" t="s">
        <v>39</v>
      </c>
      <c r="E26" s="55"/>
      <c r="F26" s="80"/>
    </row>
    <row r="27" ht="26.1" customHeight="1" spans="1:6">
      <c r="A27" s="72"/>
      <c r="B27" s="54" t="s">
        <v>24</v>
      </c>
      <c r="C27" s="55"/>
      <c r="D27" s="54" t="s">
        <v>40</v>
      </c>
      <c r="E27" s="55"/>
      <c r="F27" s="80"/>
    </row>
    <row r="28" ht="26.1" customHeight="1" spans="1:6">
      <c r="A28" s="72"/>
      <c r="B28" s="54" t="s">
        <v>24</v>
      </c>
      <c r="C28" s="55"/>
      <c r="D28" s="54" t="s">
        <v>41</v>
      </c>
      <c r="E28" s="55"/>
      <c r="F28" s="80"/>
    </row>
    <row r="29" ht="26.1" customHeight="1" spans="1:6">
      <c r="A29" s="72"/>
      <c r="B29" s="54" t="s">
        <v>24</v>
      </c>
      <c r="C29" s="55"/>
      <c r="D29" s="54" t="s">
        <v>42</v>
      </c>
      <c r="E29" s="55"/>
      <c r="F29" s="80"/>
    </row>
    <row r="30" ht="26.1" customHeight="1" spans="1:6">
      <c r="A30" s="72"/>
      <c r="B30" s="54" t="s">
        <v>24</v>
      </c>
      <c r="C30" s="55"/>
      <c r="D30" s="54" t="s">
        <v>43</v>
      </c>
      <c r="E30" s="55"/>
      <c r="F30" s="80"/>
    </row>
    <row r="31" ht="26.1" customHeight="1" spans="1:6">
      <c r="A31" s="72"/>
      <c r="B31" s="54" t="s">
        <v>24</v>
      </c>
      <c r="C31" s="55"/>
      <c r="D31" s="54" t="s">
        <v>44</v>
      </c>
      <c r="E31" s="55"/>
      <c r="F31" s="80"/>
    </row>
    <row r="32" ht="26.1" customHeight="1" spans="1:6">
      <c r="A32" s="72"/>
      <c r="B32" s="54" t="s">
        <v>24</v>
      </c>
      <c r="C32" s="55"/>
      <c r="D32" s="54" t="s">
        <v>45</v>
      </c>
      <c r="E32" s="55"/>
      <c r="F32" s="80"/>
    </row>
    <row r="33" ht="26.1" customHeight="1" spans="1:6">
      <c r="A33" s="72"/>
      <c r="B33" s="54" t="s">
        <v>24</v>
      </c>
      <c r="C33" s="55"/>
      <c r="D33" s="54" t="s">
        <v>46</v>
      </c>
      <c r="E33" s="55"/>
      <c r="F33" s="80"/>
    </row>
    <row r="34" ht="26.1" customHeight="1" spans="1:6">
      <c r="A34" s="72"/>
      <c r="B34" s="54" t="s">
        <v>24</v>
      </c>
      <c r="C34" s="55"/>
      <c r="D34" s="54" t="s">
        <v>47</v>
      </c>
      <c r="E34" s="55"/>
      <c r="F34" s="80"/>
    </row>
    <row r="35" ht="26.1" customHeight="1" spans="1:6">
      <c r="A35" s="72"/>
      <c r="B35" s="54" t="s">
        <v>24</v>
      </c>
      <c r="C35" s="55"/>
      <c r="D35" s="54" t="s">
        <v>48</v>
      </c>
      <c r="E35" s="55"/>
      <c r="F35" s="80"/>
    </row>
    <row r="36" ht="26.1" customHeight="1" spans="1:6">
      <c r="A36" s="81"/>
      <c r="B36" s="50" t="s">
        <v>49</v>
      </c>
      <c r="C36" s="53">
        <v>152.67</v>
      </c>
      <c r="D36" s="50" t="s">
        <v>50</v>
      </c>
      <c r="E36" s="53">
        <f>E13+E15+E25+E17+E18</f>
        <v>152.671114</v>
      </c>
      <c r="F36" s="82"/>
    </row>
    <row r="37" ht="26.1" customHeight="1" spans="1:6">
      <c r="A37" s="72"/>
      <c r="B37" s="54" t="s">
        <v>51</v>
      </c>
      <c r="C37" s="55"/>
      <c r="D37" s="54" t="s">
        <v>52</v>
      </c>
      <c r="E37" s="55"/>
      <c r="F37" s="134"/>
    </row>
    <row r="38" ht="26.1" customHeight="1" spans="1:6">
      <c r="A38" s="135"/>
      <c r="B38" s="54" t="s">
        <v>53</v>
      </c>
      <c r="C38" s="55"/>
      <c r="D38" s="54" t="s">
        <v>54</v>
      </c>
      <c r="E38" s="55"/>
      <c r="F38" s="134"/>
    </row>
    <row r="39" ht="26.1" customHeight="1" spans="1:6">
      <c r="A39" s="135"/>
      <c r="B39" s="136"/>
      <c r="C39" s="136"/>
      <c r="D39" s="54" t="s">
        <v>55</v>
      </c>
      <c r="E39" s="55"/>
      <c r="F39" s="134"/>
    </row>
    <row r="40" ht="26.1" customHeight="1" spans="1:6">
      <c r="A40" s="137"/>
      <c r="B40" s="50" t="s">
        <v>56</v>
      </c>
      <c r="C40" s="53">
        <v>152.67</v>
      </c>
      <c r="D40" s="50" t="s">
        <v>57</v>
      </c>
      <c r="E40" s="53">
        <v>152.67</v>
      </c>
      <c r="F40" s="138"/>
    </row>
    <row r="41" ht="9.75" customHeight="1" spans="1:6">
      <c r="A41" s="121"/>
      <c r="B41" s="121"/>
      <c r="C41" s="139"/>
      <c r="D41" s="139"/>
      <c r="E41" s="121"/>
      <c r="F41" s="122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F7" sqref="F7:G8"/>
    </sheetView>
  </sheetViews>
  <sheetFormatPr defaultColWidth="10" defaultRowHeight="13.5"/>
  <cols>
    <col min="1" max="1" width="1.5" style="43" customWidth="1"/>
    <col min="2" max="2" width="16.875" style="43" customWidth="1"/>
    <col min="3" max="3" width="31.75" style="43" customWidth="1"/>
    <col min="4" max="14" width="13" style="43" customWidth="1"/>
    <col min="15" max="15" width="1.5" style="43" customWidth="1"/>
    <col min="16" max="16" width="9.75" style="43" customWidth="1"/>
    <col min="17" max="16384" width="10" style="43"/>
  </cols>
  <sheetData>
    <row r="1" ht="24.95" customHeight="1" spans="1:15">
      <c r="A1" s="70"/>
      <c r="B1" s="3" t="s">
        <v>58</v>
      </c>
      <c r="C1" s="21"/>
      <c r="D1" s="125"/>
      <c r="E1" s="125"/>
      <c r="F1" s="125"/>
      <c r="G1" s="21"/>
      <c r="H1" s="21"/>
      <c r="I1" s="21"/>
      <c r="L1" s="21"/>
      <c r="M1" s="21"/>
      <c r="N1" s="71"/>
      <c r="O1" s="72"/>
    </row>
    <row r="2" ht="22.9" customHeight="1" spans="1:15">
      <c r="A2" s="70"/>
      <c r="B2" s="73" t="s">
        <v>59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2" t="s">
        <v>4</v>
      </c>
    </row>
    <row r="3" ht="19.5" customHeight="1" spans="1:15">
      <c r="A3" s="74"/>
      <c r="B3" s="75" t="s">
        <v>6</v>
      </c>
      <c r="C3" s="75"/>
      <c r="D3" s="74"/>
      <c r="E3" s="74"/>
      <c r="F3" s="106"/>
      <c r="G3" s="74"/>
      <c r="H3" s="106"/>
      <c r="I3" s="106"/>
      <c r="J3" s="106"/>
      <c r="K3" s="106"/>
      <c r="L3" s="106"/>
      <c r="M3" s="106"/>
      <c r="N3" s="76" t="s">
        <v>7</v>
      </c>
      <c r="O3" s="77"/>
    </row>
    <row r="4" ht="24.4" customHeight="1" spans="1:15">
      <c r="A4" s="78"/>
      <c r="B4" s="65" t="s">
        <v>10</v>
      </c>
      <c r="C4" s="65"/>
      <c r="D4" s="65" t="s">
        <v>60</v>
      </c>
      <c r="E4" s="65" t="s">
        <v>61</v>
      </c>
      <c r="F4" s="65" t="s">
        <v>62</v>
      </c>
      <c r="G4" s="65" t="s">
        <v>63</v>
      </c>
      <c r="H4" s="65" t="s">
        <v>64</v>
      </c>
      <c r="I4" s="65" t="s">
        <v>65</v>
      </c>
      <c r="J4" s="65" t="s">
        <v>66</v>
      </c>
      <c r="K4" s="65" t="s">
        <v>67</v>
      </c>
      <c r="L4" s="65" t="s">
        <v>68</v>
      </c>
      <c r="M4" s="65" t="s">
        <v>69</v>
      </c>
      <c r="N4" s="65" t="s">
        <v>70</v>
      </c>
      <c r="O4" s="80"/>
    </row>
    <row r="5" ht="24.4" customHeight="1" spans="1:15">
      <c r="A5" s="78"/>
      <c r="B5" s="65" t="s">
        <v>71</v>
      </c>
      <c r="C5" s="65" t="s">
        <v>72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80"/>
    </row>
    <row r="6" ht="24.4" customHeight="1" spans="1:15">
      <c r="A6" s="78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80"/>
    </row>
    <row r="7" ht="27" customHeight="1" spans="1:15">
      <c r="A7" s="81"/>
      <c r="B7" s="50"/>
      <c r="C7" s="50" t="s">
        <v>73</v>
      </c>
      <c r="D7" s="53">
        <f>F7+G7</f>
        <v>152.671114</v>
      </c>
      <c r="E7" s="53"/>
      <c r="F7" s="126">
        <f>1426711.14/10000</f>
        <v>142.671114</v>
      </c>
      <c r="G7" s="126">
        <f>100000/10000</f>
        <v>10</v>
      </c>
      <c r="H7" s="53"/>
      <c r="I7" s="53"/>
      <c r="J7" s="53"/>
      <c r="K7" s="53"/>
      <c r="L7" s="53"/>
      <c r="M7" s="53"/>
      <c r="N7" s="53"/>
      <c r="O7" s="82"/>
    </row>
    <row r="8" ht="27" customHeight="1" spans="1:15">
      <c r="A8" s="81"/>
      <c r="B8" s="127">
        <v>120002</v>
      </c>
      <c r="C8" s="128" t="s">
        <v>74</v>
      </c>
      <c r="D8" s="53">
        <f>F8+G8</f>
        <v>152.671114</v>
      </c>
      <c r="E8" s="53"/>
      <c r="F8" s="126">
        <f>1426711.14/10000</f>
        <v>142.671114</v>
      </c>
      <c r="G8" s="126">
        <f>100000/10000</f>
        <v>10</v>
      </c>
      <c r="H8" s="53"/>
      <c r="I8" s="53"/>
      <c r="J8" s="53"/>
      <c r="K8" s="53"/>
      <c r="L8" s="53"/>
      <c r="M8" s="53"/>
      <c r="N8" s="53"/>
      <c r="O8" s="82"/>
    </row>
    <row r="9" ht="27" customHeight="1" spans="1:15">
      <c r="A9" s="81"/>
      <c r="B9" s="50"/>
      <c r="C9" s="50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82"/>
    </row>
    <row r="10" ht="27" customHeight="1" spans="1:15">
      <c r="A10" s="81"/>
      <c r="B10" s="50"/>
      <c r="C10" s="50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82"/>
    </row>
    <row r="11" ht="27" customHeight="1" spans="1:15">
      <c r="A11" s="81"/>
      <c r="B11" s="50"/>
      <c r="C11" s="50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82"/>
    </row>
    <row r="12" ht="27" customHeight="1" spans="1:15">
      <c r="A12" s="81"/>
      <c r="B12" s="50"/>
      <c r="C12" s="50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82"/>
    </row>
    <row r="13" ht="27" customHeight="1" spans="1:15">
      <c r="A13" s="81"/>
      <c r="B13" s="50"/>
      <c r="C13" s="50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82"/>
    </row>
    <row r="14" ht="27" customHeight="1" spans="1:15">
      <c r="A14" s="81"/>
      <c r="B14" s="50"/>
      <c r="C14" s="50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82"/>
    </row>
    <row r="15" ht="27" customHeight="1" spans="1:15">
      <c r="A15" s="81"/>
      <c r="B15" s="50"/>
      <c r="C15" s="50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82"/>
    </row>
    <row r="16" ht="27" customHeight="1" spans="1:15">
      <c r="A16" s="81"/>
      <c r="B16" s="50"/>
      <c r="C16" s="50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82"/>
    </row>
    <row r="17" ht="27" customHeight="1" spans="1:15">
      <c r="A17" s="81"/>
      <c r="B17" s="50"/>
      <c r="C17" s="50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82"/>
    </row>
    <row r="18" ht="27" customHeight="1" spans="1:15">
      <c r="A18" s="81"/>
      <c r="B18" s="50"/>
      <c r="C18" s="50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82"/>
    </row>
    <row r="19" ht="27" customHeight="1" spans="1:15">
      <c r="A19" s="81"/>
      <c r="B19" s="50"/>
      <c r="C19" s="50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82"/>
    </row>
    <row r="20" ht="27" customHeight="1" spans="1:15">
      <c r="A20" s="81"/>
      <c r="B20" s="50"/>
      <c r="C20" s="50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82"/>
    </row>
    <row r="21" ht="27" customHeight="1" spans="1:15">
      <c r="A21" s="78"/>
      <c r="B21" s="54"/>
      <c r="C21" s="54" t="s">
        <v>24</v>
      </c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79"/>
    </row>
    <row r="22" ht="27" customHeight="1" spans="1:15">
      <c r="A22" s="78"/>
      <c r="B22" s="54"/>
      <c r="C22" s="54" t="s">
        <v>24</v>
      </c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79"/>
    </row>
    <row r="23" ht="9.75" customHeight="1" spans="1:15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98"/>
      <c r="O23" s="6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workbookViewId="0">
      <pane ySplit="6" topLeftCell="A7" activePane="bottomLeft" state="frozen"/>
      <selection/>
      <selection pane="bottomLeft" activeCell="F21" sqref="F21"/>
    </sheetView>
  </sheetViews>
  <sheetFormatPr defaultColWidth="10" defaultRowHeight="13.5"/>
  <cols>
    <col min="1" max="1" width="1.5" style="43" customWidth="1"/>
    <col min="2" max="4" width="6.125" style="43" customWidth="1"/>
    <col min="5" max="5" width="16.875" style="43" customWidth="1"/>
    <col min="6" max="6" width="41" style="43" customWidth="1"/>
    <col min="7" max="10" width="16.375" style="43" customWidth="1"/>
    <col min="11" max="11" width="22.875" style="43" customWidth="1"/>
    <col min="12" max="12" width="1.5" style="43" customWidth="1"/>
    <col min="13" max="14" width="9.75" style="43" customWidth="1"/>
    <col min="15" max="16384" width="10" style="43"/>
  </cols>
  <sheetData>
    <row r="1" ht="24.95" customHeight="1" spans="1:12">
      <c r="A1" s="70"/>
      <c r="B1" s="3" t="s">
        <v>75</v>
      </c>
      <c r="C1" s="3"/>
      <c r="D1" s="3"/>
      <c r="E1" s="21"/>
      <c r="F1" s="21"/>
      <c r="G1" s="125"/>
      <c r="H1" s="125"/>
      <c r="I1" s="125"/>
      <c r="J1" s="125"/>
      <c r="K1" s="71"/>
      <c r="L1" s="72"/>
    </row>
    <row r="2" ht="22.9" customHeight="1" spans="1:12">
      <c r="A2" s="70"/>
      <c r="B2" s="73" t="s">
        <v>76</v>
      </c>
      <c r="C2" s="73"/>
      <c r="D2" s="73"/>
      <c r="E2" s="73"/>
      <c r="F2" s="73"/>
      <c r="G2" s="73"/>
      <c r="H2" s="73"/>
      <c r="I2" s="73"/>
      <c r="J2" s="73"/>
      <c r="K2" s="73"/>
      <c r="L2" s="72" t="s">
        <v>4</v>
      </c>
    </row>
    <row r="3" ht="19.5" customHeight="1" spans="1:12">
      <c r="A3" s="74"/>
      <c r="B3" s="75" t="s">
        <v>6</v>
      </c>
      <c r="C3" s="75"/>
      <c r="D3" s="75"/>
      <c r="E3" s="75"/>
      <c r="F3" s="75"/>
      <c r="G3" s="74"/>
      <c r="H3" s="74"/>
      <c r="I3" s="106"/>
      <c r="J3" s="106"/>
      <c r="K3" s="76" t="s">
        <v>7</v>
      </c>
      <c r="L3" s="77"/>
    </row>
    <row r="4" ht="24.4" customHeight="1" spans="1:12">
      <c r="A4" s="72"/>
      <c r="B4" s="50" t="s">
        <v>10</v>
      </c>
      <c r="C4" s="50"/>
      <c r="D4" s="50"/>
      <c r="E4" s="50"/>
      <c r="F4" s="50"/>
      <c r="G4" s="50" t="s">
        <v>60</v>
      </c>
      <c r="H4" s="50" t="s">
        <v>77</v>
      </c>
      <c r="I4" s="50" t="s">
        <v>78</v>
      </c>
      <c r="J4" s="50" t="s">
        <v>79</v>
      </c>
      <c r="K4" s="50" t="s">
        <v>80</v>
      </c>
      <c r="L4" s="79"/>
    </row>
    <row r="5" ht="24.4" customHeight="1" spans="1:12">
      <c r="A5" s="78"/>
      <c r="B5" s="50" t="s">
        <v>81</v>
      </c>
      <c r="C5" s="50"/>
      <c r="D5" s="50"/>
      <c r="E5" s="50" t="s">
        <v>71</v>
      </c>
      <c r="F5" s="50" t="s">
        <v>72</v>
      </c>
      <c r="G5" s="50"/>
      <c r="H5" s="50"/>
      <c r="I5" s="50"/>
      <c r="J5" s="50"/>
      <c r="K5" s="50"/>
      <c r="L5" s="79"/>
    </row>
    <row r="6" ht="24.4" customHeight="1" spans="1:12">
      <c r="A6" s="78"/>
      <c r="B6" s="50" t="s">
        <v>82</v>
      </c>
      <c r="C6" s="50" t="s">
        <v>83</v>
      </c>
      <c r="D6" s="50" t="s">
        <v>84</v>
      </c>
      <c r="E6" s="50"/>
      <c r="F6" s="50"/>
      <c r="G6" s="50"/>
      <c r="H6" s="50"/>
      <c r="I6" s="50"/>
      <c r="J6" s="50"/>
      <c r="K6" s="50"/>
      <c r="L6" s="80"/>
    </row>
    <row r="7" ht="27" customHeight="1" spans="1:12">
      <c r="A7" s="81"/>
      <c r="B7" s="50"/>
      <c r="C7" s="50"/>
      <c r="D7" s="50"/>
      <c r="E7" s="50"/>
      <c r="F7" s="50" t="s">
        <v>73</v>
      </c>
      <c r="G7" s="53">
        <f>G8+G9+G11+G13+G12+G10</f>
        <v>152.671114</v>
      </c>
      <c r="H7" s="53">
        <f>H8+H9+H10+H11+H12+H13</f>
        <v>142.671114</v>
      </c>
      <c r="I7" s="53">
        <f>I11</f>
        <v>10</v>
      </c>
      <c r="J7" s="53"/>
      <c r="K7" s="53"/>
      <c r="L7" s="82"/>
    </row>
    <row r="8" ht="27" customHeight="1" spans="1:12">
      <c r="A8" s="81"/>
      <c r="B8" s="68">
        <v>208</v>
      </c>
      <c r="C8" s="68" t="s">
        <v>85</v>
      </c>
      <c r="D8" s="68" t="s">
        <v>85</v>
      </c>
      <c r="E8" s="69">
        <v>120002</v>
      </c>
      <c r="F8" s="96" t="s">
        <v>86</v>
      </c>
      <c r="G8" s="97">
        <f>91780/10000</f>
        <v>9.178</v>
      </c>
      <c r="H8" s="97">
        <f>91780/10000</f>
        <v>9.178</v>
      </c>
      <c r="I8" s="53"/>
      <c r="J8" s="53"/>
      <c r="K8" s="53"/>
      <c r="L8" s="82"/>
    </row>
    <row r="9" ht="27" customHeight="1" spans="1:12">
      <c r="A9" s="81"/>
      <c r="B9" s="68">
        <v>210</v>
      </c>
      <c r="C9" s="68" t="s">
        <v>87</v>
      </c>
      <c r="D9" s="68" t="s">
        <v>88</v>
      </c>
      <c r="E9" s="69">
        <v>120002</v>
      </c>
      <c r="F9" s="96" t="s">
        <v>89</v>
      </c>
      <c r="G9" s="97">
        <f>65076/10000</f>
        <v>6.5076</v>
      </c>
      <c r="H9" s="97">
        <f>65076/10000</f>
        <v>6.5076</v>
      </c>
      <c r="I9" s="53"/>
      <c r="J9" s="53"/>
      <c r="K9" s="53"/>
      <c r="L9" s="82"/>
    </row>
    <row r="10" ht="27" customHeight="1" spans="1:12">
      <c r="A10" s="81"/>
      <c r="B10" s="68" t="s">
        <v>90</v>
      </c>
      <c r="C10" s="68" t="s">
        <v>87</v>
      </c>
      <c r="D10" s="68" t="s">
        <v>91</v>
      </c>
      <c r="E10" s="69">
        <v>120002</v>
      </c>
      <c r="F10" s="96" t="s">
        <v>92</v>
      </c>
      <c r="G10" s="97">
        <f>6408/10000</f>
        <v>0.6408</v>
      </c>
      <c r="H10" s="97">
        <f>6408/10000</f>
        <v>0.6408</v>
      </c>
      <c r="I10" s="53"/>
      <c r="J10" s="53"/>
      <c r="K10" s="53"/>
      <c r="L10" s="82"/>
    </row>
    <row r="11" ht="27" customHeight="1" spans="1:12">
      <c r="A11" s="81"/>
      <c r="B11" s="68" t="s">
        <v>93</v>
      </c>
      <c r="C11" s="68" t="s">
        <v>94</v>
      </c>
      <c r="D11" s="68" t="s">
        <v>88</v>
      </c>
      <c r="E11" s="69">
        <v>120002</v>
      </c>
      <c r="F11" s="96" t="s">
        <v>95</v>
      </c>
      <c r="G11" s="97">
        <f>100000/10000</f>
        <v>10</v>
      </c>
      <c r="H11" s="97"/>
      <c r="I11" s="97">
        <f>100000/10000</f>
        <v>10</v>
      </c>
      <c r="J11" s="53"/>
      <c r="K11" s="53"/>
      <c r="L11" s="82"/>
    </row>
    <row r="12" ht="27" customHeight="1" spans="1:12">
      <c r="A12" s="81"/>
      <c r="B12" s="68" t="s">
        <v>96</v>
      </c>
      <c r="C12" s="68" t="s">
        <v>97</v>
      </c>
      <c r="D12" s="68" t="s">
        <v>98</v>
      </c>
      <c r="E12" s="69">
        <v>120002</v>
      </c>
      <c r="F12" s="96" t="s">
        <v>99</v>
      </c>
      <c r="G12" s="97">
        <f>1147719.14/10000</f>
        <v>114.771914</v>
      </c>
      <c r="H12" s="97">
        <f>1147719.14/10000</f>
        <v>114.771914</v>
      </c>
      <c r="I12" s="53"/>
      <c r="J12" s="53"/>
      <c r="K12" s="53"/>
      <c r="L12" s="82"/>
    </row>
    <row r="13" ht="27" customHeight="1" spans="1:12">
      <c r="A13" s="81"/>
      <c r="B13" s="68" t="s">
        <v>100</v>
      </c>
      <c r="C13" s="68" t="s">
        <v>88</v>
      </c>
      <c r="D13" s="68" t="s">
        <v>101</v>
      </c>
      <c r="E13" s="69">
        <v>120002</v>
      </c>
      <c r="F13" s="96" t="s">
        <v>102</v>
      </c>
      <c r="G13" s="97">
        <f>115728/10000</f>
        <v>11.5728</v>
      </c>
      <c r="H13" s="97">
        <f>115728/10000</f>
        <v>11.5728</v>
      </c>
      <c r="I13" s="53"/>
      <c r="J13" s="53"/>
      <c r="K13" s="53"/>
      <c r="L13" s="82"/>
    </row>
    <row r="14" ht="27" customHeight="1" spans="1:12">
      <c r="A14" s="78"/>
      <c r="B14" s="54"/>
      <c r="C14" s="54"/>
      <c r="D14" s="54"/>
      <c r="E14" s="54"/>
      <c r="F14" s="54" t="s">
        <v>103</v>
      </c>
      <c r="G14" s="55"/>
      <c r="H14" s="55"/>
      <c r="I14" s="55"/>
      <c r="J14" s="55"/>
      <c r="K14" s="55"/>
      <c r="L14" s="80"/>
    </row>
    <row r="15" ht="9.75" customHeight="1" spans="1:12">
      <c r="A15" s="56"/>
      <c r="B15" s="98"/>
      <c r="C15" s="98"/>
      <c r="D15" s="98"/>
      <c r="E15" s="98"/>
      <c r="F15" s="56"/>
      <c r="G15" s="56"/>
      <c r="H15" s="56"/>
      <c r="I15" s="56"/>
      <c r="J15" s="98"/>
      <c r="K15" s="98"/>
      <c r="L15" s="67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E14" sqref="E14:G23"/>
    </sheetView>
  </sheetViews>
  <sheetFormatPr defaultColWidth="10" defaultRowHeight="13.5"/>
  <cols>
    <col min="1" max="1" width="1.5" style="43" customWidth="1"/>
    <col min="2" max="2" width="29.625" style="43" customWidth="1"/>
    <col min="3" max="3" width="11.625" style="43" customWidth="1"/>
    <col min="4" max="4" width="29.625" style="43" customWidth="1"/>
    <col min="5" max="5" width="11.625" style="43" customWidth="1"/>
    <col min="6" max="6" width="13.125" style="43" customWidth="1"/>
    <col min="7" max="8" width="11.25" style="43" customWidth="1"/>
    <col min="9" max="9" width="1.5" style="43" customWidth="1"/>
    <col min="10" max="12" width="9.75" style="43" customWidth="1"/>
    <col min="13" max="16384" width="10" style="43"/>
  </cols>
  <sheetData>
    <row r="1" ht="24.95" customHeight="1" spans="1:9">
      <c r="A1" s="113"/>
      <c r="B1" s="3" t="s">
        <v>104</v>
      </c>
      <c r="C1" s="114"/>
      <c r="D1" s="114"/>
      <c r="H1" s="115"/>
      <c r="I1" s="94" t="s">
        <v>4</v>
      </c>
    </row>
    <row r="2" ht="22.9" customHeight="1" spans="1:9">
      <c r="A2" s="116"/>
      <c r="B2" s="117" t="s">
        <v>105</v>
      </c>
      <c r="C2" s="117"/>
      <c r="D2" s="117"/>
      <c r="E2" s="117"/>
      <c r="F2" s="118"/>
      <c r="G2" s="118"/>
      <c r="H2" s="118"/>
      <c r="I2" s="122"/>
    </row>
    <row r="3" ht="19.5" customHeight="1" spans="1:9">
      <c r="A3" s="116"/>
      <c r="B3" s="75" t="s">
        <v>6</v>
      </c>
      <c r="C3" s="75"/>
      <c r="D3" s="21"/>
      <c r="F3" s="119" t="s">
        <v>7</v>
      </c>
      <c r="G3" s="119"/>
      <c r="H3" s="119"/>
      <c r="I3" s="123"/>
    </row>
    <row r="4" ht="30" customHeight="1" spans="1:9">
      <c r="A4" s="116"/>
      <c r="B4" s="50" t="s">
        <v>8</v>
      </c>
      <c r="C4" s="50"/>
      <c r="D4" s="50" t="s">
        <v>9</v>
      </c>
      <c r="E4" s="50"/>
      <c r="F4" s="50"/>
      <c r="G4" s="50"/>
      <c r="H4" s="50"/>
      <c r="I4" s="124"/>
    </row>
    <row r="5" ht="30" customHeight="1" spans="1:9">
      <c r="A5" s="116"/>
      <c r="B5" s="50" t="s">
        <v>10</v>
      </c>
      <c r="C5" s="50" t="s">
        <v>11</v>
      </c>
      <c r="D5" s="50" t="s">
        <v>10</v>
      </c>
      <c r="E5" s="50" t="s">
        <v>60</v>
      </c>
      <c r="F5" s="65" t="s">
        <v>106</v>
      </c>
      <c r="G5" s="65" t="s">
        <v>107</v>
      </c>
      <c r="H5" s="65" t="s">
        <v>108</v>
      </c>
      <c r="I5" s="94"/>
    </row>
    <row r="6" ht="30" customHeight="1" spans="1:9">
      <c r="A6" s="72"/>
      <c r="B6" s="54" t="s">
        <v>109</v>
      </c>
      <c r="C6" s="55">
        <v>152.67</v>
      </c>
      <c r="D6" s="54" t="s">
        <v>110</v>
      </c>
      <c r="E6" s="55">
        <v>152.67</v>
      </c>
      <c r="F6" s="55">
        <v>142.67</v>
      </c>
      <c r="G6" s="55">
        <v>10</v>
      </c>
      <c r="H6" s="55"/>
      <c r="I6" s="80"/>
    </row>
    <row r="7" ht="30" customHeight="1" spans="1:9">
      <c r="A7" s="72"/>
      <c r="B7" s="54" t="s">
        <v>111</v>
      </c>
      <c r="C7" s="55">
        <v>142.67</v>
      </c>
      <c r="D7" s="54" t="s">
        <v>112</v>
      </c>
      <c r="E7" s="55"/>
      <c r="F7" s="55"/>
      <c r="G7" s="55"/>
      <c r="H7" s="55"/>
      <c r="I7" s="80"/>
    </row>
    <row r="8" ht="30" customHeight="1" spans="1:9">
      <c r="A8" s="72"/>
      <c r="B8" s="54" t="s">
        <v>113</v>
      </c>
      <c r="C8" s="55">
        <v>10</v>
      </c>
      <c r="D8" s="54" t="s">
        <v>114</v>
      </c>
      <c r="E8" s="55"/>
      <c r="F8" s="55"/>
      <c r="G8" s="55"/>
      <c r="H8" s="55"/>
      <c r="I8" s="80"/>
    </row>
    <row r="9" ht="30" customHeight="1" spans="1:9">
      <c r="A9" s="72"/>
      <c r="B9" s="54" t="s">
        <v>115</v>
      </c>
      <c r="C9" s="55"/>
      <c r="D9" s="54" t="s">
        <v>116</v>
      </c>
      <c r="E9" s="55"/>
      <c r="F9" s="55"/>
      <c r="G9" s="55"/>
      <c r="H9" s="55"/>
      <c r="I9" s="80"/>
    </row>
    <row r="10" ht="30" customHeight="1" spans="1:9">
      <c r="A10" s="72"/>
      <c r="B10" s="54" t="s">
        <v>117</v>
      </c>
      <c r="C10" s="55"/>
      <c r="D10" s="54" t="s">
        <v>118</v>
      </c>
      <c r="E10" s="55"/>
      <c r="F10" s="55"/>
      <c r="G10" s="55"/>
      <c r="H10" s="55"/>
      <c r="I10" s="80"/>
    </row>
    <row r="11" ht="30" customHeight="1" spans="1:9">
      <c r="A11" s="72"/>
      <c r="B11" s="54" t="s">
        <v>111</v>
      </c>
      <c r="C11" s="55"/>
      <c r="D11" s="54" t="s">
        <v>119</v>
      </c>
      <c r="E11" s="55"/>
      <c r="F11" s="55"/>
      <c r="G11" s="55"/>
      <c r="H11" s="55"/>
      <c r="I11" s="80"/>
    </row>
    <row r="12" ht="30" customHeight="1" spans="1:9">
      <c r="A12" s="72"/>
      <c r="B12" s="54" t="s">
        <v>113</v>
      </c>
      <c r="C12" s="55"/>
      <c r="D12" s="54" t="s">
        <v>120</v>
      </c>
      <c r="E12" s="55"/>
      <c r="F12" s="55"/>
      <c r="G12" s="55"/>
      <c r="H12" s="55"/>
      <c r="I12" s="80"/>
    </row>
    <row r="13" ht="30" customHeight="1" spans="1:9">
      <c r="A13" s="72"/>
      <c r="B13" s="54" t="s">
        <v>115</v>
      </c>
      <c r="C13" s="55"/>
      <c r="D13" s="54" t="s">
        <v>121</v>
      </c>
      <c r="E13" s="55"/>
      <c r="F13" s="55"/>
      <c r="G13" s="55"/>
      <c r="H13" s="55"/>
      <c r="I13" s="80"/>
    </row>
    <row r="14" ht="30" customHeight="1" spans="1:9">
      <c r="A14" s="72"/>
      <c r="B14" s="54" t="s">
        <v>103</v>
      </c>
      <c r="C14" s="55"/>
      <c r="D14" s="54" t="s">
        <v>122</v>
      </c>
      <c r="E14" s="97">
        <f>91780/10000</f>
        <v>9.178</v>
      </c>
      <c r="F14" s="97">
        <f>91780/10000</f>
        <v>9.178</v>
      </c>
      <c r="G14" s="55"/>
      <c r="H14" s="55"/>
      <c r="I14" s="80"/>
    </row>
    <row r="15" ht="30" customHeight="1" spans="1:9">
      <c r="A15" s="72"/>
      <c r="B15" s="54" t="s">
        <v>103</v>
      </c>
      <c r="C15" s="55"/>
      <c r="D15" s="54" t="s">
        <v>123</v>
      </c>
      <c r="E15" s="55"/>
      <c r="F15" s="55"/>
      <c r="G15" s="55"/>
      <c r="H15" s="55"/>
      <c r="I15" s="80"/>
    </row>
    <row r="16" ht="30" customHeight="1" spans="1:9">
      <c r="A16" s="72"/>
      <c r="B16" s="54" t="s">
        <v>103</v>
      </c>
      <c r="C16" s="55"/>
      <c r="D16" s="54" t="s">
        <v>124</v>
      </c>
      <c r="E16" s="97">
        <f>71484/10000</f>
        <v>7.1484</v>
      </c>
      <c r="F16" s="97">
        <f>71484/10000</f>
        <v>7.1484</v>
      </c>
      <c r="G16" s="55"/>
      <c r="H16" s="55"/>
      <c r="I16" s="80"/>
    </row>
    <row r="17" ht="30" customHeight="1" spans="1:9">
      <c r="A17" s="72"/>
      <c r="B17" s="54" t="s">
        <v>103</v>
      </c>
      <c r="C17" s="55"/>
      <c r="D17" s="54" t="s">
        <v>125</v>
      </c>
      <c r="E17" s="55"/>
      <c r="F17" s="55"/>
      <c r="G17" s="55"/>
      <c r="H17" s="55"/>
      <c r="I17" s="80"/>
    </row>
    <row r="18" ht="30" customHeight="1" spans="1:9">
      <c r="A18" s="72"/>
      <c r="B18" s="54" t="s">
        <v>103</v>
      </c>
      <c r="C18" s="55"/>
      <c r="D18" s="54" t="s">
        <v>126</v>
      </c>
      <c r="E18" s="97">
        <v>10</v>
      </c>
      <c r="F18" s="97"/>
      <c r="G18" s="55">
        <v>10</v>
      </c>
      <c r="H18" s="55"/>
      <c r="I18" s="80"/>
    </row>
    <row r="19" ht="30" customHeight="1" spans="1:9">
      <c r="A19" s="72"/>
      <c r="B19" s="54" t="s">
        <v>103</v>
      </c>
      <c r="C19" s="55"/>
      <c r="D19" s="54" t="s">
        <v>127</v>
      </c>
      <c r="E19" s="97">
        <f>1147719.14/10000</f>
        <v>114.771914</v>
      </c>
      <c r="F19" s="97">
        <f>1147719.14/10000</f>
        <v>114.771914</v>
      </c>
      <c r="G19" s="55"/>
      <c r="H19" s="55"/>
      <c r="I19" s="80"/>
    </row>
    <row r="20" ht="30" customHeight="1" spans="1:9">
      <c r="A20" s="72"/>
      <c r="B20" s="54" t="s">
        <v>103</v>
      </c>
      <c r="C20" s="55"/>
      <c r="D20" s="54" t="s">
        <v>128</v>
      </c>
      <c r="E20" s="55"/>
      <c r="F20" s="55"/>
      <c r="G20" s="55"/>
      <c r="H20" s="55"/>
      <c r="I20" s="80"/>
    </row>
    <row r="21" ht="30" customHeight="1" spans="1:9">
      <c r="A21" s="72"/>
      <c r="B21" s="54" t="s">
        <v>103</v>
      </c>
      <c r="C21" s="55"/>
      <c r="D21" s="54" t="s">
        <v>129</v>
      </c>
      <c r="E21" s="55"/>
      <c r="F21" s="55"/>
      <c r="G21" s="55"/>
      <c r="H21" s="55"/>
      <c r="I21" s="80"/>
    </row>
    <row r="22" ht="30" customHeight="1" spans="1:9">
      <c r="A22" s="72"/>
      <c r="B22" s="54" t="s">
        <v>103</v>
      </c>
      <c r="C22" s="55"/>
      <c r="D22" s="54" t="s">
        <v>130</v>
      </c>
      <c r="E22" s="55"/>
      <c r="F22" s="55"/>
      <c r="G22" s="55"/>
      <c r="H22" s="55"/>
      <c r="I22" s="80"/>
    </row>
    <row r="23" ht="30" customHeight="1" spans="1:9">
      <c r="A23" s="72"/>
      <c r="B23" s="54" t="s">
        <v>103</v>
      </c>
      <c r="C23" s="55"/>
      <c r="D23" s="54" t="s">
        <v>131</v>
      </c>
      <c r="E23" s="55"/>
      <c r="F23" s="55"/>
      <c r="G23" s="55"/>
      <c r="H23" s="55"/>
      <c r="I23" s="80"/>
    </row>
    <row r="24" ht="30" customHeight="1" spans="1:9">
      <c r="A24" s="72"/>
      <c r="B24" s="54" t="s">
        <v>103</v>
      </c>
      <c r="C24" s="55"/>
      <c r="D24" s="54" t="s">
        <v>132</v>
      </c>
      <c r="E24" s="55"/>
      <c r="F24" s="55"/>
      <c r="G24" s="55"/>
      <c r="H24" s="55"/>
      <c r="I24" s="80"/>
    </row>
    <row r="25" ht="30" customHeight="1" spans="1:9">
      <c r="A25" s="72"/>
      <c r="B25" s="54" t="s">
        <v>103</v>
      </c>
      <c r="C25" s="55"/>
      <c r="D25" s="54" t="s">
        <v>133</v>
      </c>
      <c r="E25" s="55"/>
      <c r="F25" s="55"/>
      <c r="G25" s="55"/>
      <c r="H25" s="55"/>
      <c r="I25" s="80"/>
    </row>
    <row r="26" ht="30" customHeight="1" spans="1:9">
      <c r="A26" s="72"/>
      <c r="B26" s="54" t="s">
        <v>103</v>
      </c>
      <c r="C26" s="55"/>
      <c r="D26" s="54" t="s">
        <v>134</v>
      </c>
      <c r="E26" s="120">
        <f>115728/10000</f>
        <v>11.5728</v>
      </c>
      <c r="F26" s="120">
        <f>115728/10000</f>
        <v>11.5728</v>
      </c>
      <c r="G26" s="55"/>
      <c r="H26" s="55"/>
      <c r="I26" s="80"/>
    </row>
    <row r="27" ht="30" customHeight="1" spans="1:9">
      <c r="A27" s="72"/>
      <c r="B27" s="54" t="s">
        <v>103</v>
      </c>
      <c r="C27" s="55"/>
      <c r="D27" s="54" t="s">
        <v>135</v>
      </c>
      <c r="E27" s="55"/>
      <c r="F27" s="55"/>
      <c r="G27" s="55"/>
      <c r="H27" s="55"/>
      <c r="I27" s="80"/>
    </row>
    <row r="28" ht="30" customHeight="1" spans="1:9">
      <c r="A28" s="72"/>
      <c r="B28" s="54" t="s">
        <v>103</v>
      </c>
      <c r="C28" s="55"/>
      <c r="D28" s="54" t="s">
        <v>136</v>
      </c>
      <c r="E28" s="55"/>
      <c r="F28" s="55"/>
      <c r="G28" s="55"/>
      <c r="H28" s="55"/>
      <c r="I28" s="80"/>
    </row>
    <row r="29" ht="30" customHeight="1" spans="1:9">
      <c r="A29" s="72"/>
      <c r="B29" s="54" t="s">
        <v>103</v>
      </c>
      <c r="C29" s="55"/>
      <c r="D29" s="54" t="s">
        <v>137</v>
      </c>
      <c r="E29" s="55"/>
      <c r="F29" s="55"/>
      <c r="G29" s="55"/>
      <c r="H29" s="55"/>
      <c r="I29" s="80"/>
    </row>
    <row r="30" ht="30" customHeight="1" spans="1:9">
      <c r="A30" s="72"/>
      <c r="B30" s="54" t="s">
        <v>103</v>
      </c>
      <c r="C30" s="55"/>
      <c r="D30" s="54" t="s">
        <v>138</v>
      </c>
      <c r="E30" s="55"/>
      <c r="F30" s="55"/>
      <c r="G30" s="55"/>
      <c r="H30" s="55"/>
      <c r="I30" s="80"/>
    </row>
    <row r="31" ht="30" customHeight="1" spans="1:9">
      <c r="A31" s="72"/>
      <c r="B31" s="54" t="s">
        <v>103</v>
      </c>
      <c r="C31" s="55"/>
      <c r="D31" s="54" t="s">
        <v>139</v>
      </c>
      <c r="E31" s="55"/>
      <c r="F31" s="55"/>
      <c r="G31" s="55"/>
      <c r="H31" s="55"/>
      <c r="I31" s="80"/>
    </row>
    <row r="32" ht="30" customHeight="1" spans="1:9">
      <c r="A32" s="72"/>
      <c r="B32" s="54" t="s">
        <v>103</v>
      </c>
      <c r="C32" s="55"/>
      <c r="D32" s="54" t="s">
        <v>140</v>
      </c>
      <c r="E32" s="55"/>
      <c r="F32" s="55"/>
      <c r="G32" s="55"/>
      <c r="H32" s="55"/>
      <c r="I32" s="80"/>
    </row>
    <row r="33" ht="30" customHeight="1" spans="1:9">
      <c r="A33" s="72"/>
      <c r="B33" s="54" t="s">
        <v>103</v>
      </c>
      <c r="C33" s="55"/>
      <c r="D33" s="54" t="s">
        <v>141</v>
      </c>
      <c r="E33" s="55"/>
      <c r="F33" s="55"/>
      <c r="G33" s="55"/>
      <c r="H33" s="55"/>
      <c r="I33" s="80"/>
    </row>
    <row r="34" ht="9.75" customHeight="1" spans="1:9">
      <c r="A34" s="121"/>
      <c r="B34" s="121"/>
      <c r="C34" s="121"/>
      <c r="D34" s="21"/>
      <c r="E34" s="121"/>
      <c r="F34" s="121"/>
      <c r="G34" s="121"/>
      <c r="H34" s="121"/>
      <c r="I34" s="95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5"/>
  <sheetViews>
    <sheetView workbookViewId="0">
      <pane ySplit="6" topLeftCell="A7" activePane="bottomLeft" state="frozen"/>
      <selection/>
      <selection pane="bottomLeft" activeCell="F18" sqref="F18"/>
    </sheetView>
  </sheetViews>
  <sheetFormatPr defaultColWidth="10" defaultRowHeight="13.5"/>
  <cols>
    <col min="1" max="1" width="1.5" style="43" customWidth="1"/>
    <col min="2" max="3" width="5.875" style="43" customWidth="1"/>
    <col min="4" max="4" width="11.625" style="43" customWidth="1"/>
    <col min="5" max="5" width="32.5" style="43" customWidth="1"/>
    <col min="6" max="6" width="7.75" style="43" customWidth="1"/>
    <col min="7" max="7" width="7.5" style="43" customWidth="1"/>
    <col min="8" max="8" width="7" style="43" customWidth="1"/>
    <col min="9" max="9" width="7.875" style="43" customWidth="1"/>
    <col min="10" max="13" width="5.875" style="43" customWidth="1"/>
    <col min="14" max="16" width="7.25" style="43" customWidth="1"/>
    <col min="17" max="23" width="5.875" style="43" customWidth="1"/>
    <col min="24" max="26" width="7.25" style="43" customWidth="1"/>
    <col min="27" max="33" width="5.875" style="43" customWidth="1"/>
    <col min="34" max="39" width="7.25" style="43" customWidth="1"/>
    <col min="40" max="40" width="1.5" style="43" customWidth="1"/>
    <col min="41" max="42" width="9.75" style="43" customWidth="1"/>
    <col min="43" max="16384" width="10" style="43"/>
  </cols>
  <sheetData>
    <row r="1" ht="24.95" customHeight="1" spans="1:40">
      <c r="A1" s="84"/>
      <c r="B1" s="3" t="s">
        <v>142</v>
      </c>
      <c r="C1" s="3"/>
      <c r="D1" s="85"/>
      <c r="E1" s="85"/>
      <c r="F1" s="70"/>
      <c r="G1" s="70"/>
      <c r="H1" s="70"/>
      <c r="I1" s="85"/>
      <c r="J1" s="85"/>
      <c r="K1" s="70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109"/>
      <c r="AN1" s="110"/>
    </row>
    <row r="2" ht="22.9" customHeight="1" spans="1:40">
      <c r="A2" s="70"/>
      <c r="B2" s="73" t="s">
        <v>143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110"/>
    </row>
    <row r="3" ht="19.5" customHeight="1" spans="1:40">
      <c r="A3" s="74"/>
      <c r="B3" s="75" t="s">
        <v>6</v>
      </c>
      <c r="C3" s="75"/>
      <c r="D3" s="75"/>
      <c r="E3" s="75"/>
      <c r="F3" s="100"/>
      <c r="G3" s="74"/>
      <c r="H3" s="99"/>
      <c r="I3" s="100"/>
      <c r="J3" s="100"/>
      <c r="K3" s="106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99" t="s">
        <v>7</v>
      </c>
      <c r="AM3" s="99"/>
      <c r="AN3" s="111"/>
    </row>
    <row r="4" ht="24.4" customHeight="1" spans="1:40">
      <c r="A4" s="72"/>
      <c r="B4" s="65" t="s">
        <v>10</v>
      </c>
      <c r="C4" s="65"/>
      <c r="D4" s="65"/>
      <c r="E4" s="65"/>
      <c r="F4" s="65" t="s">
        <v>144</v>
      </c>
      <c r="G4" s="65" t="s">
        <v>145</v>
      </c>
      <c r="H4" s="65"/>
      <c r="I4" s="65"/>
      <c r="J4" s="65"/>
      <c r="K4" s="65"/>
      <c r="L4" s="65"/>
      <c r="M4" s="65"/>
      <c r="N4" s="65"/>
      <c r="O4" s="65"/>
      <c r="P4" s="65"/>
      <c r="Q4" s="65" t="s">
        <v>146</v>
      </c>
      <c r="R4" s="65"/>
      <c r="S4" s="65"/>
      <c r="T4" s="65"/>
      <c r="U4" s="65"/>
      <c r="V4" s="65"/>
      <c r="W4" s="65"/>
      <c r="X4" s="65"/>
      <c r="Y4" s="65"/>
      <c r="Z4" s="65"/>
      <c r="AA4" s="65" t="s">
        <v>147</v>
      </c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94"/>
    </row>
    <row r="5" ht="24.4" customHeight="1" spans="1:40">
      <c r="A5" s="72"/>
      <c r="B5" s="65" t="s">
        <v>81</v>
      </c>
      <c r="C5" s="65"/>
      <c r="D5" s="65" t="s">
        <v>71</v>
      </c>
      <c r="E5" s="65" t="s">
        <v>72</v>
      </c>
      <c r="F5" s="65"/>
      <c r="G5" s="65" t="s">
        <v>60</v>
      </c>
      <c r="H5" s="65" t="s">
        <v>148</v>
      </c>
      <c r="I5" s="65"/>
      <c r="J5" s="65"/>
      <c r="K5" s="65" t="s">
        <v>149</v>
      </c>
      <c r="L5" s="65"/>
      <c r="M5" s="65"/>
      <c r="N5" s="65" t="s">
        <v>150</v>
      </c>
      <c r="O5" s="65"/>
      <c r="P5" s="65"/>
      <c r="Q5" s="65" t="s">
        <v>60</v>
      </c>
      <c r="R5" s="65" t="s">
        <v>148</v>
      </c>
      <c r="S5" s="65"/>
      <c r="T5" s="65"/>
      <c r="U5" s="65" t="s">
        <v>149</v>
      </c>
      <c r="V5" s="65"/>
      <c r="W5" s="65"/>
      <c r="X5" s="65" t="s">
        <v>150</v>
      </c>
      <c r="Y5" s="65"/>
      <c r="Z5" s="65"/>
      <c r="AA5" s="65" t="s">
        <v>60</v>
      </c>
      <c r="AB5" s="65" t="s">
        <v>148</v>
      </c>
      <c r="AC5" s="65"/>
      <c r="AD5" s="65"/>
      <c r="AE5" s="65" t="s">
        <v>149</v>
      </c>
      <c r="AF5" s="65"/>
      <c r="AG5" s="65"/>
      <c r="AH5" s="65" t="s">
        <v>150</v>
      </c>
      <c r="AI5" s="65"/>
      <c r="AJ5" s="65"/>
      <c r="AK5" s="65" t="s">
        <v>151</v>
      </c>
      <c r="AL5" s="65"/>
      <c r="AM5" s="65"/>
      <c r="AN5" s="94"/>
    </row>
    <row r="6" ht="39" customHeight="1" spans="1:40">
      <c r="A6" s="21"/>
      <c r="B6" s="65" t="s">
        <v>82</v>
      </c>
      <c r="C6" s="65" t="s">
        <v>83</v>
      </c>
      <c r="D6" s="65"/>
      <c r="E6" s="65"/>
      <c r="F6" s="65"/>
      <c r="G6" s="65"/>
      <c r="H6" s="65" t="s">
        <v>152</v>
      </c>
      <c r="I6" s="65" t="s">
        <v>77</v>
      </c>
      <c r="J6" s="65" t="s">
        <v>78</v>
      </c>
      <c r="K6" s="65" t="s">
        <v>152</v>
      </c>
      <c r="L6" s="65" t="s">
        <v>77</v>
      </c>
      <c r="M6" s="65" t="s">
        <v>78</v>
      </c>
      <c r="N6" s="65" t="s">
        <v>152</v>
      </c>
      <c r="O6" s="65" t="s">
        <v>153</v>
      </c>
      <c r="P6" s="65" t="s">
        <v>154</v>
      </c>
      <c r="Q6" s="65"/>
      <c r="R6" s="65" t="s">
        <v>152</v>
      </c>
      <c r="S6" s="65" t="s">
        <v>77</v>
      </c>
      <c r="T6" s="65" t="s">
        <v>78</v>
      </c>
      <c r="U6" s="65" t="s">
        <v>152</v>
      </c>
      <c r="V6" s="65" t="s">
        <v>77</v>
      </c>
      <c r="W6" s="65" t="s">
        <v>78</v>
      </c>
      <c r="X6" s="65" t="s">
        <v>152</v>
      </c>
      <c r="Y6" s="65" t="s">
        <v>153</v>
      </c>
      <c r="Z6" s="65" t="s">
        <v>154</v>
      </c>
      <c r="AA6" s="65"/>
      <c r="AB6" s="65" t="s">
        <v>152</v>
      </c>
      <c r="AC6" s="65" t="s">
        <v>77</v>
      </c>
      <c r="AD6" s="65" t="s">
        <v>78</v>
      </c>
      <c r="AE6" s="65" t="s">
        <v>152</v>
      </c>
      <c r="AF6" s="65" t="s">
        <v>77</v>
      </c>
      <c r="AG6" s="65" t="s">
        <v>78</v>
      </c>
      <c r="AH6" s="65" t="s">
        <v>152</v>
      </c>
      <c r="AI6" s="65" t="s">
        <v>153</v>
      </c>
      <c r="AJ6" s="65" t="s">
        <v>154</v>
      </c>
      <c r="AK6" s="65" t="s">
        <v>152</v>
      </c>
      <c r="AL6" s="65" t="s">
        <v>153</v>
      </c>
      <c r="AM6" s="65" t="s">
        <v>154</v>
      </c>
      <c r="AN6" s="94"/>
    </row>
    <row r="7" ht="22.9" customHeight="1" spans="1:40">
      <c r="A7" s="72"/>
      <c r="B7" s="50"/>
      <c r="C7" s="50"/>
      <c r="D7" s="50"/>
      <c r="E7" s="50" t="s">
        <v>73</v>
      </c>
      <c r="F7" s="53">
        <f>G7</f>
        <v>152.672334</v>
      </c>
      <c r="G7" s="53">
        <f>H7+K7</f>
        <v>152.672334</v>
      </c>
      <c r="H7" s="53">
        <f>I7+J7</f>
        <v>142.672334</v>
      </c>
      <c r="I7" s="53">
        <f>SUM(I8:I25)</f>
        <v>142.672334</v>
      </c>
      <c r="J7" s="53"/>
      <c r="K7" s="53">
        <v>10</v>
      </c>
      <c r="L7" s="53"/>
      <c r="M7" s="53">
        <v>10</v>
      </c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94"/>
    </row>
    <row r="8" ht="16" customHeight="1" spans="1:40">
      <c r="A8" s="72"/>
      <c r="B8" s="101">
        <v>301</v>
      </c>
      <c r="C8" s="102" t="s">
        <v>101</v>
      </c>
      <c r="D8" s="103">
        <v>120002</v>
      </c>
      <c r="E8" s="104" t="s">
        <v>155</v>
      </c>
      <c r="F8" s="55"/>
      <c r="G8" s="55"/>
      <c r="H8" s="105"/>
      <c r="I8" s="105">
        <v>27.756</v>
      </c>
      <c r="J8" s="55"/>
      <c r="K8" s="53"/>
      <c r="L8" s="55"/>
      <c r="M8" s="55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94"/>
    </row>
    <row r="9" ht="16" customHeight="1" spans="1:40">
      <c r="A9" s="72"/>
      <c r="B9" s="101">
        <v>301</v>
      </c>
      <c r="C9" s="102" t="s">
        <v>88</v>
      </c>
      <c r="D9" s="103">
        <v>120002</v>
      </c>
      <c r="E9" s="104" t="s">
        <v>156</v>
      </c>
      <c r="F9" s="55"/>
      <c r="G9" s="55"/>
      <c r="H9" s="105"/>
      <c r="I9" s="105">
        <v>3.8556</v>
      </c>
      <c r="J9" s="55"/>
      <c r="K9" s="53"/>
      <c r="L9" s="55"/>
      <c r="M9" s="55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94"/>
    </row>
    <row r="10" ht="16" customHeight="1" spans="1:40">
      <c r="A10" s="72"/>
      <c r="B10" s="101">
        <v>301</v>
      </c>
      <c r="C10" s="102" t="s">
        <v>157</v>
      </c>
      <c r="D10" s="103">
        <v>120002</v>
      </c>
      <c r="E10" s="104" t="s">
        <v>158</v>
      </c>
      <c r="F10" s="55"/>
      <c r="G10" s="55"/>
      <c r="H10" s="105"/>
      <c r="I10" s="105">
        <v>53.4349</v>
      </c>
      <c r="J10" s="55"/>
      <c r="K10" s="53"/>
      <c r="L10" s="55"/>
      <c r="M10" s="55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94"/>
    </row>
    <row r="11" ht="16" customHeight="1" spans="1:40">
      <c r="A11" s="72"/>
      <c r="B11" s="101">
        <v>301</v>
      </c>
      <c r="C11" s="102" t="s">
        <v>94</v>
      </c>
      <c r="D11" s="103">
        <v>120002</v>
      </c>
      <c r="E11" s="104" t="s">
        <v>159</v>
      </c>
      <c r="F11" s="55"/>
      <c r="G11" s="55"/>
      <c r="H11" s="105"/>
      <c r="I11" s="105">
        <v>9.178</v>
      </c>
      <c r="J11" s="55"/>
      <c r="K11" s="53"/>
      <c r="L11" s="55"/>
      <c r="M11" s="55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94"/>
    </row>
    <row r="12" ht="16" customHeight="1" spans="1:40">
      <c r="A12" s="72"/>
      <c r="B12" s="101">
        <v>301</v>
      </c>
      <c r="C12" s="102" t="s">
        <v>160</v>
      </c>
      <c r="D12" s="103">
        <v>120002</v>
      </c>
      <c r="E12" s="104" t="s">
        <v>161</v>
      </c>
      <c r="F12" s="55"/>
      <c r="G12" s="55"/>
      <c r="H12" s="105"/>
      <c r="I12" s="105">
        <v>6.5076</v>
      </c>
      <c r="J12" s="55"/>
      <c r="K12" s="53"/>
      <c r="L12" s="55"/>
      <c r="M12" s="55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94"/>
    </row>
    <row r="13" ht="16" customHeight="1" spans="1:40">
      <c r="A13" s="72"/>
      <c r="B13" s="101">
        <v>301</v>
      </c>
      <c r="C13" s="102" t="s">
        <v>87</v>
      </c>
      <c r="D13" s="103">
        <v>120002</v>
      </c>
      <c r="E13" s="104" t="s">
        <v>162</v>
      </c>
      <c r="F13" s="55"/>
      <c r="G13" s="55"/>
      <c r="H13" s="105"/>
      <c r="I13" s="105">
        <v>0.6408</v>
      </c>
      <c r="J13" s="55"/>
      <c r="K13" s="53"/>
      <c r="L13" s="55"/>
      <c r="M13" s="55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94"/>
    </row>
    <row r="14" ht="16" customHeight="1" spans="1:40">
      <c r="A14" s="72"/>
      <c r="B14" s="101">
        <v>301</v>
      </c>
      <c r="C14" s="102" t="s">
        <v>163</v>
      </c>
      <c r="D14" s="103">
        <v>120002</v>
      </c>
      <c r="E14" s="104" t="s">
        <v>164</v>
      </c>
      <c r="F14" s="55"/>
      <c r="G14" s="55"/>
      <c r="H14" s="105"/>
      <c r="I14" s="105">
        <v>1.1832</v>
      </c>
      <c r="J14" s="55"/>
      <c r="K14" s="53"/>
      <c r="L14" s="55"/>
      <c r="M14" s="55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94"/>
    </row>
    <row r="15" ht="16" customHeight="1" spans="1:40">
      <c r="A15" s="72"/>
      <c r="B15" s="101">
        <v>301</v>
      </c>
      <c r="C15" s="102" t="s">
        <v>165</v>
      </c>
      <c r="D15" s="103">
        <v>120002</v>
      </c>
      <c r="E15" s="104" t="s">
        <v>166</v>
      </c>
      <c r="F15" s="55"/>
      <c r="G15" s="55"/>
      <c r="H15" s="105"/>
      <c r="I15" s="105">
        <v>11.5728</v>
      </c>
      <c r="J15" s="55"/>
      <c r="K15" s="53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94"/>
    </row>
    <row r="16" ht="16" customHeight="1" spans="1:40">
      <c r="A16" s="72"/>
      <c r="B16" s="101">
        <v>301</v>
      </c>
      <c r="C16" s="102" t="s">
        <v>91</v>
      </c>
      <c r="D16" s="103">
        <v>120002</v>
      </c>
      <c r="E16" s="104" t="s">
        <v>167</v>
      </c>
      <c r="F16" s="55"/>
      <c r="G16" s="55"/>
      <c r="H16" s="105"/>
      <c r="I16" s="105">
        <v>12.081704</v>
      </c>
      <c r="J16" s="55"/>
      <c r="K16" s="53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94"/>
    </row>
    <row r="17" ht="16" customHeight="1" spans="1:40">
      <c r="A17" s="56"/>
      <c r="B17" s="101">
        <v>302</v>
      </c>
      <c r="C17" s="102" t="s">
        <v>101</v>
      </c>
      <c r="D17" s="103">
        <v>120002</v>
      </c>
      <c r="E17" s="104" t="s">
        <v>168</v>
      </c>
      <c r="F17" s="55"/>
      <c r="G17" s="55"/>
      <c r="H17" s="105"/>
      <c r="I17" s="105">
        <v>2.4</v>
      </c>
      <c r="J17" s="55"/>
      <c r="K17" s="53"/>
      <c r="L17" s="55"/>
      <c r="M17" s="55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12"/>
    </row>
    <row r="18" ht="16" customHeight="1" spans="2:39">
      <c r="B18" s="101">
        <v>302</v>
      </c>
      <c r="C18" s="102" t="s">
        <v>85</v>
      </c>
      <c r="D18" s="103">
        <v>120002</v>
      </c>
      <c r="E18" s="104" t="s">
        <v>169</v>
      </c>
      <c r="F18" s="55"/>
      <c r="G18" s="55"/>
      <c r="H18" s="105"/>
      <c r="I18" s="105">
        <v>0.32</v>
      </c>
      <c r="J18" s="55"/>
      <c r="K18" s="53"/>
      <c r="L18" s="55"/>
      <c r="M18" s="55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</row>
    <row r="19" ht="16" customHeight="1" spans="2:39">
      <c r="B19" s="101">
        <v>302</v>
      </c>
      <c r="C19" s="102" t="s">
        <v>170</v>
      </c>
      <c r="D19" s="103">
        <v>120002</v>
      </c>
      <c r="E19" s="104" t="s">
        <v>171</v>
      </c>
      <c r="F19" s="55"/>
      <c r="G19" s="55"/>
      <c r="H19" s="105"/>
      <c r="I19" s="105">
        <v>0.64</v>
      </c>
      <c r="J19" s="55"/>
      <c r="K19" s="53"/>
      <c r="L19" s="55"/>
      <c r="M19" s="55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</row>
    <row r="20" ht="16" customHeight="1" spans="2:39">
      <c r="B20" s="101">
        <v>302</v>
      </c>
      <c r="C20" s="102" t="s">
        <v>87</v>
      </c>
      <c r="D20" s="103">
        <v>120002</v>
      </c>
      <c r="E20" s="104" t="s">
        <v>172</v>
      </c>
      <c r="F20" s="55"/>
      <c r="G20" s="55"/>
      <c r="H20" s="105"/>
      <c r="I20" s="105">
        <v>3.2</v>
      </c>
      <c r="J20" s="55"/>
      <c r="K20" s="53"/>
      <c r="L20" s="55"/>
      <c r="M20" s="55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</row>
    <row r="21" ht="16" customHeight="1" spans="2:39">
      <c r="B21" s="101">
        <v>302</v>
      </c>
      <c r="C21" s="102" t="s">
        <v>173</v>
      </c>
      <c r="D21" s="103">
        <v>120002</v>
      </c>
      <c r="E21" s="104" t="s">
        <v>174</v>
      </c>
      <c r="F21" s="55"/>
      <c r="G21" s="55"/>
      <c r="H21" s="105"/>
      <c r="I21" s="105">
        <v>0.15</v>
      </c>
      <c r="J21" s="55"/>
      <c r="K21" s="53"/>
      <c r="L21" s="55"/>
      <c r="M21" s="55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</row>
    <row r="22" ht="16" customHeight="1" spans="2:39">
      <c r="B22" s="101">
        <v>302</v>
      </c>
      <c r="C22" s="102" t="s">
        <v>175</v>
      </c>
      <c r="D22" s="103">
        <v>120002</v>
      </c>
      <c r="E22" s="104" t="s">
        <v>176</v>
      </c>
      <c r="F22" s="55"/>
      <c r="G22" s="55"/>
      <c r="H22" s="105"/>
      <c r="I22" s="105">
        <v>1.61539</v>
      </c>
      <c r="J22" s="55"/>
      <c r="K22" s="53"/>
      <c r="L22" s="55"/>
      <c r="M22" s="55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</row>
    <row r="23" ht="16" customHeight="1" spans="2:39">
      <c r="B23" s="101">
        <v>302</v>
      </c>
      <c r="C23" s="102" t="s">
        <v>177</v>
      </c>
      <c r="D23" s="103">
        <v>120002</v>
      </c>
      <c r="E23" s="104" t="s">
        <v>178</v>
      </c>
      <c r="F23" s="55"/>
      <c r="G23" s="55"/>
      <c r="H23" s="105"/>
      <c r="I23" s="105">
        <v>0.41634</v>
      </c>
      <c r="J23" s="55"/>
      <c r="K23" s="53"/>
      <c r="L23" s="55"/>
      <c r="M23" s="55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</row>
    <row r="24" ht="16" customHeight="1" spans="2:39">
      <c r="B24" s="101">
        <v>302</v>
      </c>
      <c r="C24" s="102" t="s">
        <v>179</v>
      </c>
      <c r="D24" s="103">
        <v>120002</v>
      </c>
      <c r="E24" s="104" t="s">
        <v>180</v>
      </c>
      <c r="F24" s="55"/>
      <c r="G24" s="55"/>
      <c r="H24" s="105"/>
      <c r="I24" s="105">
        <v>7.5</v>
      </c>
      <c r="J24" s="55"/>
      <c r="K24" s="53"/>
      <c r="L24" s="55"/>
      <c r="M24" s="55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</row>
    <row r="25" ht="16" customHeight="1" spans="2:39">
      <c r="B25" s="101">
        <v>302</v>
      </c>
      <c r="C25" s="102" t="s">
        <v>91</v>
      </c>
      <c r="D25" s="103">
        <v>120002</v>
      </c>
      <c r="E25" s="104" t="s">
        <v>181</v>
      </c>
      <c r="F25" s="55"/>
      <c r="G25" s="55"/>
      <c r="H25" s="105"/>
      <c r="I25" s="105">
        <v>0.22</v>
      </c>
      <c r="J25" s="55"/>
      <c r="K25" s="53"/>
      <c r="L25" s="55"/>
      <c r="M25" s="55">
        <v>10</v>
      </c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8" sqref="F8:F12"/>
    </sheetView>
  </sheetViews>
  <sheetFormatPr defaultColWidth="10" defaultRowHeight="13.5"/>
  <cols>
    <col min="1" max="1" width="1.5" style="43" customWidth="1"/>
    <col min="2" max="4" width="6.125" style="43" customWidth="1"/>
    <col min="5" max="5" width="16.875" style="43" customWidth="1"/>
    <col min="6" max="6" width="41" style="43" customWidth="1"/>
    <col min="7" max="9" width="16.375" style="43" customWidth="1"/>
    <col min="10" max="10" width="1.5" style="43" customWidth="1"/>
    <col min="11" max="12" width="9.75" style="43" customWidth="1"/>
    <col min="13" max="16384" width="10" style="43"/>
  </cols>
  <sheetData>
    <row r="1" ht="24.95" customHeight="1" spans="1:10">
      <c r="A1" s="70"/>
      <c r="B1" s="3" t="s">
        <v>182</v>
      </c>
      <c r="C1" s="3"/>
      <c r="D1" s="3"/>
      <c r="E1" s="21"/>
      <c r="F1" s="21"/>
      <c r="G1" s="71"/>
      <c r="H1" s="71"/>
      <c r="I1" s="71"/>
      <c r="J1" s="72"/>
    </row>
    <row r="2" ht="22.9" customHeight="1" spans="1:10">
      <c r="A2" s="70"/>
      <c r="B2" s="73" t="s">
        <v>183</v>
      </c>
      <c r="C2" s="73"/>
      <c r="D2" s="73"/>
      <c r="E2" s="73"/>
      <c r="F2" s="73"/>
      <c r="G2" s="73"/>
      <c r="H2" s="73"/>
      <c r="I2" s="73"/>
      <c r="J2" s="72" t="s">
        <v>4</v>
      </c>
    </row>
    <row r="3" ht="19.5" customHeight="1" spans="1:10">
      <c r="A3" s="74"/>
      <c r="B3" s="75" t="s">
        <v>6</v>
      </c>
      <c r="C3" s="75"/>
      <c r="D3" s="75"/>
      <c r="E3" s="75"/>
      <c r="F3" s="75"/>
      <c r="G3" s="74"/>
      <c r="I3" s="99" t="s">
        <v>7</v>
      </c>
      <c r="J3" s="77"/>
    </row>
    <row r="4" ht="24.4" customHeight="1" spans="1:10">
      <c r="A4" s="21"/>
      <c r="B4" s="50" t="s">
        <v>10</v>
      </c>
      <c r="C4" s="50"/>
      <c r="D4" s="50"/>
      <c r="E4" s="50"/>
      <c r="F4" s="50"/>
      <c r="G4" s="50" t="s">
        <v>60</v>
      </c>
      <c r="H4" s="65" t="s">
        <v>184</v>
      </c>
      <c r="I4" s="65" t="s">
        <v>147</v>
      </c>
      <c r="J4" s="21"/>
    </row>
    <row r="5" ht="24.4" customHeight="1" spans="1:10">
      <c r="A5" s="21"/>
      <c r="B5" s="50" t="s">
        <v>81</v>
      </c>
      <c r="C5" s="50"/>
      <c r="D5" s="50"/>
      <c r="E5" s="50" t="s">
        <v>71</v>
      </c>
      <c r="F5" s="50" t="s">
        <v>72</v>
      </c>
      <c r="G5" s="50"/>
      <c r="H5" s="65"/>
      <c r="I5" s="65"/>
      <c r="J5" s="21"/>
    </row>
    <row r="6" ht="24.4" customHeight="1" spans="1:10">
      <c r="A6" s="78"/>
      <c r="B6" s="50" t="s">
        <v>82</v>
      </c>
      <c r="C6" s="50" t="s">
        <v>83</v>
      </c>
      <c r="D6" s="50" t="s">
        <v>84</v>
      </c>
      <c r="E6" s="50"/>
      <c r="F6" s="50"/>
      <c r="G6" s="50"/>
      <c r="H6" s="65"/>
      <c r="I6" s="65"/>
      <c r="J6" s="80"/>
    </row>
    <row r="7" ht="22.9" customHeight="1" spans="1:10">
      <c r="A7" s="81"/>
      <c r="B7" s="50"/>
      <c r="C7" s="50"/>
      <c r="D7" s="50"/>
      <c r="E7" s="50"/>
      <c r="F7" s="50" t="s">
        <v>73</v>
      </c>
      <c r="G7" s="53">
        <f>H7+I7</f>
        <v>142.671114</v>
      </c>
      <c r="H7" s="53">
        <f>H8+H9+H10+H11+H12</f>
        <v>142.671114</v>
      </c>
      <c r="I7" s="53"/>
      <c r="J7" s="82"/>
    </row>
    <row r="8" ht="22.9" customHeight="1" spans="1:10">
      <c r="A8" s="81"/>
      <c r="B8" s="68">
        <v>208</v>
      </c>
      <c r="C8" s="68" t="s">
        <v>85</v>
      </c>
      <c r="D8" s="68" t="s">
        <v>85</v>
      </c>
      <c r="E8" s="69">
        <v>120002</v>
      </c>
      <c r="F8" s="96" t="s">
        <v>86</v>
      </c>
      <c r="G8" s="97">
        <f>91780/10000</f>
        <v>9.178</v>
      </c>
      <c r="H8" s="97">
        <f>91780/10000</f>
        <v>9.178</v>
      </c>
      <c r="I8" s="53"/>
      <c r="J8" s="82"/>
    </row>
    <row r="9" ht="22.9" customHeight="1" spans="1:10">
      <c r="A9" s="81"/>
      <c r="B9" s="68">
        <v>210</v>
      </c>
      <c r="C9" s="68" t="s">
        <v>87</v>
      </c>
      <c r="D9" s="68" t="s">
        <v>88</v>
      </c>
      <c r="E9" s="69">
        <v>120002</v>
      </c>
      <c r="F9" s="96" t="s">
        <v>89</v>
      </c>
      <c r="G9" s="97">
        <f>65076/10000</f>
        <v>6.5076</v>
      </c>
      <c r="H9" s="97">
        <f>65076/10000</f>
        <v>6.5076</v>
      </c>
      <c r="I9" s="53"/>
      <c r="J9" s="82"/>
    </row>
    <row r="10" ht="22.9" customHeight="1" spans="1:10">
      <c r="A10" s="81"/>
      <c r="B10" s="68" t="s">
        <v>90</v>
      </c>
      <c r="C10" s="68" t="s">
        <v>87</v>
      </c>
      <c r="D10" s="68" t="s">
        <v>91</v>
      </c>
      <c r="E10" s="69">
        <v>120002</v>
      </c>
      <c r="F10" s="96" t="s">
        <v>92</v>
      </c>
      <c r="G10" s="97">
        <f>6408/10000</f>
        <v>0.6408</v>
      </c>
      <c r="H10" s="97">
        <f>6408/10000</f>
        <v>0.6408</v>
      </c>
      <c r="I10" s="53"/>
      <c r="J10" s="82"/>
    </row>
    <row r="11" ht="22.9" customHeight="1" spans="1:10">
      <c r="A11" s="81"/>
      <c r="B11" s="68" t="s">
        <v>96</v>
      </c>
      <c r="C11" s="68" t="s">
        <v>97</v>
      </c>
      <c r="D11" s="68" t="s">
        <v>98</v>
      </c>
      <c r="E11" s="69">
        <v>120002</v>
      </c>
      <c r="F11" s="96" t="s">
        <v>99</v>
      </c>
      <c r="G11" s="97">
        <f>1147719.14/10000</f>
        <v>114.771914</v>
      </c>
      <c r="H11" s="97">
        <f>1147719.14/10000</f>
        <v>114.771914</v>
      </c>
      <c r="I11" s="53"/>
      <c r="J11" s="82"/>
    </row>
    <row r="12" ht="22.9" customHeight="1" spans="1:10">
      <c r="A12" s="81"/>
      <c r="B12" s="68" t="s">
        <v>100</v>
      </c>
      <c r="C12" s="68" t="s">
        <v>88</v>
      </c>
      <c r="D12" s="68" t="s">
        <v>101</v>
      </c>
      <c r="E12" s="69">
        <v>120002</v>
      </c>
      <c r="F12" s="96" t="s">
        <v>102</v>
      </c>
      <c r="G12" s="97">
        <f>115728/10000</f>
        <v>11.5728</v>
      </c>
      <c r="H12" s="97">
        <f>115728/10000</f>
        <v>11.5728</v>
      </c>
      <c r="I12" s="53"/>
      <c r="J12" s="82"/>
    </row>
    <row r="13" ht="22.9" customHeight="1" spans="1:10">
      <c r="A13" s="81"/>
      <c r="B13" s="50"/>
      <c r="C13" s="50"/>
      <c r="D13" s="50"/>
      <c r="E13" s="50"/>
      <c r="F13" s="50"/>
      <c r="G13" s="53"/>
      <c r="H13" s="53"/>
      <c r="I13" s="53"/>
      <c r="J13" s="82"/>
    </row>
    <row r="14" ht="22.9" customHeight="1" spans="1:10">
      <c r="A14" s="81"/>
      <c r="B14" s="50"/>
      <c r="C14" s="50"/>
      <c r="D14" s="50"/>
      <c r="E14" s="50"/>
      <c r="F14" s="50"/>
      <c r="G14" s="53"/>
      <c r="H14" s="53"/>
      <c r="I14" s="53"/>
      <c r="J14" s="82"/>
    </row>
    <row r="15" ht="22.9" customHeight="1" spans="1:10">
      <c r="A15" s="81"/>
      <c r="B15" s="50"/>
      <c r="C15" s="50"/>
      <c r="D15" s="50"/>
      <c r="E15" s="50"/>
      <c r="F15" s="50"/>
      <c r="G15" s="53"/>
      <c r="H15" s="53"/>
      <c r="I15" s="53"/>
      <c r="J15" s="82"/>
    </row>
    <row r="16" ht="22.9" customHeight="1" spans="1:10">
      <c r="A16" s="81"/>
      <c r="B16" s="50"/>
      <c r="C16" s="50"/>
      <c r="D16" s="50"/>
      <c r="E16" s="50"/>
      <c r="F16" s="50"/>
      <c r="G16" s="53"/>
      <c r="H16" s="53"/>
      <c r="I16" s="53"/>
      <c r="J16" s="82"/>
    </row>
    <row r="17" ht="9.75" customHeight="1" spans="1:10">
      <c r="A17" s="56"/>
      <c r="B17" s="98"/>
      <c r="C17" s="98"/>
      <c r="D17" s="98"/>
      <c r="E17" s="98"/>
      <c r="F17" s="56"/>
      <c r="G17" s="56"/>
      <c r="H17" s="56"/>
      <c r="I17" s="56"/>
      <c r="J17" s="67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workbookViewId="0">
      <pane ySplit="6" topLeftCell="A7" activePane="bottomLeft" state="frozen"/>
      <selection/>
      <selection pane="bottomLeft" activeCell="G13" sqref="G13"/>
    </sheetView>
  </sheetViews>
  <sheetFormatPr defaultColWidth="10" defaultRowHeight="13.5"/>
  <cols>
    <col min="1" max="1" width="1.5" style="43" customWidth="1"/>
    <col min="2" max="3" width="6.125" style="43" customWidth="1"/>
    <col min="4" max="4" width="13.625" style="43" customWidth="1"/>
    <col min="5" max="5" width="41" style="43" customWidth="1"/>
    <col min="6" max="8" width="17.375" style="83" customWidth="1"/>
    <col min="9" max="9" width="1.5" style="43" customWidth="1"/>
    <col min="10" max="10" width="9.75" style="43" customWidth="1"/>
    <col min="11" max="16384" width="10" style="43"/>
  </cols>
  <sheetData>
    <row r="1" ht="24.95" customHeight="1" spans="1:9">
      <c r="A1" s="84"/>
      <c r="B1" s="3" t="s">
        <v>185</v>
      </c>
      <c r="C1" s="3"/>
      <c r="D1" s="85"/>
      <c r="E1" s="85"/>
      <c r="F1" s="86"/>
      <c r="G1" s="86"/>
      <c r="H1" s="87"/>
      <c r="I1" s="94"/>
    </row>
    <row r="2" ht="22.9" customHeight="1" spans="1:9">
      <c r="A2" s="70"/>
      <c r="B2" s="73" t="s">
        <v>186</v>
      </c>
      <c r="C2" s="73"/>
      <c r="D2" s="73"/>
      <c r="E2" s="73"/>
      <c r="F2" s="73"/>
      <c r="G2" s="73"/>
      <c r="H2" s="73"/>
      <c r="I2" s="94"/>
    </row>
    <row r="3" ht="19.5" customHeight="1" spans="1:9">
      <c r="A3" s="74"/>
      <c r="B3" s="75" t="s">
        <v>6</v>
      </c>
      <c r="C3" s="75"/>
      <c r="D3" s="75"/>
      <c r="E3" s="75"/>
      <c r="G3" s="88"/>
      <c r="H3" s="76" t="s">
        <v>7</v>
      </c>
      <c r="I3" s="94"/>
    </row>
    <row r="4" ht="24.4" customHeight="1" spans="1:9">
      <c r="A4" s="72"/>
      <c r="B4" s="50" t="s">
        <v>10</v>
      </c>
      <c r="C4" s="50"/>
      <c r="D4" s="50"/>
      <c r="E4" s="50"/>
      <c r="F4" s="50" t="s">
        <v>77</v>
      </c>
      <c r="G4" s="50"/>
      <c r="H4" s="50"/>
      <c r="I4" s="94"/>
    </row>
    <row r="5" ht="24.4" customHeight="1" spans="1:9">
      <c r="A5" s="72"/>
      <c r="B5" s="50" t="s">
        <v>81</v>
      </c>
      <c r="C5" s="50"/>
      <c r="D5" s="50" t="s">
        <v>71</v>
      </c>
      <c r="E5" s="50" t="s">
        <v>72</v>
      </c>
      <c r="F5" s="50" t="s">
        <v>60</v>
      </c>
      <c r="G5" s="50" t="s">
        <v>187</v>
      </c>
      <c r="H5" s="50" t="s">
        <v>188</v>
      </c>
      <c r="I5" s="94"/>
    </row>
    <row r="6" ht="24.4" customHeight="1" spans="1:9">
      <c r="A6" s="21"/>
      <c r="B6" s="50" t="s">
        <v>82</v>
      </c>
      <c r="C6" s="50" t="s">
        <v>83</v>
      </c>
      <c r="D6" s="50"/>
      <c r="E6" s="50"/>
      <c r="F6" s="50"/>
      <c r="G6" s="50"/>
      <c r="H6" s="50"/>
      <c r="I6" s="94"/>
    </row>
    <row r="7" ht="22.9" customHeight="1" spans="1:9">
      <c r="A7" s="72"/>
      <c r="B7" s="50"/>
      <c r="C7" s="50"/>
      <c r="D7" s="50"/>
      <c r="E7" s="50" t="s">
        <v>73</v>
      </c>
      <c r="F7" s="89">
        <f>SUM(F8:F25)</f>
        <v>142.671114</v>
      </c>
      <c r="G7" s="89">
        <f>SUM(G8:G25)</f>
        <v>126.210604</v>
      </c>
      <c r="H7" s="89">
        <f>SUM(H8:H25)</f>
        <v>16.46051</v>
      </c>
      <c r="I7" s="94"/>
    </row>
    <row r="8" ht="22.9" customHeight="1" spans="1:9">
      <c r="A8" s="72"/>
      <c r="B8" s="90">
        <v>301</v>
      </c>
      <c r="C8" s="90" t="s">
        <v>101</v>
      </c>
      <c r="D8" s="91">
        <v>120002</v>
      </c>
      <c r="E8" s="92" t="s">
        <v>189</v>
      </c>
      <c r="F8" s="89">
        <f t="shared" ref="F7:F25" si="0">G8+H8</f>
        <v>27.756</v>
      </c>
      <c r="G8" s="93">
        <v>27.756</v>
      </c>
      <c r="H8" s="91"/>
      <c r="I8" s="94"/>
    </row>
    <row r="9" ht="22.9" customHeight="1" spans="1:9">
      <c r="A9" s="72"/>
      <c r="B9" s="90">
        <v>301</v>
      </c>
      <c r="C9" s="90" t="s">
        <v>88</v>
      </c>
      <c r="D9" s="91">
        <v>120002</v>
      </c>
      <c r="E9" s="92" t="s">
        <v>190</v>
      </c>
      <c r="F9" s="89">
        <f t="shared" si="0"/>
        <v>3.8556</v>
      </c>
      <c r="G9" s="93">
        <v>3.8556</v>
      </c>
      <c r="H9" s="91"/>
      <c r="I9" s="94"/>
    </row>
    <row r="10" ht="22.9" customHeight="1" spans="1:9">
      <c r="A10" s="72"/>
      <c r="B10" s="90">
        <v>301</v>
      </c>
      <c r="C10" s="90" t="s">
        <v>157</v>
      </c>
      <c r="D10" s="91">
        <v>120002</v>
      </c>
      <c r="E10" s="92" t="s">
        <v>191</v>
      </c>
      <c r="F10" s="89">
        <f t="shared" si="0"/>
        <v>53.4349</v>
      </c>
      <c r="G10" s="93">
        <v>53.4349</v>
      </c>
      <c r="H10" s="91"/>
      <c r="I10" s="94"/>
    </row>
    <row r="11" ht="22.9" customHeight="1" spans="1:9">
      <c r="A11" s="72"/>
      <c r="B11" s="90">
        <v>301</v>
      </c>
      <c r="C11" s="90" t="s">
        <v>94</v>
      </c>
      <c r="D11" s="91">
        <v>120002</v>
      </c>
      <c r="E11" s="92" t="s">
        <v>192</v>
      </c>
      <c r="F11" s="89">
        <f t="shared" si="0"/>
        <v>9.178</v>
      </c>
      <c r="G11" s="93">
        <v>9.178</v>
      </c>
      <c r="H11" s="91"/>
      <c r="I11" s="94"/>
    </row>
    <row r="12" ht="22.9" customHeight="1" spans="1:9">
      <c r="A12" s="72"/>
      <c r="B12" s="90">
        <v>301</v>
      </c>
      <c r="C12" s="90" t="s">
        <v>160</v>
      </c>
      <c r="D12" s="91">
        <v>120002</v>
      </c>
      <c r="E12" s="92" t="s">
        <v>193</v>
      </c>
      <c r="F12" s="89">
        <f t="shared" si="0"/>
        <v>6.5076</v>
      </c>
      <c r="G12" s="93">
        <v>6.5076</v>
      </c>
      <c r="H12" s="91"/>
      <c r="I12" s="94"/>
    </row>
    <row r="13" ht="22.9" customHeight="1" spans="1:9">
      <c r="A13" s="72"/>
      <c r="B13" s="90">
        <v>301</v>
      </c>
      <c r="C13" s="90" t="s">
        <v>87</v>
      </c>
      <c r="D13" s="91">
        <v>120002</v>
      </c>
      <c r="E13" s="92" t="s">
        <v>194</v>
      </c>
      <c r="F13" s="89">
        <f t="shared" si="0"/>
        <v>0.6408</v>
      </c>
      <c r="G13" s="93">
        <v>0.6408</v>
      </c>
      <c r="H13" s="91"/>
      <c r="I13" s="94"/>
    </row>
    <row r="14" ht="22.9" customHeight="1" spans="1:9">
      <c r="A14" s="72"/>
      <c r="B14" s="90">
        <v>301</v>
      </c>
      <c r="C14" s="90" t="s">
        <v>163</v>
      </c>
      <c r="D14" s="91">
        <v>120002</v>
      </c>
      <c r="E14" s="92" t="s">
        <v>195</v>
      </c>
      <c r="F14" s="89">
        <f t="shared" si="0"/>
        <v>1.1832</v>
      </c>
      <c r="G14" s="93">
        <v>1.1832</v>
      </c>
      <c r="H14" s="91"/>
      <c r="I14" s="94"/>
    </row>
    <row r="15" ht="21" customHeight="1" spans="1:9">
      <c r="A15" s="72"/>
      <c r="B15" s="90">
        <v>301</v>
      </c>
      <c r="C15" s="90" t="s">
        <v>165</v>
      </c>
      <c r="D15" s="91">
        <v>120002</v>
      </c>
      <c r="E15" s="92" t="s">
        <v>196</v>
      </c>
      <c r="F15" s="89">
        <f t="shared" si="0"/>
        <v>11.5728</v>
      </c>
      <c r="G15" s="93">
        <v>11.5728</v>
      </c>
      <c r="H15" s="91"/>
      <c r="I15" s="94"/>
    </row>
    <row r="16" ht="21" customHeight="1" spans="1:9">
      <c r="A16" s="56"/>
      <c r="B16" s="90">
        <v>301</v>
      </c>
      <c r="C16" s="90" t="s">
        <v>91</v>
      </c>
      <c r="D16" s="91">
        <v>120002</v>
      </c>
      <c r="E16" s="92" t="s">
        <v>197</v>
      </c>
      <c r="F16" s="89">
        <f t="shared" si="0"/>
        <v>12.081704</v>
      </c>
      <c r="G16" s="93">
        <v>12.081704</v>
      </c>
      <c r="H16" s="91"/>
      <c r="I16" s="95"/>
    </row>
    <row r="17" ht="21" customHeight="1" spans="2:8">
      <c r="B17" s="90">
        <v>302</v>
      </c>
      <c r="C17" s="90" t="s">
        <v>101</v>
      </c>
      <c r="D17" s="91" t="s">
        <v>198</v>
      </c>
      <c r="E17" s="92" t="s">
        <v>199</v>
      </c>
      <c r="F17" s="89">
        <f t="shared" si="0"/>
        <v>2.4</v>
      </c>
      <c r="G17" s="93"/>
      <c r="H17" s="93">
        <v>2.4</v>
      </c>
    </row>
    <row r="18" ht="21" customHeight="1" spans="2:8">
      <c r="B18" s="90">
        <v>302</v>
      </c>
      <c r="C18" s="90" t="s">
        <v>85</v>
      </c>
      <c r="D18" s="91" t="s">
        <v>200</v>
      </c>
      <c r="E18" s="92" t="s">
        <v>201</v>
      </c>
      <c r="F18" s="89">
        <f t="shared" si="0"/>
        <v>0.32</v>
      </c>
      <c r="G18" s="93"/>
      <c r="H18" s="93">
        <v>0.32</v>
      </c>
    </row>
    <row r="19" ht="21" customHeight="1" spans="2:8">
      <c r="B19" s="90">
        <v>302</v>
      </c>
      <c r="C19" s="90" t="s">
        <v>170</v>
      </c>
      <c r="D19" s="91" t="s">
        <v>202</v>
      </c>
      <c r="E19" s="92" t="s">
        <v>203</v>
      </c>
      <c r="F19" s="89">
        <f t="shared" si="0"/>
        <v>0.64</v>
      </c>
      <c r="G19" s="93"/>
      <c r="H19" s="93">
        <v>0.64</v>
      </c>
    </row>
    <row r="20" ht="21" customHeight="1" spans="2:8">
      <c r="B20" s="90">
        <v>302</v>
      </c>
      <c r="C20" s="90" t="s">
        <v>87</v>
      </c>
      <c r="D20" s="91" t="s">
        <v>204</v>
      </c>
      <c r="E20" s="92" t="s">
        <v>205</v>
      </c>
      <c r="F20" s="89">
        <f t="shared" si="0"/>
        <v>3.2</v>
      </c>
      <c r="G20" s="93"/>
      <c r="H20" s="93">
        <v>3.2</v>
      </c>
    </row>
    <row r="21" ht="21" customHeight="1" spans="2:8">
      <c r="B21" s="90">
        <v>302</v>
      </c>
      <c r="C21" s="90" t="s">
        <v>173</v>
      </c>
      <c r="D21" s="91" t="s">
        <v>206</v>
      </c>
      <c r="E21" s="92" t="s">
        <v>207</v>
      </c>
      <c r="F21" s="89">
        <f t="shared" si="0"/>
        <v>0.15</v>
      </c>
      <c r="G21" s="93"/>
      <c r="H21" s="93">
        <v>0.15</v>
      </c>
    </row>
    <row r="22" ht="21" customHeight="1" spans="2:8">
      <c r="B22" s="90">
        <v>302</v>
      </c>
      <c r="C22" s="90" t="s">
        <v>175</v>
      </c>
      <c r="D22" s="91" t="s">
        <v>208</v>
      </c>
      <c r="E22" s="92" t="s">
        <v>209</v>
      </c>
      <c r="F22" s="89">
        <f t="shared" si="0"/>
        <v>1.61539</v>
      </c>
      <c r="G22" s="93"/>
      <c r="H22" s="93">
        <v>1.61539</v>
      </c>
    </row>
    <row r="23" ht="21" customHeight="1" spans="2:8">
      <c r="B23" s="90">
        <v>302</v>
      </c>
      <c r="C23" s="90" t="s">
        <v>177</v>
      </c>
      <c r="D23" s="91" t="s">
        <v>210</v>
      </c>
      <c r="E23" s="92" t="s">
        <v>211</v>
      </c>
      <c r="F23" s="89">
        <f t="shared" si="0"/>
        <v>0.41634</v>
      </c>
      <c r="G23" s="93"/>
      <c r="H23" s="93">
        <v>0.41634</v>
      </c>
    </row>
    <row r="24" ht="21" customHeight="1" spans="2:8">
      <c r="B24" s="90">
        <v>302</v>
      </c>
      <c r="C24" s="90" t="s">
        <v>179</v>
      </c>
      <c r="D24" s="91" t="s">
        <v>212</v>
      </c>
      <c r="E24" s="92" t="s">
        <v>213</v>
      </c>
      <c r="F24" s="89">
        <f t="shared" si="0"/>
        <v>7.5</v>
      </c>
      <c r="G24" s="93"/>
      <c r="H24" s="93">
        <v>7.5</v>
      </c>
    </row>
    <row r="25" ht="21" customHeight="1" spans="2:8">
      <c r="B25" s="90">
        <v>302</v>
      </c>
      <c r="C25" s="90" t="s">
        <v>91</v>
      </c>
      <c r="D25" s="91" t="s">
        <v>214</v>
      </c>
      <c r="E25" s="92" t="s">
        <v>215</v>
      </c>
      <c r="F25" s="89">
        <f t="shared" si="0"/>
        <v>0.21878</v>
      </c>
      <c r="G25" s="93"/>
      <c r="H25" s="93">
        <v>0.21878</v>
      </c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12" activePane="bottomLeft" state="frozen"/>
      <selection/>
      <selection pane="bottomLeft" activeCell="E10" sqref="E10"/>
    </sheetView>
  </sheetViews>
  <sheetFormatPr defaultColWidth="10" defaultRowHeight="13.5" outlineLevelCol="7"/>
  <cols>
    <col min="1" max="1" width="1.5" style="43" customWidth="1"/>
    <col min="2" max="4" width="6.625" style="43" customWidth="1"/>
    <col min="5" max="5" width="26.625" style="43" customWidth="1"/>
    <col min="6" max="6" width="48.625" style="43" customWidth="1"/>
    <col min="7" max="7" width="26.625" style="43" customWidth="1"/>
    <col min="8" max="8" width="1.5" style="43" customWidth="1"/>
    <col min="9" max="10" width="9.75" style="43" customWidth="1"/>
    <col min="11" max="16384" width="10" style="43"/>
  </cols>
  <sheetData>
    <row r="1" ht="24.95" customHeight="1" spans="1:8">
      <c r="A1" s="70"/>
      <c r="B1" s="3" t="s">
        <v>216</v>
      </c>
      <c r="C1" s="3"/>
      <c r="D1" s="3"/>
      <c r="E1" s="21"/>
      <c r="F1" s="21"/>
      <c r="G1" s="71"/>
      <c r="H1" s="72"/>
    </row>
    <row r="2" ht="22.9" customHeight="1" spans="1:8">
      <c r="A2" s="70"/>
      <c r="B2" s="73" t="s">
        <v>217</v>
      </c>
      <c r="C2" s="73"/>
      <c r="D2" s="73"/>
      <c r="E2" s="73"/>
      <c r="F2" s="73"/>
      <c r="G2" s="73"/>
      <c r="H2" s="72" t="s">
        <v>4</v>
      </c>
    </row>
    <row r="3" ht="19.5" customHeight="1" spans="1:8">
      <c r="A3" s="74"/>
      <c r="B3" s="75" t="s">
        <v>6</v>
      </c>
      <c r="C3" s="75"/>
      <c r="D3" s="75"/>
      <c r="E3" s="75"/>
      <c r="F3" s="75"/>
      <c r="G3" s="76" t="s">
        <v>7</v>
      </c>
      <c r="H3" s="77"/>
    </row>
    <row r="4" ht="24.4" customHeight="1" spans="1:8">
      <c r="A4" s="78"/>
      <c r="B4" s="50" t="s">
        <v>81</v>
      </c>
      <c r="C4" s="50"/>
      <c r="D4" s="50"/>
      <c r="E4" s="50" t="s">
        <v>71</v>
      </c>
      <c r="F4" s="50" t="s">
        <v>72</v>
      </c>
      <c r="G4" s="50" t="s">
        <v>218</v>
      </c>
      <c r="H4" s="79"/>
    </row>
    <row r="5" ht="24.4" customHeight="1" spans="1:8">
      <c r="A5" s="78"/>
      <c r="B5" s="50" t="s">
        <v>82</v>
      </c>
      <c r="C5" s="50" t="s">
        <v>83</v>
      </c>
      <c r="D5" s="50" t="s">
        <v>84</v>
      </c>
      <c r="E5" s="50"/>
      <c r="F5" s="50"/>
      <c r="G5" s="50"/>
      <c r="H5" s="80"/>
    </row>
    <row r="6" ht="22.9" customHeight="1" spans="1:8">
      <c r="A6" s="81"/>
      <c r="B6" s="50"/>
      <c r="C6" s="50"/>
      <c r="D6" s="50"/>
      <c r="E6" s="50"/>
      <c r="F6" s="50" t="s">
        <v>73</v>
      </c>
      <c r="G6" s="53"/>
      <c r="H6" s="82"/>
    </row>
    <row r="7" ht="22.9" customHeight="1" spans="1:8">
      <c r="A7" s="81"/>
      <c r="B7" s="50"/>
      <c r="C7" s="50"/>
      <c r="D7" s="50"/>
      <c r="E7" s="50"/>
      <c r="F7" s="50"/>
      <c r="G7" s="53"/>
      <c r="H7" s="82"/>
    </row>
    <row r="8" ht="22.9" customHeight="1" spans="1:8">
      <c r="A8" s="81"/>
      <c r="B8" s="50"/>
      <c r="C8" s="50"/>
      <c r="D8" s="50"/>
      <c r="E8" s="50"/>
      <c r="F8" s="50"/>
      <c r="G8" s="53"/>
      <c r="H8" s="82"/>
    </row>
    <row r="9" ht="22.9" customHeight="1" spans="1:8">
      <c r="A9" s="81"/>
      <c r="B9" s="50"/>
      <c r="C9" s="50"/>
      <c r="D9" s="50"/>
      <c r="E9" s="50"/>
      <c r="F9" s="50"/>
      <c r="G9" s="53"/>
      <c r="H9" s="82"/>
    </row>
    <row r="10" ht="22.9" customHeight="1" spans="1:8">
      <c r="A10" s="81"/>
      <c r="B10" s="50"/>
      <c r="C10" s="50"/>
      <c r="D10" s="50"/>
      <c r="E10" s="50"/>
      <c r="F10" s="50"/>
      <c r="G10" s="53"/>
      <c r="H10" s="82"/>
    </row>
    <row r="11" ht="22.9" customHeight="1" spans="1:8">
      <c r="A11" s="81"/>
      <c r="B11" s="50"/>
      <c r="C11" s="50"/>
      <c r="D11" s="50"/>
      <c r="E11" s="50"/>
      <c r="F11" s="50"/>
      <c r="G11" s="53"/>
      <c r="H11" s="82"/>
    </row>
    <row r="12" ht="22.9" customHeight="1" spans="1:8">
      <c r="A12" s="81"/>
      <c r="B12" s="50"/>
      <c r="C12" s="50"/>
      <c r="D12" s="50"/>
      <c r="E12" s="50"/>
      <c r="F12" s="50"/>
      <c r="G12" s="53"/>
      <c r="H12" s="82"/>
    </row>
    <row r="13" ht="22.9" customHeight="1" spans="1:8">
      <c r="A13" s="81"/>
      <c r="B13" s="50"/>
      <c r="C13" s="50"/>
      <c r="D13" s="50"/>
      <c r="E13" s="50"/>
      <c r="F13" s="50"/>
      <c r="G13" s="53"/>
      <c r="H13" s="82"/>
    </row>
    <row r="14" ht="22.9" customHeight="1" spans="1:8">
      <c r="A14" s="81"/>
      <c r="B14" s="50"/>
      <c r="C14" s="50"/>
      <c r="D14" s="50"/>
      <c r="E14" s="50"/>
      <c r="F14" s="50"/>
      <c r="G14" s="53"/>
      <c r="H14" s="82"/>
    </row>
    <row r="15" ht="22.9" customHeight="1" spans="1:8">
      <c r="A15" s="78"/>
      <c r="B15" s="54"/>
      <c r="C15" s="54"/>
      <c r="D15" s="54"/>
      <c r="E15" s="54"/>
      <c r="F15" s="54" t="s">
        <v>24</v>
      </c>
      <c r="G15" s="55"/>
      <c r="H15" s="79"/>
    </row>
    <row r="16" ht="22.9" customHeight="1" spans="1:8">
      <c r="A16" s="78"/>
      <c r="B16" s="54"/>
      <c r="C16" s="54"/>
      <c r="D16" s="54"/>
      <c r="E16" s="54"/>
      <c r="F16" s="54" t="s">
        <v>24</v>
      </c>
      <c r="G16" s="55"/>
      <c r="H16" s="79"/>
    </row>
    <row r="17" ht="22.9" customHeight="1" spans="1:8">
      <c r="A17" s="78"/>
      <c r="B17" s="54"/>
      <c r="C17" s="54"/>
      <c r="D17" s="54"/>
      <c r="E17" s="54"/>
      <c r="F17" s="54" t="s">
        <v>103</v>
      </c>
      <c r="G17" s="55"/>
      <c r="H17" s="80"/>
    </row>
    <row r="18" ht="22.9" customHeight="1" spans="1:8">
      <c r="A18" s="78"/>
      <c r="B18" s="54"/>
      <c r="C18" s="54"/>
      <c r="D18" s="54"/>
      <c r="E18" s="54"/>
      <c r="F18" s="54" t="s">
        <v>219</v>
      </c>
      <c r="G18" s="55"/>
      <c r="H18" s="80"/>
    </row>
    <row r="19" ht="21" customHeight="1" spans="1:8">
      <c r="A19" s="56"/>
      <c r="B19" s="57" t="s">
        <v>220</v>
      </c>
      <c r="C19" s="58"/>
      <c r="D19" s="58"/>
      <c r="E19" s="58"/>
      <c r="F19" s="58"/>
      <c r="G19" s="66"/>
      <c r="H19" s="67"/>
    </row>
  </sheetData>
  <mergeCells count="7">
    <mergeCell ref="B2:G2"/>
    <mergeCell ref="B3:F3"/>
    <mergeCell ref="B4:D4"/>
    <mergeCell ref="B19:G19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默点</cp:lastModifiedBy>
  <dcterms:created xsi:type="dcterms:W3CDTF">2022-03-04T19:28:00Z</dcterms:created>
  <dcterms:modified xsi:type="dcterms:W3CDTF">2023-07-20T11:11:37Z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E0224FF05D954413B8605F75D567CC5C</vt:lpwstr>
  </property>
</Properties>
</file>