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1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-1" sheetId="20" r:id="rId14"/>
    <sheet name="13-2" sheetId="21" r:id="rId15"/>
    <sheet name="14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qyc1234" localSheetId="13">#REF!</definedName>
    <definedName name="_____A01" localSheetId="13">#REF!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<sst xmlns="http://schemas.openxmlformats.org/spreadsheetml/2006/main" count="696" uniqueCount="313">
  <si>
    <t>攀枝市西区土地储备中心</t>
  </si>
  <si>
    <t>2023年单位预算公开表</t>
  </si>
  <si>
    <t>报送日期：2023年 3月 10日</t>
  </si>
  <si>
    <t>表1</t>
  </si>
  <si>
    <t xml:space="preserve"> </t>
  </si>
  <si>
    <t>单位收支总表</t>
  </si>
  <si>
    <t>单位：攀枝花市西区土地储备中心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</si>
  <si>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</si>
  <si>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</si>
  <si>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</si>
  <si>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</si>
  <si>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</si>
  <si>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</si>
  <si>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</si>
  <si>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</si>
  <si>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</si>
  <si>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</si>
  <si>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</si>
  <si>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</si>
  <si>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</si>
  <si>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</si>
  <si>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</si>
  <si>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</si>
  <si>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</si>
  <si>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</si>
  <si>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</si>
  <si>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</si>
  <si>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</si>
  <si>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</si>
  <si>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</si>
  <si>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</si>
  <si>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</si>
  <si>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</si>
  <si>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</si>
  <si>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</si>
  <si>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</si>
  <si>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</si>
  <si>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</si>
  <si>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</si>
  <si>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</si>
  <si>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</si>
  <si>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</si>
  <si>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</si>
  <si>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</si>
  <si>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</si>
  <si>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</si>
  <si>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</si>
  <si>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</si>
  <si>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</si>
  <si>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</si>
  <si>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</si>
  <si>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</si>
  <si>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</si>
  <si>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</si>
  <si>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</si>
  <si>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</si>
  <si>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</si>
  <si>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</si>
  <si>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</si>
  <si>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</si>
  <si>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</si>
  <si>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</si>
  <si>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</si>
  <si>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</si>
  <si>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</si>
  <si>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</si>
  <si>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</si>
  <si>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</si>
  <si>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</si>
  <si>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</si>
  <si>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</si>
  <si>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</si>
  <si>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</si>
  <si>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</si>
  <si>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攀枝花市西区土地储备中心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</si>
  <si>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</si>
  <si>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</si>
  <si>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</si>
  <si>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</si>
  <si>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</si>
  <si>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</si>
  <si>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</si>
  <si>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</si>
  <si>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</si>
  <si>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</si>
  <si>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</si>
  <si>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</si>
  <si>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机关事业单位基本养老保险缴费支出</t>
  </si>
  <si>
    <t>02</t>
  </si>
  <si>
    <t>事业单位医疗</t>
  </si>
  <si>
    <t>11</t>
  </si>
  <si>
    <t>其他行政事业单位医疗支出</t>
  </si>
  <si>
    <t>08</t>
  </si>
  <si>
    <t>土地开发支出</t>
  </si>
  <si>
    <t>01</t>
  </si>
  <si>
    <t>事业运行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</si>
  <si>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</si>
  <si>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</si>
  <si>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</si>
  <si>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</si>
  <si>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</si>
  <si>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</si>
  <si>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</si>
  <si>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</si>
  <si>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</si>
  <si>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</si>
  <si>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</si>
  <si>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</si>
  <si>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</si>
  <si>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</si>
  <si>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</si>
  <si>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</si>
  <si>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</si>
  <si>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</si>
  <si>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</si>
  <si>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</si>
  <si>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</si>
  <si>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</si>
  <si>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</si>
  <si>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</si>
  <si>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</si>
  <si>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</si>
  <si>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</si>
  <si>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</si>
  <si>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</si>
  <si>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</si>
  <si>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</si>
  <si>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</si>
  <si>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</si>
  <si>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</si>
  <si>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</si>
  <si>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</si>
  <si>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</si>
  <si>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</si>
  <si>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</si>
  <si>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</si>
  <si>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</si>
  <si>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</si>
  <si>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</si>
  <si>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</si>
  <si>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</si>
  <si>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</si>
  <si>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</si>
  <si>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</si>
  <si>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</si>
  <si>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</si>
  <si>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</si>
  <si>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</si>
  <si>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</si>
  <si>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</si>
  <si>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</si>
  <si>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</si>
  <si>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</si>
  <si>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</si>
  <si>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</si>
  <si>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</si>
  <si>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</si>
  <si>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</si>
  <si>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</si>
  <si>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</si>
  <si>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</si>
  <si>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</si>
  <si>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</si>
  <si>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</si>
  <si>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</si>
  <si>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</si>
  <si>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</si>
  <si>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</si>
  <si>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</si>
  <si>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</si>
  <si>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</si>
  <si>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其他商品和服务支出</t>
  </si>
  <si>
    <t>表6</t>
  </si>
  <si>
    <t>一般公共预算支出预算表</t>
  </si>
  <si>
    <t>当年财政拨款安排</t>
  </si>
  <si>
    <t>50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</si>
  <si>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</si>
  <si>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</si>
  <si>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</si>
  <si>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</si>
  <si>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</si>
  <si>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</si>
  <si>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</si>
  <si>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</si>
  <si>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</si>
  <si>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</si>
  <si>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</si>
  <si>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</si>
  <si>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</si>
  <si>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</si>
  <si>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</si>
  <si>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</si>
  <si>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</si>
  <si>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说明：我单位未有“三公”经费预算，此表无数据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</si>
  <si>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</si>
  <si>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</si>
  <si>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</si>
  <si>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</si>
  <si>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</si>
  <si>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</si>
  <si>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</si>
  <si>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</si>
  <si>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</si>
  <si>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</si>
  <si>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功能科目名称</t>
  </si>
  <si>
    <t>说明：我单位未有国有资本预算，此表无数据</t>
  </si>
  <si>
    <t>表13-1</t>
  </si>
  <si>
    <t>部门预算项目绩效目标表（2023年度）</t>
  </si>
  <si>
    <t>(2023年度)</t>
  </si>
  <si>
    <t>项目名称</t>
  </si>
  <si>
    <t>土地出让前期工作相关费用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</si>
  <si>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</si>
  <si>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</si>
  <si>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</si>
  <si>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</si>
  <si>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</si>
  <si>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</si>
  <si>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根据中心职能职责，对土地的征收拆迁补偿安置、收购及储备等事务性工作。主要内容包括对征收的土地进行测量测绘，确定征收土地红线范围，对被征收的土地上附着物、建构筑物等开展调查、评估、补偿、拆迁工作；收储后开展储备土地调规、打围、卫生保洁和委托管理，并制作展板进行适当的警示和宣传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</si>
  <si>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</si>
  <si>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</si>
  <si>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</si>
  <si>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</si>
  <si>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</si>
  <si>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</si>
  <si>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</si>
  <si>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土地调查及测量测绘及项目可行性报告及风险评估报告编制等</t>
  </si>
  <si>
    <r>
      <rPr>
        <sz val="9"/>
        <rFont val="宋体"/>
        <charset val="0"/>
      </rPr>
      <t>土地调查及测量测绘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次、风险评估报告编制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</t>
    </r>
  </si>
  <si>
    <t>质量指标</t>
  </si>
  <si>
    <t>符合工作要求</t>
  </si>
  <si>
    <t>按要求完成</t>
  </si>
  <si>
    <t>时效指标</t>
  </si>
  <si>
    <t>完成时间</t>
  </si>
  <si>
    <r>
      <rPr>
        <sz val="9"/>
        <rFont val="宋体"/>
        <charset val="134"/>
      </rPr>
      <t>2023</t>
    </r>
    <r>
      <rPr>
        <sz val="9"/>
        <rFont val="宋体"/>
        <charset val="134"/>
      </rPr>
      <t>年全年</t>
    </r>
  </si>
  <si>
    <t>成本指标</t>
  </si>
  <si>
    <t>土地调查及测量测绘费，项目可行性报告及风险评估报告编制费，土地征收事务性工作办公经费，卫生保洁等费用</t>
  </si>
  <si>
    <t>5万元</t>
  </si>
  <si>
    <t>项目效益</t>
  </si>
  <si>
    <t>社会效益指标</t>
  </si>
  <si>
    <t>征地拆迁、土地管理必要前置工作</t>
  </si>
  <si>
    <t>增加西区财政收入</t>
  </si>
  <si>
    <t>经济效益指标</t>
  </si>
  <si>
    <t>营造良好投资环境，有效推进西区建设，促进西区高质量发展</t>
  </si>
  <si>
    <t>加快土地出让，有利于城市建设，提供城市品味和人居环境</t>
  </si>
  <si>
    <t>生态效益指标</t>
  </si>
  <si>
    <t>对储备土地实施有效管理，防止已征土地被复耕复种、违法侵占</t>
  </si>
  <si>
    <t>避免造成土地二次补偿的经济损失，能有效防止复耕复种引发的社会矛盾纠纷</t>
  </si>
  <si>
    <t>可持续影响指标</t>
  </si>
  <si>
    <t>促进社会经济可持续发展</t>
  </si>
  <si>
    <t>满意度指标</t>
  </si>
  <si>
    <t>服务对象满意度指标</t>
  </si>
  <si>
    <t>土地储备满意度</t>
  </si>
  <si>
    <r>
      <rPr>
        <sz val="9"/>
        <rFont val="宋体"/>
        <charset val="134"/>
      </rPr>
      <t>≥</t>
    </r>
    <r>
      <rPr>
        <sz val="9"/>
        <rFont val="宋体"/>
        <charset val="134"/>
      </rPr>
      <t>95%</t>
    </r>
  </si>
  <si>
    <t>表13-2</t>
  </si>
  <si>
    <t>农村集体土地征收专项经费</t>
  </si>
  <si>
    <t>根据区政府工作安排，预计需征收部分农村集体土地，根据中心职能职责，统筹全区农村集体土地的征收拆迁补偿安置等事务性工作。</t>
  </si>
  <si>
    <t>委托第三方开展土地现状调查，征地补偿安置方案制作</t>
  </si>
  <si>
    <r>
      <rPr>
        <sz val="9"/>
        <rFont val="Times New Roman"/>
        <charset val="0"/>
      </rPr>
      <t>2023</t>
    </r>
    <r>
      <rPr>
        <sz val="9"/>
        <rFont val="宋体"/>
        <charset val="0"/>
      </rPr>
      <t>年全年</t>
    </r>
  </si>
  <si>
    <t>委托第三方开展土地现状调查</t>
  </si>
  <si>
    <r>
      <rPr>
        <sz val="9"/>
        <rFont val="Times New Roman"/>
        <charset val="0"/>
      </rPr>
      <t>3</t>
    </r>
    <r>
      <rPr>
        <sz val="9"/>
        <rFont val="宋体"/>
        <charset val="0"/>
      </rPr>
      <t>万元</t>
    </r>
  </si>
  <si>
    <t>征地补偿安置方案制作</t>
  </si>
  <si>
    <r>
      <rPr>
        <sz val="9"/>
        <rFont val="Times New Roman"/>
        <charset val="0"/>
      </rPr>
      <t>1.5</t>
    </r>
    <r>
      <rPr>
        <sz val="9"/>
        <rFont val="宋体"/>
        <charset val="0"/>
      </rPr>
      <t>万元</t>
    </r>
  </si>
  <si>
    <t>人员差旅费</t>
  </si>
  <si>
    <t>0.5万元</t>
  </si>
  <si>
    <t>高效促进西区存量国有建设用地出让，增加西区财政收入</t>
  </si>
  <si>
    <t>增加财政收入，促进项目用地出让</t>
  </si>
  <si>
    <t>加快农村集体土地征收，有利于城市建设</t>
  </si>
  <si>
    <t>促进城市建设，村（居）民就业</t>
  </si>
  <si>
    <t>≥95%</t>
  </si>
  <si>
    <t>表14</t>
  </si>
  <si>
    <t>单位整体支出绩效目标表</t>
  </si>
  <si>
    <t>（XX年度）</t>
  </si>
  <si>
    <t>部门名称</t>
  </si>
  <si>
    <t>年度主要任务</t>
  </si>
  <si>
    <t>任务名称</t>
  </si>
  <si>
    <t>主要内容</t>
  </si>
  <si>
    <t>工资福利支出、各项保险及公积金</t>
  </si>
  <si>
    <t>维持中心的正常运行，保证基本工资、津贴补贴、绩效工资等工资支出；保证养老保险、年金、医疗保险等社保及住房公积金按期足额上缴。</t>
  </si>
  <si>
    <t>保证中心各股室工作的运转。</t>
  </si>
  <si>
    <t>完成2023年度储备土地管理及土地出让前期工作。</t>
  </si>
  <si>
    <t>完成2023年度农村土地专项征收工作。</t>
  </si>
  <si>
    <t>年度部门整体支出预算</t>
  </si>
  <si>
    <t>资金总额</t>
  </si>
  <si>
    <t>年度总体目标</t>
  </si>
  <si>
    <t>维持中心的正常运行，保证基本工资、津贴补贴、绩效工资等工资支出；保证养老保险、年金、医疗保险等社保及住房公积金按期足额上缴；保证中心各股室工作的运转；完成2023年度储备土地管理及土地出让前期工作；完成2023年度农村土地专项征收工作。</t>
  </si>
  <si>
    <t>年度绩效指标</t>
  </si>
  <si>
    <t>指标值
（包含数字及文字描述）</t>
  </si>
  <si>
    <t>产出指标</t>
  </si>
  <si>
    <t>基本工资、津贴补贴、绩效工资等工资经费支出；保证养老保险、年金、医疗保险等社保及住房公积金等</t>
  </si>
  <si>
    <t>办公经费、差旅费、工会经费、福利费、党建经费等</t>
  </si>
  <si>
    <t>对土地进行调查和测绘、开展项目可行性报告编制、风险评估；委托管理土地面积2735亩，土地调规、打围、文化宣传、警示牌制作、卫生保洁及委托管理；</t>
  </si>
  <si>
    <t>委托第三方开展土地现状调查、征地补偿安置方案制作、人员差旅费</t>
  </si>
  <si>
    <t>保障职工工资、社保足额发放</t>
  </si>
  <si>
    <t>每月工资社保到位率100%</t>
  </si>
  <si>
    <t>保障日常办公顺利进行</t>
  </si>
  <si>
    <t>办公经费、差旅费、工会经费、到位率100%</t>
  </si>
  <si>
    <t>项目验收合格率需≥90%</t>
  </si>
  <si>
    <t>2023年全年</t>
  </si>
  <si>
    <t>138.64万元</t>
  </si>
  <si>
    <t>9.55万元</t>
  </si>
  <si>
    <t>效益指标</t>
  </si>
  <si>
    <t>土地拆迁、土地管理必要前置工作；</t>
  </si>
  <si>
    <t>高效促进西区存量国有建设用的出让，增加西区财政收入；</t>
  </si>
  <si>
    <t>加快农村集体土地征收，有利于城市建设，招商引资项目落地，提高城市品位和村（居）民就业。</t>
  </si>
  <si>
    <t>促进城市建设，村（居）民就业。</t>
  </si>
  <si>
    <t>对储备土地实施有效管理，防止已征土地被复耕复种、违法侵占，避免造成土地二次补偿的经济损失，能有效防止复耕复种引发的社会矛盾纠纷</t>
  </si>
  <si>
    <t>预防复耕复种引发的社会矛盾纠纷</t>
  </si>
  <si>
    <t>保证职工政策薪级发放</t>
  </si>
  <si>
    <t>足额按时发放</t>
  </si>
  <si>
    <t>保证社会保障、公积金按期缴纳</t>
  </si>
  <si>
    <t>营造良好投资环境，有效推进西区建设，促进西区高质量发展；对储备土地实施有效管理</t>
  </si>
  <si>
    <t>加快土地出让，有利于城市建设，提供城市品味和人居环境；对储备土地实施有效管理，防止已征土地被复耕复种、违法侵占，避免造成土地二次补偿的经济损失，能有效防止复耕复种引发的社会矛盾纠纷</t>
  </si>
  <si>
    <t>约集约用地的同时，为经济发展提供用地保障，促进经济社会可持续发展</t>
  </si>
  <si>
    <t>职工满意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</si>
</sst>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2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7" borderId="26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29" applyNumberFormat="0" applyAlignment="0" applyProtection="0">
      <alignment vertical="center"/>
    </xf>
    <xf numFmtId="0" fontId="39" fillId="11" borderId="25" applyNumberFormat="0" applyAlignment="0" applyProtection="0">
      <alignment vertical="center"/>
    </xf>
    <xf numFmtId="0" fontId="40" fillId="12" borderId="30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0" fillId="0" borderId="0"/>
  </cellStyleXfs>
  <cellXfs count="13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3" fontId="8" fillId="0" borderId="4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5" xfId="0" applyFont="1" applyBorder="1">
      <alignment vertical="center"/>
    </xf>
    <xf numFmtId="0" fontId="7" fillId="0" borderId="15" xfId="0" applyFont="1" applyBorder="1" applyAlignment="1">
      <alignment horizontal="left" vertical="center"/>
    </xf>
    <xf numFmtId="0" fontId="9" fillId="0" borderId="13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right" vertical="center"/>
    </xf>
    <xf numFmtId="0" fontId="9" fillId="0" borderId="20" xfId="0" applyFont="1" applyBorder="1">
      <alignment vertical="center"/>
    </xf>
    <xf numFmtId="0" fontId="9" fillId="0" borderId="20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5" xfId="0" applyFont="1" applyFill="1" applyBorder="1">
      <alignment vertical="center"/>
    </xf>
    <xf numFmtId="0" fontId="7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right" vertical="center"/>
    </xf>
    <xf numFmtId="0" fontId="9" fillId="0" borderId="21" xfId="0" applyFont="1" applyFill="1" applyBorder="1">
      <alignment vertical="center"/>
    </xf>
    <xf numFmtId="0" fontId="9" fillId="0" borderId="13" xfId="0" applyFont="1" applyFill="1" applyBorder="1" applyAlignment="1">
      <alignment vertical="center" wrapText="1"/>
    </xf>
    <xf numFmtId="0" fontId="9" fillId="0" borderId="14" xfId="0" applyFont="1" applyFill="1" applyBorder="1">
      <alignment vertical="center"/>
    </xf>
    <xf numFmtId="0" fontId="9" fillId="0" borderId="14" xfId="0" applyFont="1" applyFill="1" applyBorder="1" applyAlignment="1">
      <alignment vertical="center" wrapText="1"/>
    </xf>
    <xf numFmtId="0" fontId="12" fillId="0" borderId="13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left" vertical="center"/>
    </xf>
    <xf numFmtId="0" fontId="9" fillId="0" borderId="20" xfId="0" applyFont="1" applyFill="1" applyBorder="1">
      <alignment vertical="center"/>
    </xf>
    <xf numFmtId="0" fontId="9" fillId="0" borderId="20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15" fillId="0" borderId="13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13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20" xfId="0" applyFont="1" applyFill="1" applyBorder="1">
      <alignment vertical="center"/>
    </xf>
    <xf numFmtId="0" fontId="5" fillId="0" borderId="2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2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17" fillId="0" borderId="0" xfId="0" applyFont="1" applyFill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DCB01\Desktop\2024&#24180;6&#26376;&#35201;&#27714;&#20462;&#25913;&#20915;&#31639;&#21450;&#39044;&#31639;\2023&#24180;&#39044;&#31639;\&#25856;&#26525;&#33457;&#24066;&#35199;&#21306;&#22303;&#22320;&#20648;&#22791;&#20013;&#24515;2023&#24180;&#37096;&#38376;&#39044;&#31639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-1"/>
      <sheetName val="13 -2"/>
      <sheetName val="14"/>
    </sheetNames>
    <sheetDataSet>
      <sheetData sheetId="0"/>
      <sheetData sheetId="1">
        <row r="6">
          <cell r="C6">
            <v>1481883.07</v>
          </cell>
        </row>
        <row r="7">
          <cell r="C7">
            <v>100000</v>
          </cell>
        </row>
        <row r="13">
          <cell r="E13">
            <v>132434.04</v>
          </cell>
        </row>
        <row r="15">
          <cell r="E15">
            <v>82107.67</v>
          </cell>
        </row>
        <row r="17">
          <cell r="E17">
            <v>100000</v>
          </cell>
        </row>
        <row r="24">
          <cell r="E24">
            <v>1150998.96</v>
          </cell>
        </row>
        <row r="25">
          <cell r="E25">
            <v>114570</v>
          </cell>
        </row>
        <row r="26">
          <cell r="E26">
            <v>1772.4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3" sqref="A13"/>
    </sheetView>
  </sheetViews>
  <sheetFormatPr defaultColWidth="9" defaultRowHeight="14.25"/>
  <cols>
    <col min="1" max="1" width="123.133333333333" style="134" customWidth="1"/>
    <col min="2" max="16384" width="9" style="134"/>
  </cols>
  <sheetData>
    <row r="1" spans="1:1">
      <c r="A1" s="135"/>
    </row>
    <row r="2" ht="137.1" customHeight="1" spans="1:1">
      <c r="A2" s="135"/>
    </row>
    <row r="3" ht="137.1" customHeight="1" spans="1:1">
      <c r="A3" s="136" t="s">
        <v>0</v>
      </c>
    </row>
    <row r="4" ht="9" customHeight="1"/>
    <row r="5" ht="33" customHeight="1"/>
    <row r="6" ht="34.5" spans="1:1">
      <c r="A6" s="137" t="s">
        <v>1</v>
      </c>
    </row>
    <row r="11" ht="35.1" customHeight="1" spans="1:1">
      <c r="A11" s="138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18" sqref="I18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5"/>
      <c r="B1" s="2" t="s">
        <v>184</v>
      </c>
      <c r="C1" s="56"/>
      <c r="D1" s="57"/>
      <c r="E1" s="57"/>
      <c r="F1" s="57"/>
      <c r="G1" s="57"/>
      <c r="H1" s="57"/>
      <c r="I1" s="70"/>
      <c r="J1" s="60"/>
    </row>
    <row r="2" ht="22.9" customHeight="1" spans="1:10">
      <c r="A2" s="55"/>
      <c r="B2" s="3" t="s">
        <v>185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77"/>
      <c r="E3" s="77"/>
      <c r="F3" s="77"/>
      <c r="G3" s="77"/>
      <c r="H3" s="77"/>
      <c r="I3" s="71" t="s">
        <v>7</v>
      </c>
      <c r="J3" s="72"/>
    </row>
    <row r="4" ht="24.4" customHeight="1" spans="1:10">
      <c r="A4" s="60"/>
      <c r="B4" s="61" t="s">
        <v>186</v>
      </c>
      <c r="C4" s="61" t="s">
        <v>72</v>
      </c>
      <c r="D4" s="61" t="s">
        <v>187</v>
      </c>
      <c r="E4" s="61"/>
      <c r="F4" s="61"/>
      <c r="G4" s="61"/>
      <c r="H4" s="61"/>
      <c r="I4" s="61"/>
      <c r="J4" s="73"/>
    </row>
    <row r="5" ht="24.4" customHeight="1" spans="1:10">
      <c r="A5" s="62"/>
      <c r="B5" s="61"/>
      <c r="C5" s="61"/>
      <c r="D5" s="61" t="s">
        <v>60</v>
      </c>
      <c r="E5" s="78" t="s">
        <v>188</v>
      </c>
      <c r="F5" s="61" t="s">
        <v>189</v>
      </c>
      <c r="G5" s="61"/>
      <c r="H5" s="61"/>
      <c r="I5" s="61" t="s">
        <v>190</v>
      </c>
      <c r="J5" s="73"/>
    </row>
    <row r="6" ht="24.4" customHeight="1" spans="1:10">
      <c r="A6" s="62"/>
      <c r="B6" s="61"/>
      <c r="C6" s="61"/>
      <c r="D6" s="61"/>
      <c r="E6" s="78"/>
      <c r="F6" s="61" t="s">
        <v>146</v>
      </c>
      <c r="G6" s="61" t="s">
        <v>191</v>
      </c>
      <c r="H6" s="61" t="s">
        <v>192</v>
      </c>
      <c r="I6" s="61"/>
      <c r="J6" s="74"/>
    </row>
    <row r="7" ht="22.9" customHeight="1" spans="1:10">
      <c r="A7" s="63"/>
      <c r="B7" s="61"/>
      <c r="C7" s="61" t="s">
        <v>73</v>
      </c>
      <c r="D7" s="64"/>
      <c r="E7" s="64"/>
      <c r="F7" s="64"/>
      <c r="G7" s="64"/>
      <c r="H7" s="64"/>
      <c r="I7" s="64"/>
      <c r="J7" s="75"/>
    </row>
    <row r="8" ht="22.9" customHeight="1" spans="1:10">
      <c r="A8" s="63"/>
      <c r="B8" s="66">
        <v>151001</v>
      </c>
      <c r="C8" s="79" t="s">
        <v>74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75"/>
    </row>
    <row r="9" ht="22.9" customHeight="1" spans="1:10">
      <c r="A9" s="63"/>
      <c r="B9" s="61"/>
      <c r="C9" s="61"/>
      <c r="D9" s="64"/>
      <c r="E9" s="64"/>
      <c r="F9" s="64"/>
      <c r="G9" s="64"/>
      <c r="H9" s="64"/>
      <c r="I9" s="64"/>
      <c r="J9" s="75"/>
    </row>
    <row r="10" ht="22.9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5"/>
    </row>
    <row r="11" ht="22.9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5"/>
    </row>
    <row r="12" ht="22.9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5"/>
    </row>
    <row r="13" ht="22.9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5"/>
    </row>
    <row r="14" ht="22.9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5"/>
    </row>
    <row r="15" ht="22.9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5"/>
    </row>
    <row r="16" ht="22.9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5"/>
    </row>
    <row r="18" spans="3:3">
      <c r="C18" t="s">
        <v>193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22" sqref="I22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5"/>
      <c r="B1" s="2" t="s">
        <v>194</v>
      </c>
      <c r="C1" s="2"/>
      <c r="D1" s="2"/>
      <c r="E1" s="56"/>
      <c r="F1" s="56"/>
      <c r="G1" s="57"/>
      <c r="H1" s="57"/>
      <c r="I1" s="70"/>
      <c r="J1" s="60"/>
    </row>
    <row r="2" ht="22.9" customHeight="1" spans="1:10">
      <c r="A2" s="55"/>
      <c r="B2" s="3" t="s">
        <v>195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59"/>
      <c r="E3" s="59"/>
      <c r="F3" s="59"/>
      <c r="G3" s="58"/>
      <c r="H3" s="58"/>
      <c r="I3" s="71" t="s">
        <v>7</v>
      </c>
      <c r="J3" s="72"/>
    </row>
    <row r="4" ht="24.4" customHeight="1" spans="1:10">
      <c r="A4" s="60"/>
      <c r="B4" s="61" t="s">
        <v>10</v>
      </c>
      <c r="C4" s="61"/>
      <c r="D4" s="61"/>
      <c r="E4" s="61"/>
      <c r="F4" s="61"/>
      <c r="G4" s="61" t="s">
        <v>196</v>
      </c>
      <c r="H4" s="61"/>
      <c r="I4" s="61"/>
      <c r="J4" s="73"/>
    </row>
    <row r="5" ht="24.4" customHeight="1" spans="1:10">
      <c r="A5" s="62"/>
      <c r="B5" s="61" t="s">
        <v>81</v>
      </c>
      <c r="C5" s="61"/>
      <c r="D5" s="61"/>
      <c r="E5" s="61" t="s">
        <v>71</v>
      </c>
      <c r="F5" s="61" t="s">
        <v>72</v>
      </c>
      <c r="G5" s="61" t="s">
        <v>60</v>
      </c>
      <c r="H5" s="61" t="s">
        <v>77</v>
      </c>
      <c r="I5" s="61" t="s">
        <v>78</v>
      </c>
      <c r="J5" s="73"/>
    </row>
    <row r="6" ht="24.4" customHeight="1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4"/>
    </row>
    <row r="7" ht="22.9" customHeight="1" spans="1:10">
      <c r="A7" s="63"/>
      <c r="B7" s="61"/>
      <c r="C7" s="61"/>
      <c r="D7" s="61"/>
      <c r="E7" s="61"/>
      <c r="F7" s="61" t="s">
        <v>73</v>
      </c>
      <c r="G7" s="64">
        <f t="shared" ref="G7:I7" si="0">G8</f>
        <v>100000</v>
      </c>
      <c r="H7" s="64">
        <f t="shared" si="0"/>
        <v>0</v>
      </c>
      <c r="I7" s="64">
        <f t="shared" si="0"/>
        <v>100000</v>
      </c>
      <c r="J7" s="75"/>
    </row>
    <row r="8" ht="22.9" customHeight="1" spans="1:10">
      <c r="A8" s="63"/>
      <c r="B8" s="61">
        <v>212</v>
      </c>
      <c r="C8" s="80"/>
      <c r="D8" s="80"/>
      <c r="E8" s="61">
        <v>151001</v>
      </c>
      <c r="F8" s="61" t="s">
        <v>197</v>
      </c>
      <c r="G8" s="64">
        <f t="shared" ref="G8:G10" si="1">SUM(H8:I8)</f>
        <v>100000</v>
      </c>
      <c r="H8" s="64"/>
      <c r="I8" s="64">
        <f>I9</f>
        <v>100000</v>
      </c>
      <c r="J8" s="75"/>
    </row>
    <row r="9" ht="22.9" customHeight="1" spans="1:10">
      <c r="A9" s="63"/>
      <c r="B9" s="61">
        <v>212</v>
      </c>
      <c r="C9" s="80" t="s">
        <v>92</v>
      </c>
      <c r="D9" s="80"/>
      <c r="E9" s="61">
        <v>151001</v>
      </c>
      <c r="F9" s="61" t="s">
        <v>198</v>
      </c>
      <c r="G9" s="64">
        <f t="shared" si="1"/>
        <v>100000</v>
      </c>
      <c r="H9" s="64"/>
      <c r="I9" s="64">
        <f>I10</f>
        <v>100000</v>
      </c>
      <c r="J9" s="75"/>
    </row>
    <row r="10" ht="22.9" customHeight="1" spans="1:10">
      <c r="A10" s="63"/>
      <c r="B10" s="61">
        <v>212</v>
      </c>
      <c r="C10" s="80" t="s">
        <v>92</v>
      </c>
      <c r="D10" s="80" t="s">
        <v>88</v>
      </c>
      <c r="E10" s="61">
        <v>151001</v>
      </c>
      <c r="F10" s="61" t="s">
        <v>93</v>
      </c>
      <c r="G10" s="64">
        <f t="shared" si="1"/>
        <v>100000</v>
      </c>
      <c r="H10" s="64"/>
      <c r="I10" s="64">
        <v>100000</v>
      </c>
      <c r="J10" s="75"/>
    </row>
    <row r="11" ht="22.9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5"/>
    </row>
    <row r="12" ht="22.9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5"/>
    </row>
    <row r="13" ht="22.9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5"/>
    </row>
    <row r="14" ht="22.9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5"/>
    </row>
    <row r="15" ht="22.9" customHeight="1" spans="1:10">
      <c r="A15" s="62"/>
      <c r="B15" s="65"/>
      <c r="C15" s="65"/>
      <c r="D15" s="65"/>
      <c r="E15" s="65"/>
      <c r="F15" s="65" t="s">
        <v>24</v>
      </c>
      <c r="G15" s="67"/>
      <c r="H15" s="67"/>
      <c r="I15" s="67"/>
      <c r="J15" s="73"/>
    </row>
    <row r="16" ht="22.9" customHeight="1" spans="1:10">
      <c r="A16" s="62"/>
      <c r="B16" s="65"/>
      <c r="C16" s="65"/>
      <c r="D16" s="65"/>
      <c r="E16" s="65"/>
      <c r="F16" s="65" t="s">
        <v>24</v>
      </c>
      <c r="G16" s="67"/>
      <c r="H16" s="67"/>
      <c r="I16" s="67"/>
      <c r="J16" s="7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H24" sqref="H24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5"/>
      <c r="B1" s="2" t="s">
        <v>199</v>
      </c>
      <c r="C1" s="56"/>
      <c r="D1" s="57"/>
      <c r="E1" s="57"/>
      <c r="F1" s="57"/>
      <c r="G1" s="57"/>
      <c r="H1" s="57"/>
      <c r="I1" s="70"/>
      <c r="J1" s="60"/>
    </row>
    <row r="2" ht="22.9" customHeight="1" spans="1:10">
      <c r="A2" s="55"/>
      <c r="B2" s="3" t="s">
        <v>200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77"/>
      <c r="E3" s="77"/>
      <c r="F3" s="77"/>
      <c r="G3" s="77"/>
      <c r="H3" s="77"/>
      <c r="I3" s="77" t="s">
        <v>7</v>
      </c>
      <c r="J3" s="72"/>
    </row>
    <row r="4" ht="24.4" customHeight="1" spans="1:10">
      <c r="A4" s="60"/>
      <c r="B4" s="61" t="s">
        <v>186</v>
      </c>
      <c r="C4" s="61" t="s">
        <v>72</v>
      </c>
      <c r="D4" s="61" t="s">
        <v>187</v>
      </c>
      <c r="E4" s="61"/>
      <c r="F4" s="61"/>
      <c r="G4" s="61"/>
      <c r="H4" s="61"/>
      <c r="I4" s="61"/>
      <c r="J4" s="73"/>
    </row>
    <row r="5" ht="24.4" customHeight="1" spans="1:10">
      <c r="A5" s="62"/>
      <c r="B5" s="61"/>
      <c r="C5" s="61"/>
      <c r="D5" s="61" t="s">
        <v>60</v>
      </c>
      <c r="E5" s="78" t="s">
        <v>188</v>
      </c>
      <c r="F5" s="61" t="s">
        <v>189</v>
      </c>
      <c r="G5" s="61"/>
      <c r="H5" s="61"/>
      <c r="I5" s="61" t="s">
        <v>190</v>
      </c>
      <c r="J5" s="73"/>
    </row>
    <row r="6" ht="24.4" customHeight="1" spans="1:10">
      <c r="A6" s="62"/>
      <c r="B6" s="61"/>
      <c r="C6" s="61"/>
      <c r="D6" s="61"/>
      <c r="E6" s="78"/>
      <c r="F6" s="61" t="s">
        <v>146</v>
      </c>
      <c r="G6" s="61" t="s">
        <v>191</v>
      </c>
      <c r="H6" s="61" t="s">
        <v>192</v>
      </c>
      <c r="I6" s="61"/>
      <c r="J6" s="74"/>
    </row>
    <row r="7" ht="22.9" customHeight="1" spans="1:10">
      <c r="A7" s="63"/>
      <c r="B7" s="61"/>
      <c r="C7" s="61" t="s">
        <v>73</v>
      </c>
      <c r="D7" s="64"/>
      <c r="E7" s="64"/>
      <c r="F7" s="64"/>
      <c r="G7" s="64"/>
      <c r="H7" s="64"/>
      <c r="I7" s="64"/>
      <c r="J7" s="75"/>
    </row>
    <row r="8" ht="22.9" customHeight="1" spans="1:10">
      <c r="A8" s="63"/>
      <c r="B8" s="66">
        <v>151001</v>
      </c>
      <c r="C8" s="79" t="s">
        <v>74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75"/>
    </row>
    <row r="9" ht="22.9" customHeight="1" spans="1:10">
      <c r="A9" s="63"/>
      <c r="B9" s="61"/>
      <c r="C9" s="61"/>
      <c r="D9" s="64"/>
      <c r="E9" s="64"/>
      <c r="F9" s="64"/>
      <c r="G9" s="64"/>
      <c r="H9" s="64"/>
      <c r="I9" s="64"/>
      <c r="J9" s="75"/>
    </row>
    <row r="10" ht="22.9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5"/>
    </row>
    <row r="11" ht="22.9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5"/>
    </row>
    <row r="12" ht="22.9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5"/>
    </row>
    <row r="13" ht="22.9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5"/>
    </row>
    <row r="14" ht="22.9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5"/>
    </row>
    <row r="15" ht="22.9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5"/>
    </row>
    <row r="16" ht="22.9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5"/>
    </row>
    <row r="17" ht="22.9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5"/>
    </row>
    <row r="19" spans="3:3">
      <c r="C19" t="s">
        <v>193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55"/>
      <c r="B1" s="2" t="s">
        <v>201</v>
      </c>
      <c r="C1" s="2"/>
      <c r="D1" s="2"/>
      <c r="E1" s="56"/>
      <c r="F1" s="56"/>
      <c r="G1" s="57"/>
      <c r="H1" s="57"/>
      <c r="I1" s="70"/>
      <c r="J1" s="60"/>
    </row>
    <row r="2" ht="22.9" customHeight="1" spans="1:10">
      <c r="A2" s="55"/>
      <c r="B2" s="3" t="s">
        <v>202</v>
      </c>
      <c r="C2" s="3"/>
      <c r="D2" s="3"/>
      <c r="E2" s="3"/>
      <c r="F2" s="3"/>
      <c r="G2" s="3"/>
      <c r="H2" s="3"/>
      <c r="I2" s="3"/>
      <c r="J2" s="60" t="s">
        <v>4</v>
      </c>
    </row>
    <row r="3" ht="19.5" customHeight="1" spans="1:10">
      <c r="A3" s="58"/>
      <c r="B3" s="59" t="s">
        <v>6</v>
      </c>
      <c r="C3" s="59"/>
      <c r="D3" s="59"/>
      <c r="E3" s="59"/>
      <c r="F3" s="59"/>
      <c r="G3" s="58"/>
      <c r="H3" s="58"/>
      <c r="I3" s="71" t="s">
        <v>7</v>
      </c>
      <c r="J3" s="72"/>
    </row>
    <row r="4" ht="24.4" customHeight="1" spans="1:10">
      <c r="A4" s="60"/>
      <c r="B4" s="61" t="s">
        <v>10</v>
      </c>
      <c r="C4" s="61"/>
      <c r="D4" s="61"/>
      <c r="E4" s="61"/>
      <c r="F4" s="61"/>
      <c r="G4" s="61" t="s">
        <v>203</v>
      </c>
      <c r="H4" s="61"/>
      <c r="I4" s="61"/>
      <c r="J4" s="73"/>
    </row>
    <row r="5" ht="24.4" customHeight="1" spans="1:10">
      <c r="A5" s="62"/>
      <c r="B5" s="61" t="s">
        <v>81</v>
      </c>
      <c r="C5" s="61"/>
      <c r="D5" s="61"/>
      <c r="E5" s="61" t="s">
        <v>71</v>
      </c>
      <c r="F5" s="61" t="s">
        <v>72</v>
      </c>
      <c r="G5" s="61" t="s">
        <v>60</v>
      </c>
      <c r="H5" s="61" t="s">
        <v>77</v>
      </c>
      <c r="I5" s="61" t="s">
        <v>78</v>
      </c>
      <c r="J5" s="73"/>
    </row>
    <row r="6" ht="24.4" customHeight="1" spans="1:10">
      <c r="A6" s="62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74"/>
    </row>
    <row r="7" ht="22.9" customHeight="1" spans="1:10">
      <c r="A7" s="63"/>
      <c r="B7" s="61"/>
      <c r="C7" s="61"/>
      <c r="D7" s="61"/>
      <c r="E7" s="61"/>
      <c r="F7" s="61" t="s">
        <v>73</v>
      </c>
      <c r="G7" s="64"/>
      <c r="H7" s="64"/>
      <c r="I7" s="64"/>
      <c r="J7" s="75"/>
    </row>
    <row r="8" ht="22.9" customHeight="1" spans="1:10">
      <c r="A8" s="62"/>
      <c r="B8" s="65"/>
      <c r="C8" s="65"/>
      <c r="D8" s="65"/>
      <c r="E8" s="65" t="s">
        <v>186</v>
      </c>
      <c r="F8" s="66" t="s">
        <v>204</v>
      </c>
      <c r="G8" s="67"/>
      <c r="H8" s="67"/>
      <c r="I8" s="67"/>
      <c r="J8" s="73"/>
    </row>
    <row r="9" ht="22.9" customHeight="1" spans="1:10">
      <c r="A9" s="62"/>
      <c r="B9" s="65"/>
      <c r="C9" s="65"/>
      <c r="D9" s="65"/>
      <c r="E9" s="65"/>
      <c r="F9" s="65"/>
      <c r="G9" s="67"/>
      <c r="H9" s="67"/>
      <c r="I9" s="67"/>
      <c r="J9" s="73"/>
    </row>
    <row r="10" ht="22.9" customHeight="1" spans="1:10">
      <c r="A10" s="62"/>
      <c r="B10" s="65"/>
      <c r="C10" s="65"/>
      <c r="D10" s="65"/>
      <c r="E10" s="65"/>
      <c r="F10" s="65"/>
      <c r="G10" s="67"/>
      <c r="H10" s="67"/>
      <c r="I10" s="67"/>
      <c r="J10" s="73"/>
    </row>
    <row r="11" ht="22.9" customHeight="1" spans="1:10">
      <c r="A11" s="62"/>
      <c r="B11" s="65"/>
      <c r="C11" s="65"/>
      <c r="D11" s="65"/>
      <c r="E11" s="65"/>
      <c r="F11" s="65"/>
      <c r="G11" s="67"/>
      <c r="H11" s="67"/>
      <c r="I11" s="67"/>
      <c r="J11" s="73"/>
    </row>
    <row r="12" ht="22.9" customHeight="1" spans="1:10">
      <c r="A12" s="62"/>
      <c r="B12" s="65"/>
      <c r="C12" s="65"/>
      <c r="D12" s="65"/>
      <c r="E12" s="65"/>
      <c r="F12" s="65"/>
      <c r="G12" s="67"/>
      <c r="H12" s="67"/>
      <c r="I12" s="67"/>
      <c r="J12" s="73"/>
    </row>
    <row r="13" ht="22.9" customHeight="1" spans="1:10">
      <c r="A13" s="62"/>
      <c r="B13" s="65"/>
      <c r="C13" s="65"/>
      <c r="D13" s="65"/>
      <c r="E13" s="65"/>
      <c r="F13" s="65"/>
      <c r="G13" s="67"/>
      <c r="H13" s="67"/>
      <c r="I13" s="67"/>
      <c r="J13" s="73"/>
    </row>
    <row r="14" ht="22.9" customHeight="1" spans="1:10">
      <c r="A14" s="62"/>
      <c r="B14" s="65"/>
      <c r="C14" s="65"/>
      <c r="D14" s="65"/>
      <c r="E14" s="65"/>
      <c r="F14" s="65"/>
      <c r="G14" s="67"/>
      <c r="H14" s="67"/>
      <c r="I14" s="67"/>
      <c r="J14" s="73"/>
    </row>
    <row r="15" ht="22.9" customHeight="1" spans="1:10">
      <c r="A15" s="62"/>
      <c r="B15" s="65"/>
      <c r="C15" s="65"/>
      <c r="D15" s="65"/>
      <c r="E15" s="65"/>
      <c r="F15" s="65"/>
      <c r="G15" s="67"/>
      <c r="H15" s="67"/>
      <c r="I15" s="67"/>
      <c r="J15" s="73"/>
    </row>
    <row r="16" ht="22.9" customHeight="1" spans="1:10">
      <c r="A16" s="62"/>
      <c r="B16" s="65"/>
      <c r="C16" s="65"/>
      <c r="D16" s="65"/>
      <c r="E16" s="65"/>
      <c r="F16" s="65" t="s">
        <v>24</v>
      </c>
      <c r="G16" s="67"/>
      <c r="H16" s="67"/>
      <c r="I16" s="67"/>
      <c r="J16" s="73"/>
    </row>
    <row r="17" ht="22.9" customHeight="1" spans="1:10">
      <c r="A17" s="62"/>
      <c r="B17" s="65"/>
      <c r="C17" s="65"/>
      <c r="D17" s="65"/>
      <c r="E17" s="65"/>
      <c r="F17" s="65" t="s">
        <v>97</v>
      </c>
      <c r="G17" s="67"/>
      <c r="H17" s="67"/>
      <c r="I17" s="67"/>
      <c r="J17" s="74"/>
    </row>
    <row r="18" ht="9.75" customHeight="1" spans="1:10">
      <c r="A18" s="68"/>
      <c r="B18" s="69"/>
      <c r="C18" s="69"/>
      <c r="D18" s="69"/>
      <c r="E18" s="69"/>
      <c r="F18" s="68"/>
      <c r="G18" s="68"/>
      <c r="H18" s="68"/>
      <c r="I18" s="68"/>
      <c r="J18" s="76"/>
    </row>
    <row r="19" spans="3:3">
      <c r="C19" t="s">
        <v>205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9" style="2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206</v>
      </c>
      <c r="B1" s="26"/>
    </row>
    <row r="2" s="1" customFormat="1" ht="19.5" spans="1:12">
      <c r="A2" s="27" t="s">
        <v>207</v>
      </c>
      <c r="B2" s="28"/>
      <c r="C2" s="28"/>
      <c r="D2" s="28"/>
      <c r="E2" s="28"/>
      <c r="F2" s="28"/>
      <c r="G2" s="28"/>
      <c r="H2" s="28"/>
      <c r="I2" s="50"/>
      <c r="J2" s="51"/>
      <c r="K2" s="51"/>
      <c r="L2" s="51"/>
    </row>
    <row r="3" s="1" customFormat="1" spans="1:11">
      <c r="A3" s="29"/>
      <c r="B3" s="30"/>
      <c r="C3" s="29"/>
      <c r="D3" s="30"/>
      <c r="E3" s="30"/>
      <c r="F3" s="30"/>
      <c r="G3" s="30"/>
      <c r="H3" s="30"/>
      <c r="I3" s="52" t="s">
        <v>7</v>
      </c>
      <c r="J3" s="52"/>
      <c r="K3" s="52"/>
    </row>
    <row r="4" s="1" customFormat="1" ht="25" customHeight="1" spans="1:12">
      <c r="A4" s="31" t="s">
        <v>208</v>
      </c>
      <c r="B4" s="31"/>
      <c r="C4" s="31"/>
      <c r="D4" s="31"/>
      <c r="E4" s="31"/>
      <c r="F4" s="31"/>
      <c r="G4" s="31"/>
      <c r="H4" s="31"/>
      <c r="I4" s="31"/>
      <c r="J4" s="53"/>
      <c r="K4" s="53"/>
      <c r="L4" s="53"/>
    </row>
    <row r="5" s="1" customFormat="1" ht="25" customHeight="1" spans="1:12">
      <c r="A5" s="32" t="s">
        <v>209</v>
      </c>
      <c r="B5" s="33" t="s">
        <v>210</v>
      </c>
      <c r="C5" s="33"/>
      <c r="D5" s="33"/>
      <c r="E5" s="33"/>
      <c r="F5" s="33"/>
      <c r="G5" s="33"/>
      <c r="H5" s="33"/>
      <c r="I5" s="33"/>
      <c r="J5" s="54"/>
      <c r="K5" s="54"/>
      <c r="L5" s="54"/>
    </row>
    <row r="6" s="1" customFormat="1" ht="25" customHeight="1" spans="1:12">
      <c r="A6" s="34" t="s">
        <v>211</v>
      </c>
      <c r="B6" s="33" t="s">
        <v>74</v>
      </c>
      <c r="C6" s="33"/>
      <c r="D6" s="33"/>
      <c r="E6" s="33"/>
      <c r="F6" s="33"/>
      <c r="G6" s="33"/>
      <c r="H6" s="33"/>
      <c r="I6" s="33"/>
      <c r="J6" s="54"/>
      <c r="K6" s="54"/>
      <c r="L6" s="54"/>
    </row>
    <row r="7" s="1" customFormat="1" ht="25" customHeight="1" spans="1:12">
      <c r="A7" s="35" t="s">
        <v>212</v>
      </c>
      <c r="B7" s="36" t="s">
        <v>213</v>
      </c>
      <c r="C7" s="36"/>
      <c r="D7" s="36"/>
      <c r="E7" s="37">
        <f>E8+E9</f>
        <v>50000</v>
      </c>
      <c r="F7" s="37"/>
      <c r="G7" s="37"/>
      <c r="H7" s="37"/>
      <c r="I7" s="37"/>
      <c r="J7" s="54"/>
      <c r="K7" s="54"/>
      <c r="L7" s="54"/>
    </row>
    <row r="8" s="1" customFormat="1" ht="25" customHeight="1" spans="1:12">
      <c r="A8" s="38"/>
      <c r="B8" s="36" t="s">
        <v>214</v>
      </c>
      <c r="C8" s="36"/>
      <c r="D8" s="36"/>
      <c r="E8" s="37">
        <v>50000</v>
      </c>
      <c r="F8" s="37"/>
      <c r="G8" s="37"/>
      <c r="H8" s="37"/>
      <c r="I8" s="37"/>
      <c r="J8" s="54"/>
      <c r="K8" s="54"/>
      <c r="L8" s="54"/>
    </row>
    <row r="9" s="1" customFormat="1" ht="25" customHeight="1" spans="1:12">
      <c r="A9" s="38"/>
      <c r="B9" s="36" t="s">
        <v>215</v>
      </c>
      <c r="C9" s="36"/>
      <c r="D9" s="36"/>
      <c r="E9" s="37"/>
      <c r="F9" s="37"/>
      <c r="G9" s="37"/>
      <c r="H9" s="37"/>
      <c r="I9" s="37"/>
      <c r="J9" s="54"/>
      <c r="K9" s="54"/>
      <c r="L9" s="54"/>
    </row>
    <row r="10" s="1" customFormat="1" ht="25" customHeight="1" spans="1:12">
      <c r="A10" s="39" t="s">
        <v>216</v>
      </c>
      <c r="B10" s="40" t="s">
        <v>217</v>
      </c>
      <c r="C10" s="40"/>
      <c r="D10" s="40"/>
      <c r="E10" s="40"/>
      <c r="F10" s="40"/>
      <c r="G10" s="40"/>
      <c r="H10" s="40"/>
      <c r="I10" s="40"/>
      <c r="J10" s="54"/>
      <c r="K10" s="54"/>
      <c r="L10" s="54"/>
    </row>
    <row r="11" s="1" customFormat="1" ht="25" customHeight="1" spans="1:12">
      <c r="A11" s="41"/>
      <c r="B11" s="40"/>
      <c r="C11" s="40"/>
      <c r="D11" s="40"/>
      <c r="E11" s="40"/>
      <c r="F11" s="40"/>
      <c r="G11" s="40"/>
      <c r="H11" s="40"/>
      <c r="I11" s="40"/>
      <c r="J11" s="54"/>
      <c r="K11" s="54"/>
      <c r="L11" s="54"/>
    </row>
    <row r="12" s="1" customFormat="1" ht="25" customHeight="1" spans="1:12">
      <c r="A12" s="38" t="s">
        <v>218</v>
      </c>
      <c r="B12" s="32" t="s">
        <v>219</v>
      </c>
      <c r="C12" s="32" t="s">
        <v>220</v>
      </c>
      <c r="D12" s="36" t="s">
        <v>221</v>
      </c>
      <c r="E12" s="36"/>
      <c r="F12" s="36" t="s">
        <v>222</v>
      </c>
      <c r="G12" s="36"/>
      <c r="H12" s="36"/>
      <c r="I12" s="36"/>
      <c r="J12" s="54"/>
      <c r="K12" s="54"/>
      <c r="L12" s="54"/>
    </row>
    <row r="13" s="1" customFormat="1" ht="25" customHeight="1" spans="1:12">
      <c r="A13" s="38"/>
      <c r="B13" s="38" t="s">
        <v>223</v>
      </c>
      <c r="C13" s="38" t="s">
        <v>224</v>
      </c>
      <c r="D13" s="43" t="s">
        <v>225</v>
      </c>
      <c r="E13" s="44"/>
      <c r="F13" s="43" t="s">
        <v>226</v>
      </c>
      <c r="G13" s="44"/>
      <c r="H13" s="44"/>
      <c r="I13" s="44"/>
      <c r="J13" s="54"/>
      <c r="K13" s="54"/>
      <c r="L13" s="54"/>
    </row>
    <row r="14" s="1" customFormat="1" spans="1:9">
      <c r="A14" s="38"/>
      <c r="B14" s="38"/>
      <c r="C14" s="38" t="s">
        <v>227</v>
      </c>
      <c r="D14" s="42" t="s">
        <v>228</v>
      </c>
      <c r="E14" s="42"/>
      <c r="F14" s="42" t="s">
        <v>229</v>
      </c>
      <c r="G14" s="42"/>
      <c r="H14" s="42"/>
      <c r="I14" s="42"/>
    </row>
    <row r="15" s="1" customFormat="1" spans="1:9">
      <c r="A15" s="38"/>
      <c r="B15" s="38"/>
      <c r="C15" s="38" t="s">
        <v>230</v>
      </c>
      <c r="D15" s="42" t="s">
        <v>231</v>
      </c>
      <c r="E15" s="42"/>
      <c r="F15" s="42" t="s">
        <v>232</v>
      </c>
      <c r="G15" s="42"/>
      <c r="H15" s="42"/>
      <c r="I15" s="42"/>
    </row>
    <row r="16" s="1" customFormat="1" spans="1:9">
      <c r="A16" s="38"/>
      <c r="B16" s="38"/>
      <c r="C16" s="38" t="s">
        <v>233</v>
      </c>
      <c r="D16" s="42" t="s">
        <v>234</v>
      </c>
      <c r="E16" s="42"/>
      <c r="F16" s="42" t="s">
        <v>235</v>
      </c>
      <c r="G16" s="42"/>
      <c r="H16" s="42"/>
      <c r="I16" s="42"/>
    </row>
    <row r="17" s="1" customFormat="1" ht="24" spans="1:9">
      <c r="A17" s="38"/>
      <c r="B17" s="38" t="s">
        <v>236</v>
      </c>
      <c r="C17" s="35" t="s">
        <v>237</v>
      </c>
      <c r="D17" s="42" t="s">
        <v>238</v>
      </c>
      <c r="E17" s="42"/>
      <c r="F17" s="42" t="s">
        <v>239</v>
      </c>
      <c r="G17" s="42"/>
      <c r="H17" s="42"/>
      <c r="I17" s="42"/>
    </row>
    <row r="18" s="1" customFormat="1" ht="24" spans="1:9">
      <c r="A18" s="38"/>
      <c r="B18" s="38"/>
      <c r="C18" s="35" t="s">
        <v>240</v>
      </c>
      <c r="D18" s="42" t="s">
        <v>241</v>
      </c>
      <c r="E18" s="42"/>
      <c r="F18" s="42" t="s">
        <v>242</v>
      </c>
      <c r="G18" s="42"/>
      <c r="H18" s="42"/>
      <c r="I18" s="42"/>
    </row>
    <row r="19" s="1" customFormat="1" ht="24" spans="1:9">
      <c r="A19" s="38"/>
      <c r="B19" s="38"/>
      <c r="C19" s="35" t="s">
        <v>243</v>
      </c>
      <c r="D19" s="42" t="s">
        <v>244</v>
      </c>
      <c r="E19" s="42"/>
      <c r="F19" s="42" t="s">
        <v>245</v>
      </c>
      <c r="G19" s="42"/>
      <c r="H19" s="42"/>
      <c r="I19" s="42"/>
    </row>
    <row r="20" s="1" customFormat="1" ht="24" spans="1:9">
      <c r="A20" s="38"/>
      <c r="B20" s="38"/>
      <c r="C20" s="35" t="s">
        <v>246</v>
      </c>
      <c r="D20" s="42" t="s">
        <v>247</v>
      </c>
      <c r="E20" s="42"/>
      <c r="F20" s="42" t="s">
        <v>247</v>
      </c>
      <c r="G20" s="42"/>
      <c r="H20" s="42"/>
      <c r="I20" s="42"/>
    </row>
    <row r="21" s="1" customFormat="1" ht="24" spans="1:9">
      <c r="A21" s="38"/>
      <c r="B21" s="38" t="s">
        <v>248</v>
      </c>
      <c r="C21" s="35" t="s">
        <v>249</v>
      </c>
      <c r="D21" s="42" t="s">
        <v>250</v>
      </c>
      <c r="E21" s="42"/>
      <c r="F21" s="42" t="s">
        <v>251</v>
      </c>
      <c r="G21" s="42"/>
      <c r="H21" s="42"/>
      <c r="I21" s="42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6"/>
    <mergeCell ref="B17:B20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L20" sqref="L20"/>
    </sheetView>
  </sheetViews>
  <sheetFormatPr defaultColWidth="9" defaultRowHeight="13.5"/>
  <cols>
    <col min="1" max="1" width="9" style="1"/>
    <col min="2" max="2" width="9" style="2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252</v>
      </c>
      <c r="B1" s="26"/>
    </row>
    <row r="2" s="1" customFormat="1" ht="19.5" spans="1:12">
      <c r="A2" s="27" t="s">
        <v>207</v>
      </c>
      <c r="B2" s="28"/>
      <c r="C2" s="28"/>
      <c r="D2" s="28"/>
      <c r="E2" s="28"/>
      <c r="F2" s="28"/>
      <c r="G2" s="28"/>
      <c r="H2" s="28"/>
      <c r="I2" s="50"/>
      <c r="J2" s="51"/>
      <c r="K2" s="51"/>
      <c r="L2" s="51"/>
    </row>
    <row r="3" s="1" customFormat="1" spans="1:11">
      <c r="A3" s="29"/>
      <c r="B3" s="30"/>
      <c r="C3" s="29"/>
      <c r="D3" s="30"/>
      <c r="E3" s="30"/>
      <c r="F3" s="30"/>
      <c r="G3" s="30"/>
      <c r="H3" s="30"/>
      <c r="I3" s="52" t="s">
        <v>7</v>
      </c>
      <c r="J3" s="52"/>
      <c r="K3" s="52"/>
    </row>
    <row r="4" s="1" customFormat="1" ht="25" customHeight="1" spans="1:12">
      <c r="A4" s="31" t="s">
        <v>208</v>
      </c>
      <c r="B4" s="31"/>
      <c r="C4" s="31"/>
      <c r="D4" s="31"/>
      <c r="E4" s="31"/>
      <c r="F4" s="31"/>
      <c r="G4" s="31"/>
      <c r="H4" s="31"/>
      <c r="I4" s="31"/>
      <c r="J4" s="53"/>
      <c r="K4" s="53"/>
      <c r="L4" s="53"/>
    </row>
    <row r="5" s="1" customFormat="1" ht="25" customHeight="1" spans="1:12">
      <c r="A5" s="32" t="s">
        <v>209</v>
      </c>
      <c r="B5" s="33" t="s">
        <v>253</v>
      </c>
      <c r="C5" s="33"/>
      <c r="D5" s="33"/>
      <c r="E5" s="33"/>
      <c r="F5" s="33"/>
      <c r="G5" s="33"/>
      <c r="H5" s="33"/>
      <c r="I5" s="33"/>
      <c r="J5" s="54"/>
      <c r="K5" s="54"/>
      <c r="L5" s="54"/>
    </row>
    <row r="6" s="1" customFormat="1" ht="25" customHeight="1" spans="1:12">
      <c r="A6" s="34" t="s">
        <v>211</v>
      </c>
      <c r="B6" s="33" t="s">
        <v>74</v>
      </c>
      <c r="C6" s="33"/>
      <c r="D6" s="33"/>
      <c r="E6" s="33"/>
      <c r="F6" s="33"/>
      <c r="G6" s="33"/>
      <c r="H6" s="33"/>
      <c r="I6" s="33"/>
      <c r="J6" s="54"/>
      <c r="K6" s="54"/>
      <c r="L6" s="54"/>
    </row>
    <row r="7" s="1" customFormat="1" ht="25" customHeight="1" spans="1:12">
      <c r="A7" s="35" t="s">
        <v>212</v>
      </c>
      <c r="B7" s="36" t="s">
        <v>213</v>
      </c>
      <c r="C7" s="36"/>
      <c r="D7" s="36"/>
      <c r="E7" s="37">
        <f>E8+E9</f>
        <v>50000</v>
      </c>
      <c r="F7" s="37"/>
      <c r="G7" s="37"/>
      <c r="H7" s="37"/>
      <c r="I7" s="37"/>
      <c r="J7" s="54"/>
      <c r="K7" s="54"/>
      <c r="L7" s="54"/>
    </row>
    <row r="8" s="1" customFormat="1" ht="25" customHeight="1" spans="1:12">
      <c r="A8" s="38"/>
      <c r="B8" s="36" t="s">
        <v>214</v>
      </c>
      <c r="C8" s="36"/>
      <c r="D8" s="36"/>
      <c r="E8" s="37">
        <v>50000</v>
      </c>
      <c r="F8" s="37"/>
      <c r="G8" s="37"/>
      <c r="H8" s="37"/>
      <c r="I8" s="37"/>
      <c r="J8" s="54"/>
      <c r="K8" s="54"/>
      <c r="L8" s="54"/>
    </row>
    <row r="9" s="1" customFormat="1" ht="25" customHeight="1" spans="1:12">
      <c r="A9" s="38"/>
      <c r="B9" s="36" t="s">
        <v>215</v>
      </c>
      <c r="C9" s="36"/>
      <c r="D9" s="36"/>
      <c r="E9" s="37"/>
      <c r="F9" s="37"/>
      <c r="G9" s="37"/>
      <c r="H9" s="37"/>
      <c r="I9" s="37"/>
      <c r="J9" s="54"/>
      <c r="K9" s="54"/>
      <c r="L9" s="54"/>
    </row>
    <row r="10" s="1" customFormat="1" ht="25" customHeight="1" spans="1:12">
      <c r="A10" s="39" t="s">
        <v>216</v>
      </c>
      <c r="B10" s="40" t="s">
        <v>254</v>
      </c>
      <c r="C10" s="40"/>
      <c r="D10" s="40"/>
      <c r="E10" s="40"/>
      <c r="F10" s="40"/>
      <c r="G10" s="40"/>
      <c r="H10" s="40"/>
      <c r="I10" s="40"/>
      <c r="J10" s="54"/>
      <c r="K10" s="54"/>
      <c r="L10" s="54"/>
    </row>
    <row r="11" s="1" customFormat="1" ht="25" customHeight="1" spans="1:12">
      <c r="A11" s="41"/>
      <c r="B11" s="40"/>
      <c r="C11" s="40"/>
      <c r="D11" s="40"/>
      <c r="E11" s="40"/>
      <c r="F11" s="40"/>
      <c r="G11" s="40"/>
      <c r="H11" s="40"/>
      <c r="I11" s="40"/>
      <c r="J11" s="54"/>
      <c r="K11" s="54"/>
      <c r="L11" s="54"/>
    </row>
    <row r="12" s="1" customFormat="1" ht="25" customHeight="1" spans="1:12">
      <c r="A12" s="38" t="s">
        <v>218</v>
      </c>
      <c r="B12" s="32" t="s">
        <v>219</v>
      </c>
      <c r="C12" s="32" t="s">
        <v>220</v>
      </c>
      <c r="D12" s="36" t="s">
        <v>221</v>
      </c>
      <c r="E12" s="36"/>
      <c r="F12" s="36" t="s">
        <v>222</v>
      </c>
      <c r="G12" s="36"/>
      <c r="H12" s="36"/>
      <c r="I12" s="36"/>
      <c r="J12" s="54"/>
      <c r="K12" s="54"/>
      <c r="L12" s="54"/>
    </row>
    <row r="13" s="1" customFormat="1" ht="25" customHeight="1" spans="1:12">
      <c r="A13" s="38"/>
      <c r="B13" s="38" t="s">
        <v>223</v>
      </c>
      <c r="C13" s="38" t="s">
        <v>224</v>
      </c>
      <c r="D13" s="42" t="s">
        <v>255</v>
      </c>
      <c r="E13" s="42"/>
      <c r="F13" s="43" t="s">
        <v>255</v>
      </c>
      <c r="G13" s="44"/>
      <c r="H13" s="44"/>
      <c r="I13" s="44"/>
      <c r="J13" s="54"/>
      <c r="K13" s="54"/>
      <c r="L13" s="54"/>
    </row>
    <row r="14" s="1" customFormat="1" spans="1:9">
      <c r="A14" s="38"/>
      <c r="B14" s="38"/>
      <c r="C14" s="38" t="s">
        <v>227</v>
      </c>
      <c r="D14" s="42" t="s">
        <v>228</v>
      </c>
      <c r="E14" s="42"/>
      <c r="F14" s="45" t="s">
        <v>229</v>
      </c>
      <c r="G14" s="44"/>
      <c r="H14" s="44"/>
      <c r="I14" s="44"/>
    </row>
    <row r="15" s="1" customFormat="1" spans="1:9">
      <c r="A15" s="38"/>
      <c r="B15" s="38"/>
      <c r="C15" s="38" t="s">
        <v>230</v>
      </c>
      <c r="D15" s="42" t="s">
        <v>231</v>
      </c>
      <c r="E15" s="42"/>
      <c r="F15" s="44" t="s">
        <v>256</v>
      </c>
      <c r="G15" s="44"/>
      <c r="H15" s="44"/>
      <c r="I15" s="44"/>
    </row>
    <row r="16" s="1" customFormat="1" spans="1:9">
      <c r="A16" s="38"/>
      <c r="B16" s="38"/>
      <c r="C16" s="38" t="s">
        <v>233</v>
      </c>
      <c r="D16" s="42" t="s">
        <v>257</v>
      </c>
      <c r="E16" s="42"/>
      <c r="F16" s="44" t="s">
        <v>258</v>
      </c>
      <c r="G16" s="44"/>
      <c r="H16" s="44"/>
      <c r="I16" s="44"/>
    </row>
    <row r="17" s="1" customFormat="1" spans="1:9">
      <c r="A17" s="38"/>
      <c r="B17" s="38"/>
      <c r="C17" s="38"/>
      <c r="D17" s="42" t="s">
        <v>259</v>
      </c>
      <c r="E17" s="42"/>
      <c r="F17" s="44" t="s">
        <v>260</v>
      </c>
      <c r="G17" s="44"/>
      <c r="H17" s="44"/>
      <c r="I17" s="44"/>
    </row>
    <row r="18" s="1" customFormat="1" spans="1:9">
      <c r="A18" s="38"/>
      <c r="B18" s="38"/>
      <c r="C18" s="38"/>
      <c r="D18" s="42" t="s">
        <v>261</v>
      </c>
      <c r="E18" s="42"/>
      <c r="F18" s="45" t="s">
        <v>262</v>
      </c>
      <c r="G18" s="44"/>
      <c r="H18" s="44"/>
      <c r="I18" s="44"/>
    </row>
    <row r="19" s="1" customFormat="1" ht="24" spans="1:9">
      <c r="A19" s="38"/>
      <c r="B19" s="46" t="s">
        <v>236</v>
      </c>
      <c r="C19" s="41" t="s">
        <v>237</v>
      </c>
      <c r="D19" s="42" t="s">
        <v>263</v>
      </c>
      <c r="E19" s="47"/>
      <c r="F19" s="45" t="s">
        <v>264</v>
      </c>
      <c r="G19" s="44"/>
      <c r="H19" s="44"/>
      <c r="I19" s="44"/>
    </row>
    <row r="20" s="1" customFormat="1" ht="24" spans="1:9">
      <c r="A20" s="38"/>
      <c r="B20" s="48"/>
      <c r="C20" s="41" t="s">
        <v>240</v>
      </c>
      <c r="D20" s="42" t="s">
        <v>265</v>
      </c>
      <c r="E20" s="47"/>
      <c r="F20" s="45" t="s">
        <v>266</v>
      </c>
      <c r="G20" s="44"/>
      <c r="H20" s="44"/>
      <c r="I20" s="44"/>
    </row>
    <row r="21" s="1" customFormat="1" ht="24" spans="1:9">
      <c r="A21" s="38"/>
      <c r="B21" s="38" t="s">
        <v>248</v>
      </c>
      <c r="C21" s="49" t="s">
        <v>249</v>
      </c>
      <c r="D21" s="42" t="s">
        <v>250</v>
      </c>
      <c r="E21" s="47"/>
      <c r="F21" s="45" t="s">
        <v>267</v>
      </c>
      <c r="G21" s="44"/>
      <c r="H21" s="44"/>
      <c r="I21" s="44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6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tabSelected="1" topLeftCell="A5" workbookViewId="0">
      <selection activeCell="K32" sqref="K3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268</v>
      </c>
    </row>
    <row r="2" ht="27" customHeight="1" spans="1:8">
      <c r="A2" s="3" t="s">
        <v>269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270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271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272</v>
      </c>
      <c r="B5" s="5" t="s">
        <v>273</v>
      </c>
      <c r="C5" s="5"/>
      <c r="D5" s="5" t="s">
        <v>274</v>
      </c>
      <c r="E5" s="5"/>
      <c r="F5" s="5"/>
      <c r="G5" s="5"/>
      <c r="H5" s="5"/>
    </row>
    <row r="6" ht="26.45" customHeight="1" spans="1:8">
      <c r="A6" s="5"/>
      <c r="B6" s="6" t="s">
        <v>275</v>
      </c>
      <c r="C6" s="6"/>
      <c r="D6" s="6" t="s">
        <v>276</v>
      </c>
      <c r="E6" s="6"/>
      <c r="F6" s="6"/>
      <c r="G6" s="6"/>
      <c r="H6" s="6"/>
    </row>
    <row r="7" ht="26.45" customHeight="1" spans="1:8">
      <c r="A7" s="5"/>
      <c r="B7" s="6" t="s">
        <v>171</v>
      </c>
      <c r="C7" s="6"/>
      <c r="D7" s="6" t="s">
        <v>277</v>
      </c>
      <c r="E7" s="6"/>
      <c r="F7" s="6"/>
      <c r="G7" s="6"/>
      <c r="H7" s="6"/>
    </row>
    <row r="8" ht="26.45" customHeight="1" spans="1:8">
      <c r="A8" s="5"/>
      <c r="B8" s="6" t="s">
        <v>210</v>
      </c>
      <c r="C8" s="6"/>
      <c r="D8" s="6" t="s">
        <v>278</v>
      </c>
      <c r="E8" s="6"/>
      <c r="F8" s="6"/>
      <c r="G8" s="6"/>
      <c r="H8" s="6"/>
    </row>
    <row r="9" ht="26.45" customHeight="1" spans="1:8">
      <c r="A9" s="5"/>
      <c r="B9" s="6" t="s">
        <v>253</v>
      </c>
      <c r="C9" s="6"/>
      <c r="D9" s="6" t="s">
        <v>279</v>
      </c>
      <c r="E9" s="6"/>
      <c r="F9" s="6"/>
      <c r="G9" s="6"/>
      <c r="H9" s="6"/>
    </row>
    <row r="10" ht="26.45" customHeight="1" spans="1:8">
      <c r="A10" s="5"/>
      <c r="B10" s="5" t="s">
        <v>280</v>
      </c>
      <c r="C10" s="5"/>
      <c r="D10" s="5"/>
      <c r="E10" s="5"/>
      <c r="F10" s="5" t="s">
        <v>281</v>
      </c>
      <c r="G10" s="5" t="s">
        <v>214</v>
      </c>
      <c r="H10" s="5" t="s">
        <v>215</v>
      </c>
    </row>
    <row r="11" ht="26.45" customHeight="1" spans="1:8">
      <c r="A11" s="5"/>
      <c r="B11" s="5"/>
      <c r="C11" s="5"/>
      <c r="D11" s="5"/>
      <c r="E11" s="5"/>
      <c r="F11" s="7">
        <f>G11+H11</f>
        <v>158.19</v>
      </c>
      <c r="G11" s="7">
        <v>158.19</v>
      </c>
      <c r="H11" s="7"/>
    </row>
    <row r="12" ht="26.45" customHeight="1" spans="1:8">
      <c r="A12" s="8" t="s">
        <v>282</v>
      </c>
      <c r="B12" s="9" t="s">
        <v>283</v>
      </c>
      <c r="C12" s="9"/>
      <c r="D12" s="9"/>
      <c r="E12" s="9"/>
      <c r="F12" s="9"/>
      <c r="G12" s="9"/>
      <c r="H12" s="9"/>
    </row>
    <row r="13" ht="26.45" customHeight="1" spans="1:8">
      <c r="A13" s="10" t="s">
        <v>284</v>
      </c>
      <c r="B13" s="10" t="s">
        <v>219</v>
      </c>
      <c r="C13" s="10" t="s">
        <v>220</v>
      </c>
      <c r="D13" s="10"/>
      <c r="E13" s="10" t="s">
        <v>221</v>
      </c>
      <c r="F13" s="10"/>
      <c r="G13" s="10" t="s">
        <v>285</v>
      </c>
      <c r="H13" s="10"/>
    </row>
    <row r="14" ht="48" customHeight="1" spans="1:8">
      <c r="A14" s="10"/>
      <c r="B14" s="11" t="s">
        <v>286</v>
      </c>
      <c r="C14" s="11" t="s">
        <v>224</v>
      </c>
      <c r="D14" s="11"/>
      <c r="E14" s="10" t="s">
        <v>178</v>
      </c>
      <c r="F14" s="10"/>
      <c r="G14" s="11" t="s">
        <v>287</v>
      </c>
      <c r="H14" s="11"/>
    </row>
    <row r="15" ht="40" customHeight="1" spans="1:8">
      <c r="A15" s="10"/>
      <c r="B15" s="11"/>
      <c r="C15" s="11"/>
      <c r="D15" s="11"/>
      <c r="E15" s="10" t="s">
        <v>179</v>
      </c>
      <c r="F15" s="10"/>
      <c r="G15" s="11" t="s">
        <v>288</v>
      </c>
      <c r="H15" s="11"/>
    </row>
    <row r="16" ht="81" customHeight="1" spans="1:8">
      <c r="A16" s="10"/>
      <c r="B16" s="11"/>
      <c r="C16" s="11"/>
      <c r="D16" s="11"/>
      <c r="E16" s="10" t="s">
        <v>210</v>
      </c>
      <c r="F16" s="10"/>
      <c r="G16" s="11" t="s">
        <v>289</v>
      </c>
      <c r="H16" s="11"/>
    </row>
    <row r="17" ht="40" customHeight="1" spans="1:8">
      <c r="A17" s="10"/>
      <c r="B17" s="11"/>
      <c r="C17" s="11"/>
      <c r="D17" s="11"/>
      <c r="E17" s="11" t="s">
        <v>253</v>
      </c>
      <c r="F17" s="11"/>
      <c r="G17" s="11" t="s">
        <v>290</v>
      </c>
      <c r="H17" s="11"/>
    </row>
    <row r="18" ht="40" customHeight="1" spans="1:8">
      <c r="A18" s="10"/>
      <c r="B18" s="11"/>
      <c r="C18" s="11" t="s">
        <v>227</v>
      </c>
      <c r="D18" s="11"/>
      <c r="E18" s="10" t="s">
        <v>291</v>
      </c>
      <c r="F18" s="10"/>
      <c r="G18" s="10" t="s">
        <v>292</v>
      </c>
      <c r="H18" s="10"/>
    </row>
    <row r="19" ht="40" customHeight="1" spans="1:8">
      <c r="A19" s="10"/>
      <c r="B19" s="11"/>
      <c r="C19" s="11"/>
      <c r="D19" s="11"/>
      <c r="E19" s="10" t="s">
        <v>293</v>
      </c>
      <c r="F19" s="10"/>
      <c r="G19" s="10" t="s">
        <v>294</v>
      </c>
      <c r="H19" s="10"/>
    </row>
    <row r="20" ht="40" customHeight="1" spans="1:8">
      <c r="A20" s="10"/>
      <c r="B20" s="11"/>
      <c r="C20" s="11"/>
      <c r="D20" s="11"/>
      <c r="E20" s="11" t="s">
        <v>210</v>
      </c>
      <c r="F20" s="11"/>
      <c r="G20" s="10" t="s">
        <v>295</v>
      </c>
      <c r="H20" s="10"/>
    </row>
    <row r="21" ht="40" customHeight="1" spans="1:8">
      <c r="A21" s="10"/>
      <c r="B21" s="11"/>
      <c r="C21" s="11"/>
      <c r="D21" s="11"/>
      <c r="E21" s="11" t="s">
        <v>253</v>
      </c>
      <c r="F21" s="11"/>
      <c r="G21" s="11" t="s">
        <v>295</v>
      </c>
      <c r="H21" s="11"/>
    </row>
    <row r="22" ht="40" customHeight="1" spans="1:8">
      <c r="A22" s="10"/>
      <c r="B22" s="11"/>
      <c r="C22" s="11" t="s">
        <v>230</v>
      </c>
      <c r="D22" s="11"/>
      <c r="E22" s="10" t="s">
        <v>231</v>
      </c>
      <c r="F22" s="10"/>
      <c r="G22" s="10" t="s">
        <v>296</v>
      </c>
      <c r="H22" s="10"/>
    </row>
    <row r="23" ht="40" customHeight="1" spans="1:8">
      <c r="A23" s="10"/>
      <c r="B23" s="11"/>
      <c r="C23" s="11" t="s">
        <v>233</v>
      </c>
      <c r="D23" s="11"/>
      <c r="E23" s="10" t="s">
        <v>178</v>
      </c>
      <c r="F23" s="10"/>
      <c r="G23" s="10" t="s">
        <v>297</v>
      </c>
      <c r="H23" s="10"/>
    </row>
    <row r="24" ht="40" customHeight="1" spans="1:8">
      <c r="A24" s="10"/>
      <c r="B24" s="11"/>
      <c r="C24" s="11"/>
      <c r="D24" s="11"/>
      <c r="E24" s="10" t="s">
        <v>179</v>
      </c>
      <c r="F24" s="10"/>
      <c r="G24" s="10" t="s">
        <v>298</v>
      </c>
      <c r="H24" s="10"/>
    </row>
    <row r="25" ht="40" customHeight="1" spans="1:8">
      <c r="A25" s="10"/>
      <c r="B25" s="11"/>
      <c r="C25" s="11"/>
      <c r="D25" s="11"/>
      <c r="E25" s="10" t="s">
        <v>210</v>
      </c>
      <c r="F25" s="10"/>
      <c r="G25" s="10" t="s">
        <v>235</v>
      </c>
      <c r="H25" s="10"/>
    </row>
    <row r="26" ht="40" customHeight="1" spans="1:8">
      <c r="A26" s="10"/>
      <c r="B26" s="11"/>
      <c r="C26" s="11"/>
      <c r="D26" s="11"/>
      <c r="E26" s="11" t="s">
        <v>253</v>
      </c>
      <c r="F26" s="11"/>
      <c r="G26" s="10" t="s">
        <v>235</v>
      </c>
      <c r="H26" s="10"/>
    </row>
    <row r="27" ht="40" customHeight="1" spans="1:8">
      <c r="A27" s="10"/>
      <c r="B27" s="12" t="s">
        <v>299</v>
      </c>
      <c r="C27" s="13" t="s">
        <v>240</v>
      </c>
      <c r="D27" s="14"/>
      <c r="E27" s="11" t="s">
        <v>300</v>
      </c>
      <c r="F27" s="11"/>
      <c r="G27" s="11" t="s">
        <v>301</v>
      </c>
      <c r="H27" s="11"/>
    </row>
    <row r="28" ht="57" customHeight="1" spans="1:8">
      <c r="A28" s="10"/>
      <c r="B28" s="12"/>
      <c r="C28" s="15"/>
      <c r="D28" s="16"/>
      <c r="E28" s="11" t="s">
        <v>302</v>
      </c>
      <c r="F28" s="11"/>
      <c r="G28" s="11" t="s">
        <v>303</v>
      </c>
      <c r="H28" s="11"/>
    </row>
    <row r="29" ht="83" customHeight="1" spans="1:8">
      <c r="A29" s="10"/>
      <c r="B29" s="12"/>
      <c r="C29" s="17"/>
      <c r="D29" s="18"/>
      <c r="E29" s="11" t="s">
        <v>304</v>
      </c>
      <c r="F29" s="11"/>
      <c r="G29" s="11" t="s">
        <v>305</v>
      </c>
      <c r="H29" s="11"/>
    </row>
    <row r="30" ht="40" customHeight="1" spans="1:15">
      <c r="A30" s="10"/>
      <c r="B30" s="12"/>
      <c r="C30" s="13" t="s">
        <v>237</v>
      </c>
      <c r="D30" s="14"/>
      <c r="E30" s="11" t="s">
        <v>306</v>
      </c>
      <c r="F30" s="11"/>
      <c r="G30" s="11" t="s">
        <v>307</v>
      </c>
      <c r="H30" s="11"/>
      <c r="O30" s="25"/>
    </row>
    <row r="31" ht="40" customHeight="1" spans="1:8">
      <c r="A31" s="10"/>
      <c r="B31" s="12"/>
      <c r="C31" s="15"/>
      <c r="D31" s="16"/>
      <c r="E31" s="11" t="s">
        <v>308</v>
      </c>
      <c r="F31" s="11"/>
      <c r="G31" s="11" t="s">
        <v>307</v>
      </c>
      <c r="H31" s="11"/>
    </row>
    <row r="32" ht="60" customHeight="1" spans="1:8">
      <c r="A32" s="10"/>
      <c r="B32" s="12"/>
      <c r="C32" s="17"/>
      <c r="D32" s="18"/>
      <c r="E32" s="11" t="s">
        <v>309</v>
      </c>
      <c r="F32" s="11"/>
      <c r="G32" s="11" t="s">
        <v>310</v>
      </c>
      <c r="H32" s="11"/>
    </row>
    <row r="33" ht="40" customHeight="1" spans="1:8">
      <c r="A33" s="10"/>
      <c r="B33" s="12"/>
      <c r="C33" s="11" t="s">
        <v>243</v>
      </c>
      <c r="D33" s="11"/>
      <c r="E33" s="11"/>
      <c r="F33" s="11"/>
      <c r="G33" s="11"/>
      <c r="H33" s="11"/>
    </row>
    <row r="34" ht="40" customHeight="1" spans="1:8">
      <c r="A34" s="10"/>
      <c r="B34" s="19"/>
      <c r="C34" s="11" t="s">
        <v>246</v>
      </c>
      <c r="D34" s="11"/>
      <c r="E34" s="11" t="s">
        <v>311</v>
      </c>
      <c r="F34" s="11"/>
      <c r="G34" s="11" t="s">
        <v>247</v>
      </c>
      <c r="H34" s="11"/>
    </row>
    <row r="35" ht="40" customHeight="1" spans="1:8">
      <c r="A35" s="10"/>
      <c r="B35" s="12" t="s">
        <v>248</v>
      </c>
      <c r="C35" s="20" t="s">
        <v>249</v>
      </c>
      <c r="D35" s="21"/>
      <c r="E35" s="11" t="s">
        <v>312</v>
      </c>
      <c r="F35" s="11"/>
      <c r="G35" s="10" t="s">
        <v>267</v>
      </c>
      <c r="H35" s="10"/>
    </row>
    <row r="36" ht="40" customHeight="1" spans="1:8">
      <c r="A36" s="10"/>
      <c r="B36" s="22"/>
      <c r="C36" s="23"/>
      <c r="D36" s="24"/>
      <c r="E36" s="11" t="s">
        <v>250</v>
      </c>
      <c r="F36" s="11"/>
      <c r="G36" s="10" t="s">
        <v>267</v>
      </c>
      <c r="H36" s="10"/>
    </row>
  </sheetData>
  <mergeCells count="7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A5:A11"/>
    <mergeCell ref="A13:A36"/>
    <mergeCell ref="B14:B26"/>
    <mergeCell ref="B27:B34"/>
    <mergeCell ref="B35:B36"/>
    <mergeCell ref="B10:E11"/>
    <mergeCell ref="C14:D17"/>
    <mergeCell ref="C18:D21"/>
    <mergeCell ref="C23:D26"/>
    <mergeCell ref="C27:D29"/>
    <mergeCell ref="C30:D32"/>
    <mergeCell ref="C35:D36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81" customWidth="1"/>
    <col min="2" max="2" width="42.6333333333333" style="81" customWidth="1"/>
    <col min="3" max="3" width="16.6333333333333" style="81" customWidth="1"/>
    <col min="4" max="4" width="42.6333333333333" style="81" customWidth="1"/>
    <col min="5" max="5" width="16.6333333333333" style="81" customWidth="1"/>
    <col min="6" max="6" width="1.5" style="81" customWidth="1"/>
    <col min="7" max="11" width="9.75" style="81" customWidth="1"/>
    <col min="12" max="16384" width="10" style="81"/>
  </cols>
  <sheetData>
    <row r="1" s="124" customFormat="1" ht="24.95" customHeight="1" spans="1:6">
      <c r="A1" s="125"/>
      <c r="B1" s="2" t="s">
        <v>3</v>
      </c>
      <c r="D1" s="2"/>
      <c r="E1" s="2"/>
      <c r="F1" s="126" t="s">
        <v>4</v>
      </c>
    </row>
    <row r="2" ht="22.9" customHeight="1" spans="1:6">
      <c r="A2" s="114"/>
      <c r="B2" s="115" t="s">
        <v>5</v>
      </c>
      <c r="C2" s="115"/>
      <c r="D2" s="115"/>
      <c r="E2" s="115"/>
      <c r="F2" s="104"/>
    </row>
    <row r="3" ht="19.5" customHeight="1" spans="1:6">
      <c r="A3" s="114"/>
      <c r="B3" s="88" t="s">
        <v>6</v>
      </c>
      <c r="D3" s="83"/>
      <c r="E3" s="127" t="s">
        <v>7</v>
      </c>
      <c r="F3" s="104"/>
    </row>
    <row r="4" ht="26.1" customHeight="1" spans="1:6">
      <c r="A4" s="114"/>
      <c r="B4" s="61" t="s">
        <v>8</v>
      </c>
      <c r="C4" s="61"/>
      <c r="D4" s="61" t="s">
        <v>9</v>
      </c>
      <c r="E4" s="61"/>
      <c r="F4" s="104"/>
    </row>
    <row r="5" ht="26.1" customHeight="1" spans="1:6">
      <c r="A5" s="114"/>
      <c r="B5" s="61" t="s">
        <v>10</v>
      </c>
      <c r="C5" s="61" t="s">
        <v>11</v>
      </c>
      <c r="D5" s="61" t="s">
        <v>10</v>
      </c>
      <c r="E5" s="61" t="s">
        <v>11</v>
      </c>
      <c r="F5" s="104"/>
    </row>
    <row r="6" ht="26.1" customHeight="1" spans="1:6">
      <c r="A6" s="85"/>
      <c r="B6" s="65" t="s">
        <v>12</v>
      </c>
      <c r="C6" s="67"/>
      <c r="D6" s="65" t="s">
        <v>13</v>
      </c>
      <c r="E6" s="67"/>
      <c r="F6" s="93"/>
    </row>
    <row r="7" ht="26.1" customHeight="1" spans="1:6">
      <c r="A7" s="85"/>
      <c r="B7" s="65" t="s">
        <v>14</v>
      </c>
      <c r="C7" s="67">
        <v>1481883.07</v>
      </c>
      <c r="D7" s="65" t="s">
        <v>15</v>
      </c>
      <c r="E7" s="67"/>
      <c r="F7" s="93"/>
    </row>
    <row r="8" ht="26.1" customHeight="1" spans="1:6">
      <c r="A8" s="85"/>
      <c r="B8" s="65" t="s">
        <v>16</v>
      </c>
      <c r="C8" s="67">
        <v>100000</v>
      </c>
      <c r="D8" s="65" t="s">
        <v>17</v>
      </c>
      <c r="E8" s="67"/>
      <c r="F8" s="93"/>
    </row>
    <row r="9" ht="26.1" customHeight="1" spans="1:6">
      <c r="A9" s="85"/>
      <c r="B9" s="65" t="s">
        <v>18</v>
      </c>
      <c r="C9" s="67"/>
      <c r="D9" s="65" t="s">
        <v>19</v>
      </c>
      <c r="E9" s="67"/>
      <c r="F9" s="93"/>
    </row>
    <row r="10" ht="26.1" customHeight="1" spans="1:6">
      <c r="A10" s="85"/>
      <c r="B10" s="65" t="s">
        <v>20</v>
      </c>
      <c r="C10" s="67"/>
      <c r="D10" s="65" t="s">
        <v>21</v>
      </c>
      <c r="E10" s="67"/>
      <c r="F10" s="93"/>
    </row>
    <row r="11" ht="26.1" customHeight="1" spans="1:6">
      <c r="A11" s="85"/>
      <c r="B11" s="65" t="s">
        <v>22</v>
      </c>
      <c r="C11" s="67"/>
      <c r="D11" s="65" t="s">
        <v>23</v>
      </c>
      <c r="E11" s="67"/>
      <c r="F11" s="93"/>
    </row>
    <row r="12" ht="26.1" customHeight="1" spans="1:6">
      <c r="A12" s="85"/>
      <c r="B12" s="65" t="s">
        <v>24</v>
      </c>
      <c r="C12" s="67"/>
      <c r="D12" s="65" t="s">
        <v>25</v>
      </c>
      <c r="E12" s="67"/>
      <c r="F12" s="93"/>
    </row>
    <row r="13" ht="26.1" customHeight="1" spans="1:6">
      <c r="A13" s="85"/>
      <c r="B13" s="65" t="s">
        <v>24</v>
      </c>
      <c r="C13" s="67"/>
      <c r="D13" s="65" t="s">
        <v>26</v>
      </c>
      <c r="E13" s="67">
        <v>132434.04</v>
      </c>
      <c r="F13" s="93"/>
    </row>
    <row r="14" ht="26.1" customHeight="1" spans="1:6">
      <c r="A14" s="85"/>
      <c r="B14" s="65" t="s">
        <v>24</v>
      </c>
      <c r="C14" s="67"/>
      <c r="D14" s="65" t="s">
        <v>27</v>
      </c>
      <c r="E14" s="67"/>
      <c r="F14" s="93"/>
    </row>
    <row r="15" ht="26.1" customHeight="1" spans="1:6">
      <c r="A15" s="85"/>
      <c r="B15" s="65" t="s">
        <v>24</v>
      </c>
      <c r="C15" s="67"/>
      <c r="D15" s="65" t="s">
        <v>28</v>
      </c>
      <c r="E15" s="67">
        <v>82107.67</v>
      </c>
      <c r="F15" s="93"/>
    </row>
    <row r="16" ht="26.1" customHeight="1" spans="1:6">
      <c r="A16" s="85"/>
      <c r="B16" s="65" t="s">
        <v>24</v>
      </c>
      <c r="C16" s="67"/>
      <c r="D16" s="65" t="s">
        <v>29</v>
      </c>
      <c r="E16" s="67"/>
      <c r="F16" s="93"/>
    </row>
    <row r="17" ht="26.1" customHeight="1" spans="1:6">
      <c r="A17" s="85"/>
      <c r="B17" s="65" t="s">
        <v>24</v>
      </c>
      <c r="C17" s="67"/>
      <c r="D17" s="65" t="s">
        <v>30</v>
      </c>
      <c r="E17" s="67">
        <v>100000</v>
      </c>
      <c r="F17" s="93"/>
    </row>
    <row r="18" ht="26.1" customHeight="1" spans="1:6">
      <c r="A18" s="85"/>
      <c r="B18" s="65" t="s">
        <v>24</v>
      </c>
      <c r="C18" s="67"/>
      <c r="D18" s="65" t="s">
        <v>31</v>
      </c>
      <c r="E18" s="67"/>
      <c r="F18" s="93"/>
    </row>
    <row r="19" ht="26.1" customHeight="1" spans="1:6">
      <c r="A19" s="85"/>
      <c r="B19" s="65" t="s">
        <v>24</v>
      </c>
      <c r="C19" s="67"/>
      <c r="D19" s="65" t="s">
        <v>32</v>
      </c>
      <c r="E19" s="67"/>
      <c r="F19" s="93"/>
    </row>
    <row r="20" ht="26.1" customHeight="1" spans="1:6">
      <c r="A20" s="85"/>
      <c r="B20" s="65" t="s">
        <v>24</v>
      </c>
      <c r="C20" s="67"/>
      <c r="D20" s="65" t="s">
        <v>33</v>
      </c>
      <c r="E20" s="67"/>
      <c r="F20" s="93"/>
    </row>
    <row r="21" ht="26.1" customHeight="1" spans="1:6">
      <c r="A21" s="85"/>
      <c r="B21" s="65" t="s">
        <v>24</v>
      </c>
      <c r="C21" s="67"/>
      <c r="D21" s="65" t="s">
        <v>34</v>
      </c>
      <c r="E21" s="67"/>
      <c r="F21" s="93"/>
    </row>
    <row r="22" ht="26.1" customHeight="1" spans="1:6">
      <c r="A22" s="85"/>
      <c r="B22" s="65" t="s">
        <v>24</v>
      </c>
      <c r="C22" s="67"/>
      <c r="D22" s="65" t="s">
        <v>35</v>
      </c>
      <c r="E22" s="67"/>
      <c r="F22" s="93"/>
    </row>
    <row r="23" ht="26.1" customHeight="1" spans="1:6">
      <c r="A23" s="85"/>
      <c r="B23" s="65" t="s">
        <v>24</v>
      </c>
      <c r="C23" s="67"/>
      <c r="D23" s="65" t="s">
        <v>36</v>
      </c>
      <c r="E23" s="67"/>
      <c r="F23" s="93"/>
    </row>
    <row r="24" ht="26.1" customHeight="1" spans="1:6">
      <c r="A24" s="85"/>
      <c r="B24" s="65" t="s">
        <v>24</v>
      </c>
      <c r="C24" s="67"/>
      <c r="D24" s="65" t="s">
        <v>37</v>
      </c>
      <c r="E24" s="67">
        <v>1150998.96</v>
      </c>
      <c r="F24" s="93"/>
    </row>
    <row r="25" ht="26.1" customHeight="1" spans="1:6">
      <c r="A25" s="85"/>
      <c r="B25" s="65" t="s">
        <v>24</v>
      </c>
      <c r="C25" s="67"/>
      <c r="D25" s="65" t="s">
        <v>38</v>
      </c>
      <c r="E25" s="67">
        <v>114570</v>
      </c>
      <c r="F25" s="93"/>
    </row>
    <row r="26" ht="26.1" customHeight="1" spans="1:6">
      <c r="A26" s="85"/>
      <c r="B26" s="65" t="s">
        <v>24</v>
      </c>
      <c r="C26" s="67"/>
      <c r="D26" s="65" t="s">
        <v>39</v>
      </c>
      <c r="E26" s="67">
        <v>1772.4</v>
      </c>
      <c r="F26" s="93"/>
    </row>
    <row r="27" ht="26.1" customHeight="1" spans="1:6">
      <c r="A27" s="85"/>
      <c r="B27" s="65" t="s">
        <v>24</v>
      </c>
      <c r="C27" s="67"/>
      <c r="D27" s="65" t="s">
        <v>40</v>
      </c>
      <c r="E27" s="67"/>
      <c r="F27" s="93"/>
    </row>
    <row r="28" ht="26.1" customHeight="1" spans="1:6">
      <c r="A28" s="85"/>
      <c r="B28" s="65" t="s">
        <v>24</v>
      </c>
      <c r="C28" s="67"/>
      <c r="D28" s="65" t="s">
        <v>41</v>
      </c>
      <c r="E28" s="67"/>
      <c r="F28" s="93"/>
    </row>
    <row r="29" ht="26.1" customHeight="1" spans="1:6">
      <c r="A29" s="85"/>
      <c r="B29" s="65" t="s">
        <v>24</v>
      </c>
      <c r="C29" s="67"/>
      <c r="D29" s="65" t="s">
        <v>42</v>
      </c>
      <c r="E29" s="67"/>
      <c r="F29" s="93"/>
    </row>
    <row r="30" ht="26.1" customHeight="1" spans="1:6">
      <c r="A30" s="85"/>
      <c r="B30" s="65" t="s">
        <v>24</v>
      </c>
      <c r="C30" s="67"/>
      <c r="D30" s="65" t="s">
        <v>43</v>
      </c>
      <c r="E30" s="67"/>
      <c r="F30" s="93"/>
    </row>
    <row r="31" ht="26.1" customHeight="1" spans="1:6">
      <c r="A31" s="85"/>
      <c r="B31" s="65" t="s">
        <v>24</v>
      </c>
      <c r="C31" s="67"/>
      <c r="D31" s="65" t="s">
        <v>44</v>
      </c>
      <c r="E31" s="67"/>
      <c r="F31" s="93"/>
    </row>
    <row r="32" ht="26.1" customHeight="1" spans="1:6">
      <c r="A32" s="85"/>
      <c r="B32" s="65" t="s">
        <v>24</v>
      </c>
      <c r="C32" s="67"/>
      <c r="D32" s="65" t="s">
        <v>45</v>
      </c>
      <c r="E32" s="67"/>
      <c r="F32" s="93"/>
    </row>
    <row r="33" ht="26.1" customHeight="1" spans="1:6">
      <c r="A33" s="85"/>
      <c r="B33" s="65" t="s">
        <v>24</v>
      </c>
      <c r="C33" s="67"/>
      <c r="D33" s="65" t="s">
        <v>46</v>
      </c>
      <c r="E33" s="67"/>
      <c r="F33" s="93"/>
    </row>
    <row r="34" ht="26.1" customHeight="1" spans="1:6">
      <c r="A34" s="85"/>
      <c r="B34" s="65" t="s">
        <v>24</v>
      </c>
      <c r="C34" s="67"/>
      <c r="D34" s="65" t="s">
        <v>47</v>
      </c>
      <c r="E34" s="67"/>
      <c r="F34" s="93"/>
    </row>
    <row r="35" ht="26.1" customHeight="1" spans="1:6">
      <c r="A35" s="85"/>
      <c r="B35" s="65" t="s">
        <v>24</v>
      </c>
      <c r="C35" s="67"/>
      <c r="D35" s="65" t="s">
        <v>48</v>
      </c>
      <c r="E35" s="67"/>
      <c r="F35" s="93"/>
    </row>
    <row r="36" ht="26.1" customHeight="1" spans="1:6">
      <c r="A36" s="94"/>
      <c r="B36" s="61" t="s">
        <v>49</v>
      </c>
      <c r="C36" s="64">
        <f>SUM(C6:C35)</f>
        <v>1581883.07</v>
      </c>
      <c r="D36" s="61" t="s">
        <v>50</v>
      </c>
      <c r="E36" s="64">
        <f>SUM(E6:E35)</f>
        <v>1581883.07</v>
      </c>
      <c r="F36" s="95"/>
    </row>
    <row r="37" ht="26.1" customHeight="1" spans="1:6">
      <c r="A37" s="85"/>
      <c r="B37" s="65" t="s">
        <v>51</v>
      </c>
      <c r="C37" s="67"/>
      <c r="D37" s="65" t="s">
        <v>52</v>
      </c>
      <c r="E37" s="67"/>
      <c r="F37" s="128"/>
    </row>
    <row r="38" ht="26.1" customHeight="1" spans="1:6">
      <c r="A38" s="129"/>
      <c r="B38" s="65" t="s">
        <v>53</v>
      </c>
      <c r="C38" s="67"/>
      <c r="D38" s="65" t="s">
        <v>54</v>
      </c>
      <c r="E38" s="67"/>
      <c r="F38" s="128"/>
    </row>
    <row r="39" ht="26.1" customHeight="1" spans="1:6">
      <c r="A39" s="129"/>
      <c r="B39" s="130"/>
      <c r="C39" s="130"/>
      <c r="D39" s="65" t="s">
        <v>55</v>
      </c>
      <c r="E39" s="67"/>
      <c r="F39" s="128"/>
    </row>
    <row r="40" ht="26.1" customHeight="1" spans="1:6">
      <c r="A40" s="131"/>
      <c r="B40" s="61" t="s">
        <v>56</v>
      </c>
      <c r="C40" s="64">
        <f>C36</f>
        <v>1581883.07</v>
      </c>
      <c r="D40" s="61" t="s">
        <v>57</v>
      </c>
      <c r="E40" s="64">
        <f>E36</f>
        <v>1581883.07</v>
      </c>
      <c r="F40" s="132"/>
    </row>
    <row r="41" ht="9.75" customHeight="1" spans="1:6">
      <c r="A41" s="118"/>
      <c r="B41" s="118"/>
      <c r="C41" s="133"/>
      <c r="D41" s="133"/>
      <c r="E41" s="118"/>
      <c r="F41" s="11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81" customWidth="1"/>
    <col min="2" max="2" width="16.8833333333333" style="81" customWidth="1"/>
    <col min="3" max="3" width="31.75" style="81" customWidth="1"/>
    <col min="4" max="4" width="15.375" style="81" customWidth="1"/>
    <col min="5" max="5" width="8.625" style="81" customWidth="1"/>
    <col min="6" max="6" width="15.375" style="81" customWidth="1"/>
    <col min="7" max="14" width="13" style="81" customWidth="1"/>
    <col min="15" max="15" width="1.5" style="81" customWidth="1"/>
    <col min="16" max="16" width="9.75" style="81" customWidth="1"/>
    <col min="17" max="16384" width="10" style="81"/>
  </cols>
  <sheetData>
    <row r="1" ht="24.95" customHeight="1" spans="1:15">
      <c r="A1" s="82"/>
      <c r="B1" s="2" t="s">
        <v>58</v>
      </c>
      <c r="C1" s="83"/>
      <c r="D1" s="122"/>
      <c r="E1" s="122"/>
      <c r="F1" s="122"/>
      <c r="G1" s="83"/>
      <c r="H1" s="83"/>
      <c r="I1" s="83"/>
      <c r="L1" s="83"/>
      <c r="M1" s="83"/>
      <c r="N1" s="84"/>
      <c r="O1" s="85"/>
    </row>
    <row r="2" ht="22.9" customHeight="1" spans="1:15">
      <c r="A2" s="82"/>
      <c r="B2" s="86" t="s">
        <v>59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4</v>
      </c>
    </row>
    <row r="3" ht="19.5" customHeight="1" spans="1:15">
      <c r="A3" s="87"/>
      <c r="B3" s="88" t="s">
        <v>6</v>
      </c>
      <c r="C3" s="88"/>
      <c r="D3" s="87"/>
      <c r="E3" s="87"/>
      <c r="F3" s="108"/>
      <c r="G3" s="87"/>
      <c r="H3" s="108"/>
      <c r="I3" s="108"/>
      <c r="J3" s="108"/>
      <c r="K3" s="108"/>
      <c r="L3" s="108"/>
      <c r="M3" s="108"/>
      <c r="N3" s="123" t="s">
        <v>7</v>
      </c>
      <c r="O3" s="90"/>
    </row>
    <row r="4" ht="24.4" customHeight="1" spans="1:15">
      <c r="A4" s="91"/>
      <c r="B4" s="78" t="s">
        <v>10</v>
      </c>
      <c r="C4" s="78"/>
      <c r="D4" s="78" t="s">
        <v>60</v>
      </c>
      <c r="E4" s="78" t="s">
        <v>61</v>
      </c>
      <c r="F4" s="78" t="s">
        <v>62</v>
      </c>
      <c r="G4" s="78" t="s">
        <v>63</v>
      </c>
      <c r="H4" s="78" t="s">
        <v>64</v>
      </c>
      <c r="I4" s="78" t="s">
        <v>65</v>
      </c>
      <c r="J4" s="78" t="s">
        <v>66</v>
      </c>
      <c r="K4" s="78" t="s">
        <v>67</v>
      </c>
      <c r="L4" s="78" t="s">
        <v>68</v>
      </c>
      <c r="M4" s="78" t="s">
        <v>69</v>
      </c>
      <c r="N4" s="78" t="s">
        <v>70</v>
      </c>
      <c r="O4" s="93"/>
    </row>
    <row r="5" ht="24.4" customHeight="1" spans="1:15">
      <c r="A5" s="91"/>
      <c r="B5" s="78" t="s">
        <v>71</v>
      </c>
      <c r="C5" s="78" t="s">
        <v>72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93"/>
    </row>
    <row r="6" ht="24.4" customHeight="1" spans="1:15">
      <c r="A6" s="91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93"/>
    </row>
    <row r="7" ht="27" customHeight="1" spans="1:15">
      <c r="A7" s="94"/>
      <c r="B7" s="61"/>
      <c r="C7" s="61" t="s">
        <v>73</v>
      </c>
      <c r="D7" s="64">
        <f t="shared" ref="D7:N7" si="0">SUM(D8:D22)</f>
        <v>1581883.07</v>
      </c>
      <c r="E7" s="64">
        <f t="shared" si="0"/>
        <v>0</v>
      </c>
      <c r="F7" s="64">
        <f t="shared" si="0"/>
        <v>1481883.07</v>
      </c>
      <c r="G7" s="64">
        <f t="shared" si="0"/>
        <v>100000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  <c r="L7" s="64">
        <f t="shared" si="0"/>
        <v>0</v>
      </c>
      <c r="M7" s="64">
        <f t="shared" si="0"/>
        <v>0</v>
      </c>
      <c r="N7" s="64">
        <f t="shared" si="0"/>
        <v>0</v>
      </c>
      <c r="O7" s="95"/>
    </row>
    <row r="8" ht="27" customHeight="1" spans="1:15">
      <c r="A8" s="94"/>
      <c r="B8" s="66">
        <v>151001</v>
      </c>
      <c r="C8" s="66" t="s">
        <v>74</v>
      </c>
      <c r="D8" s="64">
        <f>SUM(E8:N8)</f>
        <v>1581883.07</v>
      </c>
      <c r="E8" s="64"/>
      <c r="F8" s="64">
        <f>'[16]1'!C6</f>
        <v>1481883.07</v>
      </c>
      <c r="G8" s="64">
        <f>'[16]1'!C7</f>
        <v>100000</v>
      </c>
      <c r="H8" s="64"/>
      <c r="I8" s="64"/>
      <c r="J8" s="64"/>
      <c r="K8" s="64"/>
      <c r="L8" s="64"/>
      <c r="M8" s="64"/>
      <c r="N8" s="64"/>
      <c r="O8" s="95"/>
    </row>
    <row r="9" ht="27" customHeight="1" spans="1:15">
      <c r="A9" s="94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5"/>
    </row>
    <row r="10" ht="27" customHeight="1" spans="1:15">
      <c r="A10" s="94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5"/>
    </row>
    <row r="11" ht="27" customHeight="1" spans="1:15">
      <c r="A11" s="94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5"/>
    </row>
    <row r="12" ht="27" customHeight="1" spans="1:15">
      <c r="A12" s="94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5"/>
    </row>
    <row r="13" ht="27" customHeight="1" spans="1:15">
      <c r="A13" s="94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5"/>
    </row>
    <row r="14" ht="27" customHeight="1" spans="1:15">
      <c r="A14" s="94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5"/>
    </row>
    <row r="15" ht="27" customHeight="1" spans="1:15">
      <c r="A15" s="94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5"/>
    </row>
    <row r="16" ht="27" customHeight="1" spans="1:15">
      <c r="A16" s="94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5"/>
    </row>
    <row r="17" ht="27" customHeight="1" spans="1:15">
      <c r="A17" s="94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5"/>
    </row>
    <row r="18" ht="27" customHeight="1" spans="1:15">
      <c r="A18" s="94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5"/>
    </row>
    <row r="19" ht="27" customHeight="1" spans="1:15">
      <c r="A19" s="94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5"/>
    </row>
    <row r="20" ht="27" customHeight="1" spans="1:15">
      <c r="A20" s="94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5"/>
    </row>
    <row r="21" ht="27" customHeight="1" spans="1:15">
      <c r="A21" s="91"/>
      <c r="B21" s="65"/>
      <c r="C21" s="65" t="s">
        <v>24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92"/>
    </row>
    <row r="22" ht="27" customHeight="1" spans="1:15">
      <c r="A22" s="91"/>
      <c r="B22" s="65"/>
      <c r="C22" s="65" t="s">
        <v>24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92"/>
    </row>
    <row r="23" ht="9.75" customHeight="1" spans="1:1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  <c r="O23" s="9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81" customWidth="1"/>
    <col min="2" max="4" width="6.13333333333333" style="81" customWidth="1"/>
    <col min="5" max="5" width="16.8833333333333" style="81" customWidth="1"/>
    <col min="6" max="6" width="41" style="81" customWidth="1"/>
    <col min="7" max="10" width="16.3833333333333" style="81" customWidth="1"/>
    <col min="11" max="11" width="22.8833333333333" style="81" customWidth="1"/>
    <col min="12" max="12" width="1.5" style="81" customWidth="1"/>
    <col min="13" max="14" width="9.75" style="81" customWidth="1"/>
    <col min="15" max="16384" width="10" style="81"/>
  </cols>
  <sheetData>
    <row r="1" ht="24.95" customHeight="1" spans="1:12">
      <c r="A1" s="82"/>
      <c r="B1" s="2" t="s">
        <v>75</v>
      </c>
      <c r="C1" s="2"/>
      <c r="D1" s="2"/>
      <c r="E1" s="83"/>
      <c r="F1" s="83"/>
      <c r="G1" s="122"/>
      <c r="H1" s="122"/>
      <c r="I1" s="122"/>
      <c r="J1" s="122"/>
      <c r="K1" s="84"/>
      <c r="L1" s="85"/>
    </row>
    <row r="2" ht="22.9" customHeight="1" spans="1:12">
      <c r="A2" s="82"/>
      <c r="B2" s="86" t="s">
        <v>76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4</v>
      </c>
    </row>
    <row r="3" ht="19.5" customHeight="1" spans="1:12">
      <c r="A3" s="87"/>
      <c r="B3" s="88" t="s">
        <v>6</v>
      </c>
      <c r="C3" s="88"/>
      <c r="D3" s="88"/>
      <c r="E3" s="88"/>
      <c r="F3" s="88"/>
      <c r="G3" s="87"/>
      <c r="H3" s="87"/>
      <c r="I3" s="108"/>
      <c r="J3" s="108"/>
      <c r="K3" s="89" t="s">
        <v>7</v>
      </c>
      <c r="L3" s="90"/>
    </row>
    <row r="4" ht="24.4" customHeight="1" spans="1:12">
      <c r="A4" s="85"/>
      <c r="B4" s="61" t="s">
        <v>10</v>
      </c>
      <c r="C4" s="61"/>
      <c r="D4" s="61"/>
      <c r="E4" s="61"/>
      <c r="F4" s="61"/>
      <c r="G4" s="61" t="s">
        <v>60</v>
      </c>
      <c r="H4" s="61" t="s">
        <v>77</v>
      </c>
      <c r="I4" s="61" t="s">
        <v>78</v>
      </c>
      <c r="J4" s="61" t="s">
        <v>79</v>
      </c>
      <c r="K4" s="61" t="s">
        <v>80</v>
      </c>
      <c r="L4" s="92"/>
    </row>
    <row r="5" ht="24.4" customHeight="1" spans="1:12">
      <c r="A5" s="91"/>
      <c r="B5" s="61" t="s">
        <v>81</v>
      </c>
      <c r="C5" s="61"/>
      <c r="D5" s="61"/>
      <c r="E5" s="61" t="s">
        <v>71</v>
      </c>
      <c r="F5" s="61" t="s">
        <v>72</v>
      </c>
      <c r="G5" s="61"/>
      <c r="H5" s="61"/>
      <c r="I5" s="61"/>
      <c r="J5" s="61"/>
      <c r="K5" s="61"/>
      <c r="L5" s="92"/>
    </row>
    <row r="6" ht="24.4" customHeight="1" spans="1:12">
      <c r="A6" s="91"/>
      <c r="B6" s="61" t="s">
        <v>82</v>
      </c>
      <c r="C6" s="61" t="s">
        <v>83</v>
      </c>
      <c r="D6" s="61" t="s">
        <v>84</v>
      </c>
      <c r="E6" s="61"/>
      <c r="F6" s="61"/>
      <c r="G6" s="61"/>
      <c r="H6" s="61"/>
      <c r="I6" s="61"/>
      <c r="J6" s="61"/>
      <c r="K6" s="61"/>
      <c r="L6" s="93"/>
    </row>
    <row r="7" ht="27" customHeight="1" spans="1:12">
      <c r="A7" s="94"/>
      <c r="B7" s="61"/>
      <c r="C7" s="61"/>
      <c r="D7" s="61"/>
      <c r="E7" s="61"/>
      <c r="F7" s="61" t="s">
        <v>73</v>
      </c>
      <c r="G7" s="64">
        <f t="shared" ref="G7:K7" si="0">SUM(G8:G22)</f>
        <v>1581883.07</v>
      </c>
      <c r="H7" s="64">
        <f t="shared" si="0"/>
        <v>1481883.07</v>
      </c>
      <c r="I7" s="64">
        <f t="shared" si="0"/>
        <v>100000</v>
      </c>
      <c r="J7" s="64">
        <f t="shared" si="0"/>
        <v>0</v>
      </c>
      <c r="K7" s="64">
        <f t="shared" si="0"/>
        <v>0</v>
      </c>
      <c r="L7" s="95"/>
    </row>
    <row r="8" ht="27" customHeight="1" spans="1:12">
      <c r="A8" s="94"/>
      <c r="B8" s="61" t="s">
        <v>85</v>
      </c>
      <c r="C8" s="80" t="s">
        <v>86</v>
      </c>
      <c r="D8" s="80" t="s">
        <v>86</v>
      </c>
      <c r="E8" s="66">
        <v>151001</v>
      </c>
      <c r="F8" s="61" t="s">
        <v>87</v>
      </c>
      <c r="G8" s="64">
        <f t="shared" ref="G8:G14" si="1">SUM(H8:K8)</f>
        <v>132434.04</v>
      </c>
      <c r="H8" s="64">
        <v>132434.04</v>
      </c>
      <c r="I8" s="64"/>
      <c r="J8" s="64"/>
      <c r="K8" s="64"/>
      <c r="L8" s="95"/>
    </row>
    <row r="9" ht="27" customHeight="1" spans="1:12">
      <c r="A9" s="94"/>
      <c r="B9" s="61">
        <v>210</v>
      </c>
      <c r="C9" s="61">
        <v>11</v>
      </c>
      <c r="D9" s="80" t="s">
        <v>88</v>
      </c>
      <c r="E9" s="61"/>
      <c r="F9" s="61" t="s">
        <v>89</v>
      </c>
      <c r="G9" s="64">
        <f t="shared" si="1"/>
        <v>74898.67</v>
      </c>
      <c r="H9" s="64">
        <v>74898.67</v>
      </c>
      <c r="I9" s="64"/>
      <c r="J9" s="64"/>
      <c r="K9" s="64"/>
      <c r="L9" s="95"/>
    </row>
    <row r="10" ht="27" customHeight="1" spans="1:12">
      <c r="A10" s="94"/>
      <c r="B10" s="61">
        <v>210</v>
      </c>
      <c r="C10" s="80" t="s">
        <v>90</v>
      </c>
      <c r="D10" s="61">
        <v>99</v>
      </c>
      <c r="E10" s="61"/>
      <c r="F10" s="61" t="s">
        <v>91</v>
      </c>
      <c r="G10" s="64">
        <f t="shared" si="1"/>
        <v>7209</v>
      </c>
      <c r="H10" s="64">
        <v>7209</v>
      </c>
      <c r="I10" s="64"/>
      <c r="J10" s="64"/>
      <c r="K10" s="64"/>
      <c r="L10" s="95"/>
    </row>
    <row r="11" ht="27" customHeight="1" spans="1:12">
      <c r="A11" s="94"/>
      <c r="B11" s="61">
        <v>212</v>
      </c>
      <c r="C11" s="80" t="s">
        <v>92</v>
      </c>
      <c r="D11" s="80" t="s">
        <v>88</v>
      </c>
      <c r="E11" s="61"/>
      <c r="F11" s="61" t="s">
        <v>93</v>
      </c>
      <c r="G11" s="64">
        <f t="shared" si="1"/>
        <v>100000</v>
      </c>
      <c r="H11" s="64"/>
      <c r="I11" s="64">
        <v>100000</v>
      </c>
      <c r="J11" s="64"/>
      <c r="K11" s="64"/>
      <c r="L11" s="95"/>
    </row>
    <row r="12" ht="27" customHeight="1" spans="1:12">
      <c r="A12" s="94"/>
      <c r="B12" s="61">
        <v>220</v>
      </c>
      <c r="C12" s="80" t="s">
        <v>94</v>
      </c>
      <c r="D12" s="61">
        <v>50</v>
      </c>
      <c r="E12" s="61"/>
      <c r="F12" s="61" t="s">
        <v>95</v>
      </c>
      <c r="G12" s="64">
        <f t="shared" si="1"/>
        <v>1150998.96</v>
      </c>
      <c r="H12" s="64">
        <v>1150998.96</v>
      </c>
      <c r="I12" s="64"/>
      <c r="J12" s="64"/>
      <c r="K12" s="64"/>
      <c r="L12" s="95"/>
    </row>
    <row r="13" ht="27" customHeight="1" spans="1:12">
      <c r="A13" s="94"/>
      <c r="B13" s="61">
        <v>221</v>
      </c>
      <c r="C13" s="80" t="s">
        <v>88</v>
      </c>
      <c r="D13" s="80" t="s">
        <v>94</v>
      </c>
      <c r="E13" s="61"/>
      <c r="F13" s="61" t="s">
        <v>96</v>
      </c>
      <c r="G13" s="64">
        <f t="shared" si="1"/>
        <v>114570</v>
      </c>
      <c r="H13" s="64">
        <v>114570</v>
      </c>
      <c r="I13" s="64"/>
      <c r="J13" s="64"/>
      <c r="K13" s="64"/>
      <c r="L13" s="95"/>
    </row>
    <row r="14" ht="27" customHeight="1" spans="1:12">
      <c r="A14" s="94"/>
      <c r="B14" s="61">
        <v>222</v>
      </c>
      <c r="C14" s="80" t="s">
        <v>94</v>
      </c>
      <c r="D14" s="61">
        <v>50</v>
      </c>
      <c r="E14" s="61"/>
      <c r="F14" s="61" t="s">
        <v>95</v>
      </c>
      <c r="G14" s="64">
        <f t="shared" si="1"/>
        <v>1772.4</v>
      </c>
      <c r="H14" s="64">
        <v>1772.4</v>
      </c>
      <c r="I14" s="64"/>
      <c r="J14" s="64"/>
      <c r="K14" s="64"/>
      <c r="L14" s="95"/>
    </row>
    <row r="15" ht="27" customHeight="1" spans="1:12">
      <c r="A15" s="94"/>
      <c r="B15" s="61"/>
      <c r="C15" s="80"/>
      <c r="D15" s="61"/>
      <c r="E15" s="61"/>
      <c r="F15" s="61"/>
      <c r="G15" s="64"/>
      <c r="H15" s="64"/>
      <c r="I15" s="64"/>
      <c r="J15" s="64"/>
      <c r="K15" s="64"/>
      <c r="L15" s="95"/>
    </row>
    <row r="16" ht="27" customHeight="1" spans="1:12">
      <c r="A16" s="94"/>
      <c r="B16" s="61"/>
      <c r="C16" s="80"/>
      <c r="D16" s="61"/>
      <c r="E16" s="61"/>
      <c r="F16" s="61"/>
      <c r="G16" s="64"/>
      <c r="H16" s="64"/>
      <c r="I16" s="64"/>
      <c r="J16" s="64"/>
      <c r="K16" s="64"/>
      <c r="L16" s="95"/>
    </row>
    <row r="17" ht="27" customHeight="1" spans="1:12">
      <c r="A17" s="94"/>
      <c r="B17" s="61"/>
      <c r="C17" s="80"/>
      <c r="D17" s="61"/>
      <c r="E17" s="61"/>
      <c r="F17" s="61"/>
      <c r="G17" s="64"/>
      <c r="H17" s="64"/>
      <c r="I17" s="64"/>
      <c r="J17" s="64"/>
      <c r="K17" s="64"/>
      <c r="L17" s="95"/>
    </row>
    <row r="18" ht="27" customHeight="1" spans="1:12">
      <c r="A18" s="94"/>
      <c r="B18" s="61"/>
      <c r="C18" s="80"/>
      <c r="D18" s="61"/>
      <c r="E18" s="61"/>
      <c r="F18" s="61"/>
      <c r="G18" s="64"/>
      <c r="H18" s="64"/>
      <c r="I18" s="64"/>
      <c r="J18" s="64"/>
      <c r="K18" s="64"/>
      <c r="L18" s="95"/>
    </row>
    <row r="19" ht="27" customHeight="1" spans="1:12">
      <c r="A19" s="94"/>
      <c r="B19" s="61"/>
      <c r="C19" s="80"/>
      <c r="D19" s="61"/>
      <c r="E19" s="61"/>
      <c r="F19" s="61"/>
      <c r="G19" s="64"/>
      <c r="H19" s="64"/>
      <c r="I19" s="64"/>
      <c r="J19" s="64"/>
      <c r="K19" s="64"/>
      <c r="L19" s="95"/>
    </row>
    <row r="20" ht="27" customHeight="1" spans="1:12">
      <c r="A20" s="91"/>
      <c r="B20" s="65"/>
      <c r="C20" s="65"/>
      <c r="D20" s="61"/>
      <c r="E20" s="65"/>
      <c r="F20" s="65" t="s">
        <v>24</v>
      </c>
      <c r="G20" s="67"/>
      <c r="H20" s="67"/>
      <c r="I20" s="67"/>
      <c r="J20" s="67"/>
      <c r="K20" s="67"/>
      <c r="L20" s="92"/>
    </row>
    <row r="21" ht="27" customHeight="1" spans="1:12">
      <c r="A21" s="91"/>
      <c r="B21" s="65"/>
      <c r="C21" s="65"/>
      <c r="D21" s="65"/>
      <c r="E21" s="65"/>
      <c r="F21" s="65" t="s">
        <v>24</v>
      </c>
      <c r="G21" s="67"/>
      <c r="H21" s="67"/>
      <c r="I21" s="67"/>
      <c r="J21" s="67"/>
      <c r="K21" s="67"/>
      <c r="L21" s="92"/>
    </row>
    <row r="22" ht="27" customHeight="1" spans="1:12">
      <c r="A22" s="91"/>
      <c r="B22" s="65"/>
      <c r="C22" s="65"/>
      <c r="D22" s="65"/>
      <c r="E22" s="65"/>
      <c r="F22" s="65" t="s">
        <v>97</v>
      </c>
      <c r="G22" s="67"/>
      <c r="H22" s="67"/>
      <c r="I22" s="67"/>
      <c r="J22" s="67"/>
      <c r="K22" s="67"/>
      <c r="L22" s="93"/>
    </row>
    <row r="23" ht="9.75" customHeight="1" spans="1:12">
      <c r="A23" s="97"/>
      <c r="B23" s="98"/>
      <c r="C23" s="98"/>
      <c r="D23" s="98"/>
      <c r="E23" s="98"/>
      <c r="F23" s="97"/>
      <c r="G23" s="97"/>
      <c r="H23" s="97"/>
      <c r="I23" s="97"/>
      <c r="J23" s="98"/>
      <c r="K23" s="98"/>
      <c r="L23" s="9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2" activePane="bottomLeft" state="frozen"/>
      <selection/>
      <selection pane="bottomLeft" activeCell="B3" sqref="B3:C3"/>
    </sheetView>
  </sheetViews>
  <sheetFormatPr defaultColWidth="10" defaultRowHeight="13.5"/>
  <cols>
    <col min="1" max="1" width="1.5" style="81" customWidth="1"/>
    <col min="2" max="2" width="29.6333333333333" style="81" customWidth="1"/>
    <col min="3" max="3" width="13.75" style="81" customWidth="1"/>
    <col min="4" max="4" width="29.6333333333333" style="81" customWidth="1"/>
    <col min="5" max="6" width="13.75" style="81" customWidth="1"/>
    <col min="7" max="8" width="11.25" style="81" customWidth="1"/>
    <col min="9" max="9" width="1.5" style="81" customWidth="1"/>
    <col min="10" max="12" width="9.75" style="81" customWidth="1"/>
    <col min="13" max="16384" width="10" style="81"/>
  </cols>
  <sheetData>
    <row r="1" ht="24.95" customHeight="1" spans="1:9">
      <c r="A1" s="111"/>
      <c r="B1" s="2" t="s">
        <v>98</v>
      </c>
      <c r="C1" s="112"/>
      <c r="D1" s="112"/>
      <c r="H1" s="113"/>
      <c r="I1" s="104" t="s">
        <v>4</v>
      </c>
    </row>
    <row r="2" ht="22.9" customHeight="1" spans="1:9">
      <c r="A2" s="114"/>
      <c r="B2" s="115" t="s">
        <v>99</v>
      </c>
      <c r="C2" s="115"/>
      <c r="D2" s="115"/>
      <c r="E2" s="115"/>
      <c r="F2" s="116"/>
      <c r="G2" s="116"/>
      <c r="H2" s="116"/>
      <c r="I2" s="119"/>
    </row>
    <row r="3" ht="19.5" customHeight="1" spans="1:9">
      <c r="A3" s="114"/>
      <c r="B3" s="88" t="s">
        <v>6</v>
      </c>
      <c r="C3" s="88"/>
      <c r="D3" s="83"/>
      <c r="F3" s="117" t="s">
        <v>7</v>
      </c>
      <c r="G3" s="117"/>
      <c r="H3" s="117"/>
      <c r="I3" s="120"/>
    </row>
    <row r="4" ht="30" customHeight="1" spans="1:9">
      <c r="A4" s="114"/>
      <c r="B4" s="61" t="s">
        <v>8</v>
      </c>
      <c r="C4" s="61"/>
      <c r="D4" s="61" t="s">
        <v>9</v>
      </c>
      <c r="E4" s="61"/>
      <c r="F4" s="61"/>
      <c r="G4" s="61"/>
      <c r="H4" s="61"/>
      <c r="I4" s="121"/>
    </row>
    <row r="5" ht="30" customHeight="1" spans="1:9">
      <c r="A5" s="114"/>
      <c r="B5" s="61" t="s">
        <v>10</v>
      </c>
      <c r="C5" s="61" t="s">
        <v>11</v>
      </c>
      <c r="D5" s="61" t="s">
        <v>10</v>
      </c>
      <c r="E5" s="61" t="s">
        <v>60</v>
      </c>
      <c r="F5" s="78" t="s">
        <v>100</v>
      </c>
      <c r="G5" s="78" t="s">
        <v>101</v>
      </c>
      <c r="H5" s="78" t="s">
        <v>102</v>
      </c>
      <c r="I5" s="104"/>
    </row>
    <row r="6" ht="30" customHeight="1" spans="1:9">
      <c r="A6" s="85"/>
      <c r="B6" s="65" t="s">
        <v>103</v>
      </c>
      <c r="C6" s="67">
        <f>C7+C8+C9</f>
        <v>1581883.07</v>
      </c>
      <c r="D6" s="65" t="s">
        <v>104</v>
      </c>
      <c r="E6" s="67">
        <f>F6+G6+H6</f>
        <v>1581883.07</v>
      </c>
      <c r="F6" s="67">
        <f t="shared" ref="F6:H6" si="0">SUM(F7:F33)</f>
        <v>1481883.07</v>
      </c>
      <c r="G6" s="67">
        <f t="shared" si="0"/>
        <v>100000</v>
      </c>
      <c r="H6" s="67">
        <f t="shared" si="0"/>
        <v>0</v>
      </c>
      <c r="I6" s="93"/>
    </row>
    <row r="7" ht="30" customHeight="1" spans="1:9">
      <c r="A7" s="85"/>
      <c r="B7" s="65" t="s">
        <v>105</v>
      </c>
      <c r="C7" s="67">
        <f>'[16]1'!C6</f>
        <v>1481883.07</v>
      </c>
      <c r="D7" s="65" t="s">
        <v>106</v>
      </c>
      <c r="E7" s="67">
        <f t="shared" ref="E7:E13" si="1">SUM(F7:H7)</f>
        <v>0</v>
      </c>
      <c r="F7" s="67"/>
      <c r="G7" s="67"/>
      <c r="H7" s="67"/>
      <c r="I7" s="93"/>
    </row>
    <row r="8" ht="30" customHeight="1" spans="1:9">
      <c r="A8" s="85"/>
      <c r="B8" s="65" t="s">
        <v>107</v>
      </c>
      <c r="C8" s="67">
        <f>'[16]1'!C7</f>
        <v>100000</v>
      </c>
      <c r="D8" s="65" t="s">
        <v>108</v>
      </c>
      <c r="E8" s="67">
        <f t="shared" si="1"/>
        <v>0</v>
      </c>
      <c r="F8" s="67"/>
      <c r="G8" s="67"/>
      <c r="H8" s="67"/>
      <c r="I8" s="93"/>
    </row>
    <row r="9" ht="30" customHeight="1" spans="1:9">
      <c r="A9" s="85"/>
      <c r="B9" s="65" t="s">
        <v>109</v>
      </c>
      <c r="C9" s="67"/>
      <c r="D9" s="65" t="s">
        <v>110</v>
      </c>
      <c r="E9" s="67">
        <f t="shared" si="1"/>
        <v>0</v>
      </c>
      <c r="F9" s="67"/>
      <c r="G9" s="67"/>
      <c r="H9" s="67"/>
      <c r="I9" s="93"/>
    </row>
    <row r="10" ht="30" customHeight="1" spans="1:9">
      <c r="A10" s="85"/>
      <c r="B10" s="65" t="s">
        <v>111</v>
      </c>
      <c r="C10" s="67">
        <f>C11+C12+C13</f>
        <v>0</v>
      </c>
      <c r="D10" s="65" t="s">
        <v>112</v>
      </c>
      <c r="E10" s="67">
        <f t="shared" si="1"/>
        <v>0</v>
      </c>
      <c r="F10" s="67"/>
      <c r="G10" s="67"/>
      <c r="H10" s="67"/>
      <c r="I10" s="93"/>
    </row>
    <row r="11" ht="30" customHeight="1" spans="1:9">
      <c r="A11" s="85"/>
      <c r="B11" s="65" t="s">
        <v>105</v>
      </c>
      <c r="C11" s="67"/>
      <c r="D11" s="65" t="s">
        <v>113</v>
      </c>
      <c r="E11" s="67">
        <f t="shared" si="1"/>
        <v>0</v>
      </c>
      <c r="F11" s="67"/>
      <c r="G11" s="67"/>
      <c r="H11" s="67"/>
      <c r="I11" s="93"/>
    </row>
    <row r="12" ht="30" customHeight="1" spans="1:9">
      <c r="A12" s="85"/>
      <c r="B12" s="65" t="s">
        <v>107</v>
      </c>
      <c r="C12" s="67"/>
      <c r="D12" s="65" t="s">
        <v>114</v>
      </c>
      <c r="E12" s="67">
        <f t="shared" si="1"/>
        <v>0</v>
      </c>
      <c r="F12" s="67"/>
      <c r="G12" s="67"/>
      <c r="H12" s="67"/>
      <c r="I12" s="93"/>
    </row>
    <row r="13" ht="30" customHeight="1" spans="1:9">
      <c r="A13" s="85"/>
      <c r="B13" s="65" t="s">
        <v>109</v>
      </c>
      <c r="C13" s="67"/>
      <c r="D13" s="65" t="s">
        <v>115</v>
      </c>
      <c r="E13" s="67">
        <f t="shared" si="1"/>
        <v>0</v>
      </c>
      <c r="F13" s="67"/>
      <c r="G13" s="67"/>
      <c r="H13" s="67"/>
      <c r="I13" s="93"/>
    </row>
    <row r="14" ht="30" customHeight="1" spans="1:9">
      <c r="A14" s="85"/>
      <c r="B14" s="65" t="s">
        <v>97</v>
      </c>
      <c r="C14" s="67"/>
      <c r="D14" s="65" t="s">
        <v>116</v>
      </c>
      <c r="E14" s="67">
        <f t="shared" ref="E14:E33" si="2">SUM(F14:H14)</f>
        <v>132434.04</v>
      </c>
      <c r="F14" s="67">
        <f>'[16]1'!E13</f>
        <v>132434.04</v>
      </c>
      <c r="G14" s="67"/>
      <c r="H14" s="67"/>
      <c r="I14" s="93"/>
    </row>
    <row r="15" ht="30" customHeight="1" spans="1:9">
      <c r="A15" s="85"/>
      <c r="B15" s="65" t="s">
        <v>97</v>
      </c>
      <c r="C15" s="67"/>
      <c r="D15" s="65" t="s">
        <v>117</v>
      </c>
      <c r="E15" s="67">
        <f t="shared" si="2"/>
        <v>0</v>
      </c>
      <c r="F15" s="67"/>
      <c r="G15" s="67"/>
      <c r="H15" s="67"/>
      <c r="I15" s="93"/>
    </row>
    <row r="16" ht="30" customHeight="1" spans="1:9">
      <c r="A16" s="85"/>
      <c r="B16" s="65" t="s">
        <v>97</v>
      </c>
      <c r="C16" s="67"/>
      <c r="D16" s="65" t="s">
        <v>118</v>
      </c>
      <c r="E16" s="67">
        <f t="shared" si="2"/>
        <v>82107.67</v>
      </c>
      <c r="F16" s="67">
        <f>'[16]1'!E15</f>
        <v>82107.67</v>
      </c>
      <c r="G16" s="67"/>
      <c r="H16" s="67"/>
      <c r="I16" s="93"/>
    </row>
    <row r="17" ht="30" customHeight="1" spans="1:9">
      <c r="A17" s="85"/>
      <c r="B17" s="65" t="s">
        <v>97</v>
      </c>
      <c r="C17" s="67"/>
      <c r="D17" s="65" t="s">
        <v>119</v>
      </c>
      <c r="E17" s="67">
        <f t="shared" si="2"/>
        <v>0</v>
      </c>
      <c r="F17" s="67"/>
      <c r="G17" s="67"/>
      <c r="H17" s="67"/>
      <c r="I17" s="93"/>
    </row>
    <row r="18" ht="30" customHeight="1" spans="1:9">
      <c r="A18" s="85"/>
      <c r="B18" s="65" t="s">
        <v>97</v>
      </c>
      <c r="C18" s="67"/>
      <c r="D18" s="65" t="s">
        <v>120</v>
      </c>
      <c r="E18" s="67">
        <f t="shared" si="2"/>
        <v>100000</v>
      </c>
      <c r="F18" s="67"/>
      <c r="G18" s="67">
        <f>'[16]1'!E17</f>
        <v>100000</v>
      </c>
      <c r="H18" s="67"/>
      <c r="I18" s="93"/>
    </row>
    <row r="19" ht="30" customHeight="1" spans="1:9">
      <c r="A19" s="85"/>
      <c r="B19" s="65" t="s">
        <v>97</v>
      </c>
      <c r="C19" s="67"/>
      <c r="D19" s="65" t="s">
        <v>121</v>
      </c>
      <c r="E19" s="67">
        <f t="shared" si="2"/>
        <v>0</v>
      </c>
      <c r="F19" s="67"/>
      <c r="G19" s="67"/>
      <c r="H19" s="67"/>
      <c r="I19" s="93"/>
    </row>
    <row r="20" ht="30" customHeight="1" spans="1:9">
      <c r="A20" s="85"/>
      <c r="B20" s="65" t="s">
        <v>97</v>
      </c>
      <c r="C20" s="67"/>
      <c r="D20" s="65" t="s">
        <v>122</v>
      </c>
      <c r="E20" s="67">
        <f t="shared" si="2"/>
        <v>0</v>
      </c>
      <c r="F20" s="67"/>
      <c r="G20" s="67"/>
      <c r="H20" s="67"/>
      <c r="I20" s="93"/>
    </row>
    <row r="21" ht="30" customHeight="1" spans="1:9">
      <c r="A21" s="85"/>
      <c r="B21" s="65" t="s">
        <v>97</v>
      </c>
      <c r="C21" s="67"/>
      <c r="D21" s="65" t="s">
        <v>123</v>
      </c>
      <c r="E21" s="67">
        <f t="shared" si="2"/>
        <v>0</v>
      </c>
      <c r="F21" s="67"/>
      <c r="G21" s="67"/>
      <c r="H21" s="67"/>
      <c r="I21" s="93"/>
    </row>
    <row r="22" ht="30" customHeight="1" spans="1:9">
      <c r="A22" s="85"/>
      <c r="B22" s="65" t="s">
        <v>97</v>
      </c>
      <c r="C22" s="67"/>
      <c r="D22" s="65" t="s">
        <v>124</v>
      </c>
      <c r="E22" s="67">
        <f t="shared" si="2"/>
        <v>0</v>
      </c>
      <c r="F22" s="67"/>
      <c r="G22" s="67"/>
      <c r="H22" s="67"/>
      <c r="I22" s="93"/>
    </row>
    <row r="23" ht="30" customHeight="1" spans="1:9">
      <c r="A23" s="85"/>
      <c r="B23" s="65" t="s">
        <v>97</v>
      </c>
      <c r="C23" s="67"/>
      <c r="D23" s="65" t="s">
        <v>125</v>
      </c>
      <c r="E23" s="67">
        <f t="shared" si="2"/>
        <v>0</v>
      </c>
      <c r="F23" s="67"/>
      <c r="G23" s="67"/>
      <c r="H23" s="67"/>
      <c r="I23" s="93"/>
    </row>
    <row r="24" ht="30" customHeight="1" spans="1:9">
      <c r="A24" s="85"/>
      <c r="B24" s="65" t="s">
        <v>97</v>
      </c>
      <c r="C24" s="67"/>
      <c r="D24" s="65" t="s">
        <v>126</v>
      </c>
      <c r="E24" s="67">
        <f t="shared" si="2"/>
        <v>0</v>
      </c>
      <c r="F24" s="67"/>
      <c r="G24" s="67"/>
      <c r="H24" s="67"/>
      <c r="I24" s="93"/>
    </row>
    <row r="25" ht="30" customHeight="1" spans="1:9">
      <c r="A25" s="85"/>
      <c r="B25" s="65" t="s">
        <v>97</v>
      </c>
      <c r="C25" s="67"/>
      <c r="D25" s="65" t="s">
        <v>127</v>
      </c>
      <c r="E25" s="67">
        <f t="shared" si="2"/>
        <v>1150998.96</v>
      </c>
      <c r="F25" s="67">
        <f>'[16]1'!E24</f>
        <v>1150998.96</v>
      </c>
      <c r="G25" s="67"/>
      <c r="H25" s="67"/>
      <c r="I25" s="93"/>
    </row>
    <row r="26" ht="30" customHeight="1" spans="1:9">
      <c r="A26" s="85"/>
      <c r="B26" s="65" t="s">
        <v>97</v>
      </c>
      <c r="C26" s="67"/>
      <c r="D26" s="65" t="s">
        <v>128</v>
      </c>
      <c r="E26" s="67">
        <f t="shared" si="2"/>
        <v>114570</v>
      </c>
      <c r="F26" s="67">
        <f>'[16]1'!E25</f>
        <v>114570</v>
      </c>
      <c r="G26" s="67"/>
      <c r="H26" s="67"/>
      <c r="I26" s="93"/>
    </row>
    <row r="27" ht="30" customHeight="1" spans="1:9">
      <c r="A27" s="85"/>
      <c r="B27" s="65" t="s">
        <v>97</v>
      </c>
      <c r="C27" s="67"/>
      <c r="D27" s="65" t="s">
        <v>129</v>
      </c>
      <c r="E27" s="67">
        <f t="shared" si="2"/>
        <v>1772.4</v>
      </c>
      <c r="F27" s="67">
        <f>'[16]1'!E26</f>
        <v>1772.4</v>
      </c>
      <c r="G27" s="67"/>
      <c r="H27" s="67"/>
      <c r="I27" s="93"/>
    </row>
    <row r="28" ht="30" customHeight="1" spans="1:9">
      <c r="A28" s="85"/>
      <c r="B28" s="65" t="s">
        <v>97</v>
      </c>
      <c r="C28" s="67"/>
      <c r="D28" s="65" t="s">
        <v>130</v>
      </c>
      <c r="E28" s="67">
        <f t="shared" si="2"/>
        <v>0</v>
      </c>
      <c r="F28" s="67"/>
      <c r="G28" s="67"/>
      <c r="H28" s="67"/>
      <c r="I28" s="93"/>
    </row>
    <row r="29" ht="30" customHeight="1" spans="1:9">
      <c r="A29" s="85"/>
      <c r="B29" s="65" t="s">
        <v>97</v>
      </c>
      <c r="C29" s="67"/>
      <c r="D29" s="65" t="s">
        <v>131</v>
      </c>
      <c r="E29" s="67">
        <f t="shared" si="2"/>
        <v>0</v>
      </c>
      <c r="F29" s="67"/>
      <c r="G29" s="67"/>
      <c r="H29" s="67"/>
      <c r="I29" s="93"/>
    </row>
    <row r="30" ht="30" customHeight="1" spans="1:9">
      <c r="A30" s="85"/>
      <c r="B30" s="65" t="s">
        <v>97</v>
      </c>
      <c r="C30" s="67"/>
      <c r="D30" s="65" t="s">
        <v>132</v>
      </c>
      <c r="E30" s="67">
        <f t="shared" si="2"/>
        <v>0</v>
      </c>
      <c r="F30" s="67"/>
      <c r="G30" s="67"/>
      <c r="H30" s="67"/>
      <c r="I30" s="93"/>
    </row>
    <row r="31" ht="30" customHeight="1" spans="1:9">
      <c r="A31" s="85"/>
      <c r="B31" s="65" t="s">
        <v>97</v>
      </c>
      <c r="C31" s="67"/>
      <c r="D31" s="65" t="s">
        <v>133</v>
      </c>
      <c r="E31" s="67">
        <f t="shared" si="2"/>
        <v>0</v>
      </c>
      <c r="F31" s="67"/>
      <c r="G31" s="67"/>
      <c r="H31" s="67"/>
      <c r="I31" s="93"/>
    </row>
    <row r="32" ht="30" customHeight="1" spans="1:9">
      <c r="A32" s="85"/>
      <c r="B32" s="65" t="s">
        <v>97</v>
      </c>
      <c r="C32" s="67"/>
      <c r="D32" s="65" t="s">
        <v>134</v>
      </c>
      <c r="E32" s="67">
        <f t="shared" si="2"/>
        <v>0</v>
      </c>
      <c r="F32" s="67"/>
      <c r="G32" s="67"/>
      <c r="H32" s="67"/>
      <c r="I32" s="93"/>
    </row>
    <row r="33" ht="30" customHeight="1" spans="1:9">
      <c r="A33" s="85"/>
      <c r="B33" s="65" t="s">
        <v>97</v>
      </c>
      <c r="C33" s="67"/>
      <c r="D33" s="65" t="s">
        <v>135</v>
      </c>
      <c r="E33" s="67">
        <f t="shared" si="2"/>
        <v>0</v>
      </c>
      <c r="F33" s="67"/>
      <c r="G33" s="67"/>
      <c r="H33" s="67"/>
      <c r="I33" s="93"/>
    </row>
    <row r="34" ht="9.75" customHeight="1" spans="1:9">
      <c r="A34" s="118"/>
      <c r="B34" s="118"/>
      <c r="C34" s="118"/>
      <c r="D34" s="83"/>
      <c r="E34" s="118"/>
      <c r="F34" s="118"/>
      <c r="G34" s="118"/>
      <c r="H34" s="118"/>
      <c r="I34" s="10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J15" sqref="J15"/>
    </sheetView>
  </sheetViews>
  <sheetFormatPr defaultColWidth="10" defaultRowHeight="13.5"/>
  <cols>
    <col min="1" max="1" width="1.5" style="81" customWidth="1"/>
    <col min="2" max="3" width="5.88333333333333" style="81" customWidth="1"/>
    <col min="4" max="4" width="11.6333333333333" style="81" customWidth="1"/>
    <col min="5" max="5" width="23.5" style="81" customWidth="1"/>
    <col min="6" max="9" width="15.375" style="81" customWidth="1"/>
    <col min="10" max="10" width="5.875" style="81" customWidth="1"/>
    <col min="11" max="12" width="12.875" style="81" customWidth="1"/>
    <col min="13" max="13" width="5.88333333333333" style="81" customWidth="1"/>
    <col min="14" max="16" width="7.25" style="81" customWidth="1"/>
    <col min="17" max="23" width="5.88333333333333" style="81" customWidth="1"/>
    <col min="24" max="26" width="7.25" style="81" customWidth="1"/>
    <col min="27" max="33" width="5.88333333333333" style="81" customWidth="1"/>
    <col min="34" max="39" width="7.25" style="81" customWidth="1"/>
    <col min="40" max="40" width="1.5" style="81" customWidth="1"/>
    <col min="41" max="42" width="9.75" style="81" customWidth="1"/>
    <col min="43" max="16384" width="10" style="81"/>
  </cols>
  <sheetData>
    <row r="1" ht="24.95" customHeight="1" spans="1:40">
      <c r="A1" s="100"/>
      <c r="B1" s="2" t="s">
        <v>136</v>
      </c>
      <c r="C1" s="2"/>
      <c r="D1" s="101"/>
      <c r="E1" s="101"/>
      <c r="F1" s="82"/>
      <c r="G1" s="82"/>
      <c r="H1" s="82"/>
      <c r="I1" s="101"/>
      <c r="J1" s="101"/>
      <c r="K1" s="82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2"/>
      <c r="AN1" s="109"/>
    </row>
    <row r="2" ht="22.9" customHeight="1" spans="1:40">
      <c r="A2" s="82"/>
      <c r="B2" s="86" t="s">
        <v>137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09"/>
    </row>
    <row r="3" ht="19.5" customHeight="1" spans="1:40">
      <c r="A3" s="87"/>
      <c r="B3" s="88" t="s">
        <v>6</v>
      </c>
      <c r="C3" s="88"/>
      <c r="D3" s="88"/>
      <c r="E3" s="88"/>
      <c r="F3" s="106"/>
      <c r="G3" s="87"/>
      <c r="H3" s="89"/>
      <c r="I3" s="106"/>
      <c r="J3" s="106"/>
      <c r="K3" s="108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89" t="s">
        <v>7</v>
      </c>
      <c r="AM3" s="89"/>
      <c r="AN3" s="110"/>
    </row>
    <row r="4" ht="24.4" customHeight="1" spans="1:40">
      <c r="A4" s="85"/>
      <c r="B4" s="78" t="s">
        <v>10</v>
      </c>
      <c r="C4" s="78"/>
      <c r="D4" s="78"/>
      <c r="E4" s="78"/>
      <c r="F4" s="78" t="s">
        <v>138</v>
      </c>
      <c r="G4" s="78" t="s">
        <v>139</v>
      </c>
      <c r="H4" s="78"/>
      <c r="I4" s="78"/>
      <c r="J4" s="78"/>
      <c r="K4" s="78"/>
      <c r="L4" s="78"/>
      <c r="M4" s="78"/>
      <c r="N4" s="78"/>
      <c r="O4" s="78"/>
      <c r="P4" s="78"/>
      <c r="Q4" s="78" t="s">
        <v>140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141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104"/>
    </row>
    <row r="5" ht="29" customHeight="1" spans="1:40">
      <c r="A5" s="85"/>
      <c r="B5" s="78" t="s">
        <v>81</v>
      </c>
      <c r="C5" s="78"/>
      <c r="D5" s="78" t="s">
        <v>71</v>
      </c>
      <c r="E5" s="78" t="s">
        <v>72</v>
      </c>
      <c r="F5" s="78"/>
      <c r="G5" s="78" t="s">
        <v>60</v>
      </c>
      <c r="H5" s="78" t="s">
        <v>142</v>
      </c>
      <c r="I5" s="78"/>
      <c r="J5" s="78"/>
      <c r="K5" s="78" t="s">
        <v>143</v>
      </c>
      <c r="L5" s="78"/>
      <c r="M5" s="78"/>
      <c r="N5" s="78" t="s">
        <v>144</v>
      </c>
      <c r="O5" s="78"/>
      <c r="P5" s="78"/>
      <c r="Q5" s="78" t="s">
        <v>60</v>
      </c>
      <c r="R5" s="78" t="s">
        <v>142</v>
      </c>
      <c r="S5" s="78"/>
      <c r="T5" s="78"/>
      <c r="U5" s="78" t="s">
        <v>143</v>
      </c>
      <c r="V5" s="78"/>
      <c r="W5" s="78"/>
      <c r="X5" s="78" t="s">
        <v>144</v>
      </c>
      <c r="Y5" s="78"/>
      <c r="Z5" s="78"/>
      <c r="AA5" s="78" t="s">
        <v>60</v>
      </c>
      <c r="AB5" s="78" t="s">
        <v>142</v>
      </c>
      <c r="AC5" s="78"/>
      <c r="AD5" s="78"/>
      <c r="AE5" s="78" t="s">
        <v>143</v>
      </c>
      <c r="AF5" s="78"/>
      <c r="AG5" s="78"/>
      <c r="AH5" s="78" t="s">
        <v>144</v>
      </c>
      <c r="AI5" s="78"/>
      <c r="AJ5" s="78"/>
      <c r="AK5" s="78" t="s">
        <v>145</v>
      </c>
      <c r="AL5" s="78"/>
      <c r="AM5" s="78"/>
      <c r="AN5" s="104"/>
    </row>
    <row r="6" ht="39" customHeight="1" spans="1:40">
      <c r="A6" s="83"/>
      <c r="B6" s="78" t="s">
        <v>82</v>
      </c>
      <c r="C6" s="78" t="s">
        <v>83</v>
      </c>
      <c r="D6" s="78"/>
      <c r="E6" s="78"/>
      <c r="F6" s="78"/>
      <c r="G6" s="78"/>
      <c r="H6" s="78" t="s">
        <v>146</v>
      </c>
      <c r="I6" s="78" t="s">
        <v>77</v>
      </c>
      <c r="J6" s="78" t="s">
        <v>78</v>
      </c>
      <c r="K6" s="78" t="s">
        <v>146</v>
      </c>
      <c r="L6" s="78" t="s">
        <v>77</v>
      </c>
      <c r="M6" s="78" t="s">
        <v>78</v>
      </c>
      <c r="N6" s="78" t="s">
        <v>146</v>
      </c>
      <c r="O6" s="78" t="s">
        <v>147</v>
      </c>
      <c r="P6" s="78" t="s">
        <v>148</v>
      </c>
      <c r="Q6" s="78"/>
      <c r="R6" s="78" t="s">
        <v>146</v>
      </c>
      <c r="S6" s="78" t="s">
        <v>77</v>
      </c>
      <c r="T6" s="78" t="s">
        <v>78</v>
      </c>
      <c r="U6" s="78" t="s">
        <v>146</v>
      </c>
      <c r="V6" s="78" t="s">
        <v>77</v>
      </c>
      <c r="W6" s="78" t="s">
        <v>78</v>
      </c>
      <c r="X6" s="78" t="s">
        <v>146</v>
      </c>
      <c r="Y6" s="78" t="s">
        <v>147</v>
      </c>
      <c r="Z6" s="78" t="s">
        <v>148</v>
      </c>
      <c r="AA6" s="78"/>
      <c r="AB6" s="78" t="s">
        <v>146</v>
      </c>
      <c r="AC6" s="78" t="s">
        <v>77</v>
      </c>
      <c r="AD6" s="78" t="s">
        <v>78</v>
      </c>
      <c r="AE6" s="78" t="s">
        <v>146</v>
      </c>
      <c r="AF6" s="78" t="s">
        <v>77</v>
      </c>
      <c r="AG6" s="78" t="s">
        <v>78</v>
      </c>
      <c r="AH6" s="78" t="s">
        <v>146</v>
      </c>
      <c r="AI6" s="78" t="s">
        <v>147</v>
      </c>
      <c r="AJ6" s="78" t="s">
        <v>148</v>
      </c>
      <c r="AK6" s="78" t="s">
        <v>146</v>
      </c>
      <c r="AL6" s="78" t="s">
        <v>147</v>
      </c>
      <c r="AM6" s="78" t="s">
        <v>148</v>
      </c>
      <c r="AN6" s="104"/>
    </row>
    <row r="7" ht="22.9" customHeight="1" spans="1:40">
      <c r="A7" s="85"/>
      <c r="B7" s="61"/>
      <c r="C7" s="61"/>
      <c r="D7" s="61"/>
      <c r="E7" s="61" t="s">
        <v>73</v>
      </c>
      <c r="F7" s="64">
        <f t="shared" ref="F7:F24" si="0">G7+Q7+AA7</f>
        <v>1581883.07</v>
      </c>
      <c r="G7" s="64">
        <f t="shared" ref="G7:G24" si="1">H7+K7+N7</f>
        <v>1581883.07</v>
      </c>
      <c r="H7" s="64">
        <f t="shared" ref="H7:AM7" si="2">SUM(H8:H28)</f>
        <v>1481883.07</v>
      </c>
      <c r="I7" s="64">
        <f t="shared" si="2"/>
        <v>1481883.07</v>
      </c>
      <c r="J7" s="64">
        <f t="shared" si="2"/>
        <v>0</v>
      </c>
      <c r="K7" s="64">
        <f t="shared" si="2"/>
        <v>100000</v>
      </c>
      <c r="L7" s="64">
        <f t="shared" si="2"/>
        <v>100000</v>
      </c>
      <c r="M7" s="64">
        <f t="shared" si="2"/>
        <v>0</v>
      </c>
      <c r="N7" s="64">
        <f t="shared" si="2"/>
        <v>0</v>
      </c>
      <c r="O7" s="64">
        <f t="shared" si="2"/>
        <v>0</v>
      </c>
      <c r="P7" s="64">
        <f t="shared" si="2"/>
        <v>0</v>
      </c>
      <c r="Q7" s="64">
        <f t="shared" si="2"/>
        <v>0</v>
      </c>
      <c r="R7" s="64">
        <f t="shared" si="2"/>
        <v>0</v>
      </c>
      <c r="S7" s="64">
        <f t="shared" si="2"/>
        <v>0</v>
      </c>
      <c r="T7" s="64">
        <f t="shared" si="2"/>
        <v>0</v>
      </c>
      <c r="U7" s="64">
        <f t="shared" si="2"/>
        <v>0</v>
      </c>
      <c r="V7" s="64">
        <f t="shared" si="2"/>
        <v>0</v>
      </c>
      <c r="W7" s="64">
        <f t="shared" si="2"/>
        <v>0</v>
      </c>
      <c r="X7" s="64">
        <f t="shared" si="2"/>
        <v>0</v>
      </c>
      <c r="Y7" s="64">
        <f t="shared" si="2"/>
        <v>0</v>
      </c>
      <c r="Z7" s="64">
        <f t="shared" si="2"/>
        <v>0</v>
      </c>
      <c r="AA7" s="64">
        <f t="shared" si="2"/>
        <v>0</v>
      </c>
      <c r="AB7" s="64">
        <f t="shared" si="2"/>
        <v>0</v>
      </c>
      <c r="AC7" s="64">
        <f t="shared" si="2"/>
        <v>0</v>
      </c>
      <c r="AD7" s="64">
        <f t="shared" si="2"/>
        <v>0</v>
      </c>
      <c r="AE7" s="64">
        <f t="shared" si="2"/>
        <v>0</v>
      </c>
      <c r="AF7" s="64">
        <f t="shared" si="2"/>
        <v>0</v>
      </c>
      <c r="AG7" s="64">
        <f t="shared" si="2"/>
        <v>0</v>
      </c>
      <c r="AH7" s="64">
        <f t="shared" si="2"/>
        <v>0</v>
      </c>
      <c r="AI7" s="64">
        <f t="shared" si="2"/>
        <v>0</v>
      </c>
      <c r="AJ7" s="64">
        <f t="shared" si="2"/>
        <v>0</v>
      </c>
      <c r="AK7" s="64">
        <f t="shared" si="2"/>
        <v>0</v>
      </c>
      <c r="AL7" s="64">
        <f t="shared" si="2"/>
        <v>0</v>
      </c>
      <c r="AM7" s="64">
        <f t="shared" si="2"/>
        <v>0</v>
      </c>
      <c r="AN7" s="104"/>
    </row>
    <row r="8" ht="22.9" customHeight="1" spans="1:40">
      <c r="A8" s="85"/>
      <c r="B8" s="61">
        <v>301</v>
      </c>
      <c r="C8" s="80" t="s">
        <v>94</v>
      </c>
      <c r="D8" s="66">
        <v>151001</v>
      </c>
      <c r="E8" s="61" t="s">
        <v>149</v>
      </c>
      <c r="F8" s="64">
        <f t="shared" si="0"/>
        <v>354480</v>
      </c>
      <c r="G8" s="64">
        <f t="shared" si="1"/>
        <v>354480</v>
      </c>
      <c r="H8" s="64">
        <f t="shared" ref="H8:H23" si="3">I8+J8</f>
        <v>354480</v>
      </c>
      <c r="I8" s="64">
        <v>354480</v>
      </c>
      <c r="J8" s="64">
        <f t="shared" ref="J8:J24" si="4">SUM(J9:J29)</f>
        <v>0</v>
      </c>
      <c r="K8" s="64">
        <f t="shared" ref="K8:K24" si="5">L8+M8</f>
        <v>0</v>
      </c>
      <c r="L8" s="64"/>
      <c r="M8" s="64"/>
      <c r="N8" s="64">
        <f t="shared" ref="N8:N24" si="6">O8+P8</f>
        <v>0</v>
      </c>
      <c r="O8" s="64"/>
      <c r="P8" s="64"/>
      <c r="Q8" s="64">
        <f t="shared" ref="Q8:Q24" si="7">R8+U8+X8</f>
        <v>0</v>
      </c>
      <c r="R8" s="64">
        <f t="shared" ref="R8:R24" si="8">S8+T8</f>
        <v>0</v>
      </c>
      <c r="S8" s="64"/>
      <c r="T8" s="64"/>
      <c r="U8" s="64">
        <f t="shared" ref="U8:U24" si="9">V8+W8</f>
        <v>0</v>
      </c>
      <c r="V8" s="64"/>
      <c r="W8" s="64"/>
      <c r="X8" s="64">
        <f t="shared" ref="X8:X24" si="10">Y8+Z8</f>
        <v>0</v>
      </c>
      <c r="Y8" s="64"/>
      <c r="Z8" s="64"/>
      <c r="AA8" s="64">
        <f t="shared" ref="AA8:AA24" si="11">AB8+AE8+AH8+AK8</f>
        <v>0</v>
      </c>
      <c r="AB8" s="64">
        <f t="shared" ref="AB8:AB24" si="12">AC8+AD8</f>
        <v>0</v>
      </c>
      <c r="AC8" s="64"/>
      <c r="AD8" s="64"/>
      <c r="AE8" s="64">
        <f t="shared" ref="AE8:AE24" si="13">AF8+AG8</f>
        <v>0</v>
      </c>
      <c r="AF8" s="64"/>
      <c r="AG8" s="64"/>
      <c r="AH8" s="64">
        <f t="shared" ref="AH8:AH24" si="14">AI8+AJ8</f>
        <v>0</v>
      </c>
      <c r="AI8" s="64"/>
      <c r="AJ8" s="64"/>
      <c r="AK8" s="64">
        <f t="shared" ref="AK8:AK24" si="15">AL8+AM8</f>
        <v>0</v>
      </c>
      <c r="AL8" s="64"/>
      <c r="AM8" s="64"/>
      <c r="AN8" s="104"/>
    </row>
    <row r="9" ht="22.9" customHeight="1" spans="1:40">
      <c r="A9" s="85"/>
      <c r="B9" s="61">
        <v>301</v>
      </c>
      <c r="C9" s="80" t="s">
        <v>88</v>
      </c>
      <c r="D9" s="66">
        <v>151001</v>
      </c>
      <c r="E9" s="61" t="s">
        <v>150</v>
      </c>
      <c r="F9" s="64">
        <f t="shared" si="0"/>
        <v>44246.76</v>
      </c>
      <c r="G9" s="64">
        <f t="shared" si="1"/>
        <v>44246.76</v>
      </c>
      <c r="H9" s="64">
        <f t="shared" si="3"/>
        <v>44246.76</v>
      </c>
      <c r="I9" s="64">
        <v>44246.76</v>
      </c>
      <c r="J9" s="64">
        <f t="shared" si="4"/>
        <v>0</v>
      </c>
      <c r="K9" s="64">
        <f t="shared" si="5"/>
        <v>0</v>
      </c>
      <c r="L9" s="64"/>
      <c r="M9" s="64"/>
      <c r="N9" s="64">
        <f t="shared" si="6"/>
        <v>0</v>
      </c>
      <c r="O9" s="64"/>
      <c r="P9" s="64"/>
      <c r="Q9" s="64">
        <f t="shared" si="7"/>
        <v>0</v>
      </c>
      <c r="R9" s="64">
        <f t="shared" si="8"/>
        <v>0</v>
      </c>
      <c r="S9" s="64"/>
      <c r="T9" s="64"/>
      <c r="U9" s="64">
        <f t="shared" si="9"/>
        <v>0</v>
      </c>
      <c r="V9" s="64"/>
      <c r="W9" s="64"/>
      <c r="X9" s="64">
        <f t="shared" si="10"/>
        <v>0</v>
      </c>
      <c r="Y9" s="64"/>
      <c r="Z9" s="64"/>
      <c r="AA9" s="64">
        <f t="shared" si="11"/>
        <v>0</v>
      </c>
      <c r="AB9" s="64">
        <f t="shared" si="12"/>
        <v>0</v>
      </c>
      <c r="AC9" s="64"/>
      <c r="AD9" s="64"/>
      <c r="AE9" s="64">
        <f t="shared" si="13"/>
        <v>0</v>
      </c>
      <c r="AF9" s="64"/>
      <c r="AG9" s="64"/>
      <c r="AH9" s="64">
        <f t="shared" si="14"/>
        <v>0</v>
      </c>
      <c r="AI9" s="64"/>
      <c r="AJ9" s="64"/>
      <c r="AK9" s="64">
        <f t="shared" si="15"/>
        <v>0</v>
      </c>
      <c r="AL9" s="64"/>
      <c r="AM9" s="64"/>
      <c r="AN9" s="104"/>
    </row>
    <row r="10" ht="22.9" customHeight="1" spans="1:40">
      <c r="A10" s="85"/>
      <c r="B10" s="61">
        <v>301</v>
      </c>
      <c r="C10" s="80" t="s">
        <v>151</v>
      </c>
      <c r="D10" s="66">
        <v>151001</v>
      </c>
      <c r="E10" s="61" t="s">
        <v>152</v>
      </c>
      <c r="F10" s="64">
        <f t="shared" si="0"/>
        <v>556033</v>
      </c>
      <c r="G10" s="64">
        <f t="shared" si="1"/>
        <v>556033</v>
      </c>
      <c r="H10" s="64">
        <f t="shared" si="3"/>
        <v>556033</v>
      </c>
      <c r="I10" s="64">
        <v>556033</v>
      </c>
      <c r="J10" s="64">
        <f t="shared" si="4"/>
        <v>0</v>
      </c>
      <c r="K10" s="64">
        <f t="shared" si="5"/>
        <v>0</v>
      </c>
      <c r="L10" s="64"/>
      <c r="M10" s="64"/>
      <c r="N10" s="64">
        <f t="shared" si="6"/>
        <v>0</v>
      </c>
      <c r="O10" s="64"/>
      <c r="P10" s="64"/>
      <c r="Q10" s="64">
        <f t="shared" si="7"/>
        <v>0</v>
      </c>
      <c r="R10" s="64">
        <f t="shared" si="8"/>
        <v>0</v>
      </c>
      <c r="S10" s="64"/>
      <c r="T10" s="64"/>
      <c r="U10" s="64">
        <f t="shared" si="9"/>
        <v>0</v>
      </c>
      <c r="V10" s="64"/>
      <c r="W10" s="64"/>
      <c r="X10" s="64">
        <f t="shared" si="10"/>
        <v>0</v>
      </c>
      <c r="Y10" s="64"/>
      <c r="Z10" s="64"/>
      <c r="AA10" s="64">
        <f t="shared" si="11"/>
        <v>0</v>
      </c>
      <c r="AB10" s="64">
        <f t="shared" si="12"/>
        <v>0</v>
      </c>
      <c r="AC10" s="64"/>
      <c r="AD10" s="64"/>
      <c r="AE10" s="64">
        <f t="shared" si="13"/>
        <v>0</v>
      </c>
      <c r="AF10" s="64"/>
      <c r="AG10" s="64"/>
      <c r="AH10" s="64">
        <f t="shared" si="14"/>
        <v>0</v>
      </c>
      <c r="AI10" s="64"/>
      <c r="AJ10" s="64"/>
      <c r="AK10" s="64">
        <f t="shared" si="15"/>
        <v>0</v>
      </c>
      <c r="AL10" s="64"/>
      <c r="AM10" s="64"/>
      <c r="AN10" s="104"/>
    </row>
    <row r="11" ht="22.9" customHeight="1" spans="1:40">
      <c r="A11" s="85"/>
      <c r="B11" s="61">
        <v>301</v>
      </c>
      <c r="C11" s="80" t="s">
        <v>92</v>
      </c>
      <c r="D11" s="66">
        <v>151001</v>
      </c>
      <c r="E11" s="61" t="s">
        <v>153</v>
      </c>
      <c r="F11" s="64">
        <f t="shared" si="0"/>
        <v>132434.04</v>
      </c>
      <c r="G11" s="64">
        <f t="shared" si="1"/>
        <v>132434.04</v>
      </c>
      <c r="H11" s="64">
        <f t="shared" si="3"/>
        <v>132434.04</v>
      </c>
      <c r="I11" s="64">
        <v>132434.04</v>
      </c>
      <c r="J11" s="64">
        <f t="shared" si="4"/>
        <v>0</v>
      </c>
      <c r="K11" s="64">
        <f t="shared" si="5"/>
        <v>0</v>
      </c>
      <c r="L11" s="64"/>
      <c r="M11" s="64"/>
      <c r="N11" s="64">
        <f t="shared" si="6"/>
        <v>0</v>
      </c>
      <c r="O11" s="64"/>
      <c r="P11" s="64"/>
      <c r="Q11" s="64">
        <f t="shared" si="7"/>
        <v>0</v>
      </c>
      <c r="R11" s="64">
        <f t="shared" si="8"/>
        <v>0</v>
      </c>
      <c r="S11" s="64"/>
      <c r="T11" s="64"/>
      <c r="U11" s="64">
        <f t="shared" si="9"/>
        <v>0</v>
      </c>
      <c r="V11" s="64"/>
      <c r="W11" s="64"/>
      <c r="X11" s="64">
        <f t="shared" si="10"/>
        <v>0</v>
      </c>
      <c r="Y11" s="64"/>
      <c r="Z11" s="64"/>
      <c r="AA11" s="64">
        <f t="shared" si="11"/>
        <v>0</v>
      </c>
      <c r="AB11" s="64">
        <f t="shared" si="12"/>
        <v>0</v>
      </c>
      <c r="AC11" s="64"/>
      <c r="AD11" s="64"/>
      <c r="AE11" s="64">
        <f t="shared" si="13"/>
        <v>0</v>
      </c>
      <c r="AF11" s="64"/>
      <c r="AG11" s="64"/>
      <c r="AH11" s="64">
        <f t="shared" si="14"/>
        <v>0</v>
      </c>
      <c r="AI11" s="64"/>
      <c r="AJ11" s="64"/>
      <c r="AK11" s="64">
        <f t="shared" si="15"/>
        <v>0</v>
      </c>
      <c r="AL11" s="64"/>
      <c r="AM11" s="64"/>
      <c r="AN11" s="104"/>
    </row>
    <row r="12" ht="22.9" customHeight="1" spans="1:40">
      <c r="A12" s="85"/>
      <c r="B12" s="61">
        <v>301</v>
      </c>
      <c r="C12" s="80" t="s">
        <v>154</v>
      </c>
      <c r="D12" s="66">
        <v>151001</v>
      </c>
      <c r="E12" s="61" t="s">
        <v>155</v>
      </c>
      <c r="F12" s="64">
        <f t="shared" si="0"/>
        <v>74898.67</v>
      </c>
      <c r="G12" s="64">
        <f t="shared" si="1"/>
        <v>74898.67</v>
      </c>
      <c r="H12" s="64">
        <f t="shared" si="3"/>
        <v>74898.67</v>
      </c>
      <c r="I12" s="64">
        <v>74898.67</v>
      </c>
      <c r="J12" s="64">
        <f t="shared" si="4"/>
        <v>0</v>
      </c>
      <c r="K12" s="64">
        <f t="shared" si="5"/>
        <v>0</v>
      </c>
      <c r="L12" s="64"/>
      <c r="M12" s="64"/>
      <c r="N12" s="64">
        <f t="shared" si="6"/>
        <v>0</v>
      </c>
      <c r="O12" s="64"/>
      <c r="P12" s="64"/>
      <c r="Q12" s="64">
        <f t="shared" si="7"/>
        <v>0</v>
      </c>
      <c r="R12" s="64">
        <f t="shared" si="8"/>
        <v>0</v>
      </c>
      <c r="S12" s="64"/>
      <c r="T12" s="64"/>
      <c r="U12" s="64">
        <f t="shared" si="9"/>
        <v>0</v>
      </c>
      <c r="V12" s="64"/>
      <c r="W12" s="64"/>
      <c r="X12" s="64">
        <f t="shared" si="10"/>
        <v>0</v>
      </c>
      <c r="Y12" s="64"/>
      <c r="Z12" s="64"/>
      <c r="AA12" s="64">
        <f t="shared" si="11"/>
        <v>0</v>
      </c>
      <c r="AB12" s="64">
        <f t="shared" si="12"/>
        <v>0</v>
      </c>
      <c r="AC12" s="64"/>
      <c r="AD12" s="64"/>
      <c r="AE12" s="64">
        <f t="shared" si="13"/>
        <v>0</v>
      </c>
      <c r="AF12" s="64"/>
      <c r="AG12" s="64"/>
      <c r="AH12" s="64">
        <f t="shared" si="14"/>
        <v>0</v>
      </c>
      <c r="AI12" s="64"/>
      <c r="AJ12" s="64"/>
      <c r="AK12" s="64">
        <f t="shared" si="15"/>
        <v>0</v>
      </c>
      <c r="AL12" s="64"/>
      <c r="AM12" s="64"/>
      <c r="AN12" s="104"/>
    </row>
    <row r="13" ht="22.9" customHeight="1" spans="1:40">
      <c r="A13" s="85"/>
      <c r="B13" s="61">
        <v>301</v>
      </c>
      <c r="C13" s="80" t="s">
        <v>90</v>
      </c>
      <c r="D13" s="66">
        <v>151001</v>
      </c>
      <c r="E13" s="61" t="s">
        <v>156</v>
      </c>
      <c r="F13" s="64">
        <f t="shared" si="0"/>
        <v>7209</v>
      </c>
      <c r="G13" s="64">
        <f t="shared" si="1"/>
        <v>7209</v>
      </c>
      <c r="H13" s="64">
        <f t="shared" si="3"/>
        <v>7209</v>
      </c>
      <c r="I13" s="64">
        <v>7209</v>
      </c>
      <c r="J13" s="64">
        <f t="shared" si="4"/>
        <v>0</v>
      </c>
      <c r="K13" s="64">
        <f t="shared" si="5"/>
        <v>0</v>
      </c>
      <c r="L13" s="64"/>
      <c r="M13" s="64"/>
      <c r="N13" s="64">
        <f t="shared" si="6"/>
        <v>0</v>
      </c>
      <c r="O13" s="64"/>
      <c r="P13" s="64"/>
      <c r="Q13" s="64">
        <f t="shared" si="7"/>
        <v>0</v>
      </c>
      <c r="R13" s="64">
        <f t="shared" si="8"/>
        <v>0</v>
      </c>
      <c r="S13" s="64"/>
      <c r="T13" s="64"/>
      <c r="U13" s="64">
        <f t="shared" si="9"/>
        <v>0</v>
      </c>
      <c r="V13" s="64"/>
      <c r="W13" s="64"/>
      <c r="X13" s="64">
        <f t="shared" si="10"/>
        <v>0</v>
      </c>
      <c r="Y13" s="64"/>
      <c r="Z13" s="64"/>
      <c r="AA13" s="64">
        <f t="shared" si="11"/>
        <v>0</v>
      </c>
      <c r="AB13" s="64">
        <f t="shared" si="12"/>
        <v>0</v>
      </c>
      <c r="AC13" s="64"/>
      <c r="AD13" s="64"/>
      <c r="AE13" s="64">
        <f t="shared" si="13"/>
        <v>0</v>
      </c>
      <c r="AF13" s="64"/>
      <c r="AG13" s="64"/>
      <c r="AH13" s="64">
        <f t="shared" si="14"/>
        <v>0</v>
      </c>
      <c r="AI13" s="64"/>
      <c r="AJ13" s="64"/>
      <c r="AK13" s="64">
        <f t="shared" si="15"/>
        <v>0</v>
      </c>
      <c r="AL13" s="64"/>
      <c r="AM13" s="64"/>
      <c r="AN13" s="104"/>
    </row>
    <row r="14" ht="22.9" customHeight="1" spans="1:40">
      <c r="A14" s="85"/>
      <c r="B14" s="61">
        <v>301</v>
      </c>
      <c r="C14" s="80" t="s">
        <v>157</v>
      </c>
      <c r="D14" s="66">
        <v>151001</v>
      </c>
      <c r="E14" s="61" t="s">
        <v>158</v>
      </c>
      <c r="F14" s="64">
        <f t="shared" si="0"/>
        <v>13366.65</v>
      </c>
      <c r="G14" s="64">
        <f t="shared" si="1"/>
        <v>13366.65</v>
      </c>
      <c r="H14" s="64">
        <f t="shared" si="3"/>
        <v>13366.65</v>
      </c>
      <c r="I14" s="64">
        <v>13366.65</v>
      </c>
      <c r="J14" s="64">
        <f t="shared" si="4"/>
        <v>0</v>
      </c>
      <c r="K14" s="64">
        <f t="shared" si="5"/>
        <v>0</v>
      </c>
      <c r="L14" s="64"/>
      <c r="M14" s="64"/>
      <c r="N14" s="64">
        <f t="shared" si="6"/>
        <v>0</v>
      </c>
      <c r="O14" s="64"/>
      <c r="P14" s="64"/>
      <c r="Q14" s="64">
        <f t="shared" si="7"/>
        <v>0</v>
      </c>
      <c r="R14" s="64">
        <f t="shared" si="8"/>
        <v>0</v>
      </c>
      <c r="S14" s="64"/>
      <c r="T14" s="64"/>
      <c r="U14" s="64">
        <f t="shared" si="9"/>
        <v>0</v>
      </c>
      <c r="V14" s="64"/>
      <c r="W14" s="64"/>
      <c r="X14" s="64">
        <f t="shared" si="10"/>
        <v>0</v>
      </c>
      <c r="Y14" s="64"/>
      <c r="Z14" s="64"/>
      <c r="AA14" s="64">
        <f t="shared" si="11"/>
        <v>0</v>
      </c>
      <c r="AB14" s="64">
        <f t="shared" si="12"/>
        <v>0</v>
      </c>
      <c r="AC14" s="64"/>
      <c r="AD14" s="64"/>
      <c r="AE14" s="64">
        <f t="shared" si="13"/>
        <v>0</v>
      </c>
      <c r="AF14" s="64"/>
      <c r="AG14" s="64"/>
      <c r="AH14" s="64">
        <f t="shared" si="14"/>
        <v>0</v>
      </c>
      <c r="AI14" s="64"/>
      <c r="AJ14" s="64"/>
      <c r="AK14" s="64">
        <f t="shared" si="15"/>
        <v>0</v>
      </c>
      <c r="AL14" s="64"/>
      <c r="AM14" s="64"/>
      <c r="AN14" s="104"/>
    </row>
    <row r="15" ht="22.9" customHeight="1" spans="1:40">
      <c r="A15" s="85"/>
      <c r="B15" s="61">
        <v>301</v>
      </c>
      <c r="C15" s="80" t="s">
        <v>159</v>
      </c>
      <c r="D15" s="66">
        <v>151001</v>
      </c>
      <c r="E15" s="61" t="s">
        <v>96</v>
      </c>
      <c r="F15" s="64">
        <f t="shared" si="0"/>
        <v>114570</v>
      </c>
      <c r="G15" s="64">
        <f t="shared" si="1"/>
        <v>114570</v>
      </c>
      <c r="H15" s="64">
        <f t="shared" si="3"/>
        <v>114570</v>
      </c>
      <c r="I15" s="64">
        <v>114570</v>
      </c>
      <c r="J15" s="64">
        <f t="shared" si="4"/>
        <v>0</v>
      </c>
      <c r="K15" s="64">
        <f t="shared" si="5"/>
        <v>0</v>
      </c>
      <c r="L15" s="64"/>
      <c r="M15" s="64"/>
      <c r="N15" s="64">
        <f t="shared" si="6"/>
        <v>0</v>
      </c>
      <c r="O15" s="64"/>
      <c r="P15" s="64"/>
      <c r="Q15" s="64">
        <f t="shared" si="7"/>
        <v>0</v>
      </c>
      <c r="R15" s="64">
        <f t="shared" si="8"/>
        <v>0</v>
      </c>
      <c r="S15" s="64"/>
      <c r="T15" s="64"/>
      <c r="U15" s="64">
        <f t="shared" si="9"/>
        <v>0</v>
      </c>
      <c r="V15" s="64"/>
      <c r="W15" s="64"/>
      <c r="X15" s="64">
        <f t="shared" si="10"/>
        <v>0</v>
      </c>
      <c r="Y15" s="64"/>
      <c r="Z15" s="64"/>
      <c r="AA15" s="64">
        <f t="shared" si="11"/>
        <v>0</v>
      </c>
      <c r="AB15" s="64">
        <f t="shared" si="12"/>
        <v>0</v>
      </c>
      <c r="AC15" s="64"/>
      <c r="AD15" s="64"/>
      <c r="AE15" s="64">
        <f t="shared" si="13"/>
        <v>0</v>
      </c>
      <c r="AF15" s="64"/>
      <c r="AG15" s="64"/>
      <c r="AH15" s="64">
        <f t="shared" si="14"/>
        <v>0</v>
      </c>
      <c r="AI15" s="64"/>
      <c r="AJ15" s="64"/>
      <c r="AK15" s="64">
        <f t="shared" si="15"/>
        <v>0</v>
      </c>
      <c r="AL15" s="64"/>
      <c r="AM15" s="64"/>
      <c r="AN15" s="104"/>
    </row>
    <row r="16" ht="22.9" customHeight="1" spans="1:40">
      <c r="A16" s="85"/>
      <c r="B16" s="61">
        <v>301</v>
      </c>
      <c r="C16" s="80" t="s">
        <v>160</v>
      </c>
      <c r="D16" s="66">
        <v>151001</v>
      </c>
      <c r="E16" s="61" t="s">
        <v>161</v>
      </c>
      <c r="F16" s="64">
        <f t="shared" si="0"/>
        <v>89145.93</v>
      </c>
      <c r="G16" s="64">
        <f t="shared" si="1"/>
        <v>89145.93</v>
      </c>
      <c r="H16" s="64">
        <f t="shared" si="3"/>
        <v>89145.93</v>
      </c>
      <c r="I16" s="64">
        <v>89145.93</v>
      </c>
      <c r="J16" s="64">
        <f t="shared" si="4"/>
        <v>0</v>
      </c>
      <c r="K16" s="64">
        <f t="shared" si="5"/>
        <v>0</v>
      </c>
      <c r="L16" s="64"/>
      <c r="M16" s="64"/>
      <c r="N16" s="64">
        <f t="shared" si="6"/>
        <v>0</v>
      </c>
      <c r="O16" s="64"/>
      <c r="P16" s="64"/>
      <c r="Q16" s="64">
        <f t="shared" si="7"/>
        <v>0</v>
      </c>
      <c r="R16" s="64">
        <f t="shared" si="8"/>
        <v>0</v>
      </c>
      <c r="S16" s="64"/>
      <c r="T16" s="64"/>
      <c r="U16" s="64">
        <f t="shared" si="9"/>
        <v>0</v>
      </c>
      <c r="V16" s="64"/>
      <c r="W16" s="64"/>
      <c r="X16" s="64">
        <f t="shared" si="10"/>
        <v>0</v>
      </c>
      <c r="Y16" s="64"/>
      <c r="Z16" s="64"/>
      <c r="AA16" s="64">
        <f t="shared" si="11"/>
        <v>0</v>
      </c>
      <c r="AB16" s="64">
        <f t="shared" si="12"/>
        <v>0</v>
      </c>
      <c r="AC16" s="64"/>
      <c r="AD16" s="64"/>
      <c r="AE16" s="64">
        <f t="shared" si="13"/>
        <v>0</v>
      </c>
      <c r="AF16" s="64"/>
      <c r="AG16" s="64"/>
      <c r="AH16" s="64">
        <f t="shared" si="14"/>
        <v>0</v>
      </c>
      <c r="AI16" s="64"/>
      <c r="AJ16" s="64"/>
      <c r="AK16" s="64">
        <f t="shared" si="15"/>
        <v>0</v>
      </c>
      <c r="AL16" s="64"/>
      <c r="AM16" s="64"/>
      <c r="AN16" s="104"/>
    </row>
    <row r="17" ht="22.9" customHeight="1" spans="1:40">
      <c r="A17" s="85"/>
      <c r="B17" s="61">
        <v>302</v>
      </c>
      <c r="C17" s="80" t="s">
        <v>94</v>
      </c>
      <c r="D17" s="66">
        <v>151001</v>
      </c>
      <c r="E17" s="61" t="s">
        <v>162</v>
      </c>
      <c r="F17" s="64">
        <f t="shared" si="0"/>
        <v>36000</v>
      </c>
      <c r="G17" s="64">
        <f t="shared" si="1"/>
        <v>36000</v>
      </c>
      <c r="H17" s="64">
        <f t="shared" si="3"/>
        <v>36000</v>
      </c>
      <c r="I17" s="64">
        <v>36000</v>
      </c>
      <c r="J17" s="64">
        <f t="shared" si="4"/>
        <v>0</v>
      </c>
      <c r="K17" s="64">
        <f t="shared" si="5"/>
        <v>0</v>
      </c>
      <c r="L17" s="64"/>
      <c r="M17" s="64"/>
      <c r="N17" s="64">
        <f t="shared" si="6"/>
        <v>0</v>
      </c>
      <c r="O17" s="64"/>
      <c r="P17" s="64"/>
      <c r="Q17" s="64">
        <f t="shared" si="7"/>
        <v>0</v>
      </c>
      <c r="R17" s="64">
        <f t="shared" si="8"/>
        <v>0</v>
      </c>
      <c r="S17" s="64"/>
      <c r="T17" s="64"/>
      <c r="U17" s="64">
        <f t="shared" si="9"/>
        <v>0</v>
      </c>
      <c r="V17" s="64"/>
      <c r="W17" s="64"/>
      <c r="X17" s="64">
        <f t="shared" si="10"/>
        <v>0</v>
      </c>
      <c r="Y17" s="64"/>
      <c r="Z17" s="64"/>
      <c r="AA17" s="64">
        <f t="shared" si="11"/>
        <v>0</v>
      </c>
      <c r="AB17" s="64">
        <f t="shared" si="12"/>
        <v>0</v>
      </c>
      <c r="AC17" s="64"/>
      <c r="AD17" s="64"/>
      <c r="AE17" s="64">
        <f t="shared" si="13"/>
        <v>0</v>
      </c>
      <c r="AF17" s="64"/>
      <c r="AG17" s="64"/>
      <c r="AH17" s="64">
        <f t="shared" si="14"/>
        <v>0</v>
      </c>
      <c r="AI17" s="64"/>
      <c r="AJ17" s="64"/>
      <c r="AK17" s="64">
        <f t="shared" si="15"/>
        <v>0</v>
      </c>
      <c r="AL17" s="64"/>
      <c r="AM17" s="64"/>
      <c r="AN17" s="104"/>
    </row>
    <row r="18" ht="22.9" customHeight="1" spans="1:40">
      <c r="A18" s="85"/>
      <c r="B18" s="61">
        <v>302</v>
      </c>
      <c r="C18" s="80" t="s">
        <v>86</v>
      </c>
      <c r="D18" s="66">
        <v>151001</v>
      </c>
      <c r="E18" s="61" t="s">
        <v>163</v>
      </c>
      <c r="F18" s="64">
        <f t="shared" si="0"/>
        <v>3600</v>
      </c>
      <c r="G18" s="64">
        <f t="shared" si="1"/>
        <v>3600</v>
      </c>
      <c r="H18" s="64">
        <f t="shared" si="3"/>
        <v>3600</v>
      </c>
      <c r="I18" s="64">
        <v>3600</v>
      </c>
      <c r="J18" s="64">
        <f t="shared" si="4"/>
        <v>0</v>
      </c>
      <c r="K18" s="64">
        <f t="shared" si="5"/>
        <v>0</v>
      </c>
      <c r="L18" s="64"/>
      <c r="M18" s="64"/>
      <c r="N18" s="64">
        <f t="shared" si="6"/>
        <v>0</v>
      </c>
      <c r="O18" s="64"/>
      <c r="P18" s="64"/>
      <c r="Q18" s="64">
        <f t="shared" si="7"/>
        <v>0</v>
      </c>
      <c r="R18" s="64">
        <f t="shared" si="8"/>
        <v>0</v>
      </c>
      <c r="S18" s="64"/>
      <c r="T18" s="64"/>
      <c r="U18" s="64">
        <f t="shared" si="9"/>
        <v>0</v>
      </c>
      <c r="V18" s="64"/>
      <c r="W18" s="64"/>
      <c r="X18" s="64">
        <f t="shared" si="10"/>
        <v>0</v>
      </c>
      <c r="Y18" s="64"/>
      <c r="Z18" s="64"/>
      <c r="AA18" s="64">
        <f t="shared" si="11"/>
        <v>0</v>
      </c>
      <c r="AB18" s="64">
        <f t="shared" si="12"/>
        <v>0</v>
      </c>
      <c r="AC18" s="64"/>
      <c r="AD18" s="64"/>
      <c r="AE18" s="64">
        <f t="shared" si="13"/>
        <v>0</v>
      </c>
      <c r="AF18" s="64"/>
      <c r="AG18" s="64"/>
      <c r="AH18" s="64">
        <f t="shared" si="14"/>
        <v>0</v>
      </c>
      <c r="AI18" s="64"/>
      <c r="AJ18" s="64"/>
      <c r="AK18" s="64">
        <f t="shared" si="15"/>
        <v>0</v>
      </c>
      <c r="AL18" s="64"/>
      <c r="AM18" s="64"/>
      <c r="AN18" s="104"/>
    </row>
    <row r="19" ht="22.9" customHeight="1" spans="1:40">
      <c r="A19" s="85"/>
      <c r="B19" s="61">
        <v>302</v>
      </c>
      <c r="C19" s="80" t="s">
        <v>164</v>
      </c>
      <c r="D19" s="66">
        <v>151001</v>
      </c>
      <c r="E19" s="61" t="s">
        <v>165</v>
      </c>
      <c r="F19" s="64">
        <f t="shared" si="0"/>
        <v>7200</v>
      </c>
      <c r="G19" s="64">
        <f t="shared" si="1"/>
        <v>7200</v>
      </c>
      <c r="H19" s="64">
        <f t="shared" si="3"/>
        <v>7200</v>
      </c>
      <c r="I19" s="64">
        <v>7200</v>
      </c>
      <c r="J19" s="64">
        <f t="shared" si="4"/>
        <v>0</v>
      </c>
      <c r="K19" s="64">
        <f t="shared" si="5"/>
        <v>0</v>
      </c>
      <c r="L19" s="64"/>
      <c r="M19" s="64"/>
      <c r="N19" s="64">
        <f t="shared" si="6"/>
        <v>0</v>
      </c>
      <c r="O19" s="64"/>
      <c r="P19" s="64"/>
      <c r="Q19" s="64">
        <f t="shared" si="7"/>
        <v>0</v>
      </c>
      <c r="R19" s="64">
        <f t="shared" si="8"/>
        <v>0</v>
      </c>
      <c r="S19" s="64"/>
      <c r="T19" s="64"/>
      <c r="U19" s="64">
        <f t="shared" si="9"/>
        <v>0</v>
      </c>
      <c r="V19" s="64"/>
      <c r="W19" s="64"/>
      <c r="X19" s="64">
        <f t="shared" si="10"/>
        <v>0</v>
      </c>
      <c r="Y19" s="64"/>
      <c r="Z19" s="64"/>
      <c r="AA19" s="64">
        <f t="shared" si="11"/>
        <v>0</v>
      </c>
      <c r="AB19" s="64">
        <f t="shared" si="12"/>
        <v>0</v>
      </c>
      <c r="AC19" s="64"/>
      <c r="AD19" s="64"/>
      <c r="AE19" s="64">
        <f t="shared" si="13"/>
        <v>0</v>
      </c>
      <c r="AF19" s="64"/>
      <c r="AG19" s="64"/>
      <c r="AH19" s="64">
        <f t="shared" si="14"/>
        <v>0</v>
      </c>
      <c r="AI19" s="64"/>
      <c r="AJ19" s="64"/>
      <c r="AK19" s="64">
        <f t="shared" si="15"/>
        <v>0</v>
      </c>
      <c r="AL19" s="64"/>
      <c r="AM19" s="64"/>
      <c r="AN19" s="104"/>
    </row>
    <row r="20" ht="22.9" customHeight="1" spans="1:40">
      <c r="A20" s="85"/>
      <c r="B20" s="61">
        <v>302</v>
      </c>
      <c r="C20" s="80" t="s">
        <v>90</v>
      </c>
      <c r="D20" s="66">
        <v>151001</v>
      </c>
      <c r="E20" s="61" t="s">
        <v>166</v>
      </c>
      <c r="F20" s="64">
        <f t="shared" si="0"/>
        <v>27000</v>
      </c>
      <c r="G20" s="64">
        <f t="shared" si="1"/>
        <v>27000</v>
      </c>
      <c r="H20" s="64">
        <f t="shared" si="3"/>
        <v>27000</v>
      </c>
      <c r="I20" s="64">
        <v>27000</v>
      </c>
      <c r="J20" s="64">
        <f t="shared" si="4"/>
        <v>0</v>
      </c>
      <c r="K20" s="64">
        <f t="shared" si="5"/>
        <v>0</v>
      </c>
      <c r="L20" s="64"/>
      <c r="M20" s="64"/>
      <c r="N20" s="64">
        <f t="shared" si="6"/>
        <v>0</v>
      </c>
      <c r="O20" s="64"/>
      <c r="P20" s="64"/>
      <c r="Q20" s="64">
        <f t="shared" si="7"/>
        <v>0</v>
      </c>
      <c r="R20" s="64">
        <f t="shared" si="8"/>
        <v>0</v>
      </c>
      <c r="S20" s="64"/>
      <c r="T20" s="64"/>
      <c r="U20" s="64">
        <f t="shared" si="9"/>
        <v>0</v>
      </c>
      <c r="V20" s="64"/>
      <c r="W20" s="64"/>
      <c r="X20" s="64">
        <f t="shared" si="10"/>
        <v>0</v>
      </c>
      <c r="Y20" s="64"/>
      <c r="Z20" s="64"/>
      <c r="AA20" s="64">
        <f t="shared" si="11"/>
        <v>0</v>
      </c>
      <c r="AB20" s="64">
        <f t="shared" si="12"/>
        <v>0</v>
      </c>
      <c r="AC20" s="64"/>
      <c r="AD20" s="64"/>
      <c r="AE20" s="64">
        <f t="shared" si="13"/>
        <v>0</v>
      </c>
      <c r="AF20" s="64"/>
      <c r="AG20" s="64"/>
      <c r="AH20" s="64">
        <f t="shared" si="14"/>
        <v>0</v>
      </c>
      <c r="AI20" s="64"/>
      <c r="AJ20" s="64"/>
      <c r="AK20" s="64">
        <f t="shared" si="15"/>
        <v>0</v>
      </c>
      <c r="AL20" s="64"/>
      <c r="AM20" s="64"/>
      <c r="AN20" s="104"/>
    </row>
    <row r="21" ht="22.9" customHeight="1" spans="1:40">
      <c r="A21" s="85"/>
      <c r="B21" s="61">
        <v>302</v>
      </c>
      <c r="C21" s="80" t="s">
        <v>167</v>
      </c>
      <c r="D21" s="66">
        <v>151001</v>
      </c>
      <c r="E21" s="61" t="s">
        <v>168</v>
      </c>
      <c r="F21" s="64">
        <f t="shared" si="0"/>
        <v>14209.42</v>
      </c>
      <c r="G21" s="64">
        <f t="shared" si="1"/>
        <v>14209.42</v>
      </c>
      <c r="H21" s="64">
        <f t="shared" si="3"/>
        <v>14209.42</v>
      </c>
      <c r="I21" s="64">
        <v>14209.42</v>
      </c>
      <c r="J21" s="64">
        <f t="shared" si="4"/>
        <v>0</v>
      </c>
      <c r="K21" s="64">
        <f t="shared" si="5"/>
        <v>0</v>
      </c>
      <c r="L21" s="64"/>
      <c r="M21" s="64"/>
      <c r="N21" s="64">
        <f t="shared" si="6"/>
        <v>0</v>
      </c>
      <c r="O21" s="64"/>
      <c r="P21" s="64"/>
      <c r="Q21" s="64">
        <f t="shared" si="7"/>
        <v>0</v>
      </c>
      <c r="R21" s="64">
        <f t="shared" si="8"/>
        <v>0</v>
      </c>
      <c r="S21" s="64"/>
      <c r="T21" s="64"/>
      <c r="U21" s="64">
        <f t="shared" si="9"/>
        <v>0</v>
      </c>
      <c r="V21" s="64"/>
      <c r="W21" s="64"/>
      <c r="X21" s="64">
        <f t="shared" si="10"/>
        <v>0</v>
      </c>
      <c r="Y21" s="64"/>
      <c r="Z21" s="64"/>
      <c r="AA21" s="64">
        <f t="shared" si="11"/>
        <v>0</v>
      </c>
      <c r="AB21" s="64">
        <f t="shared" si="12"/>
        <v>0</v>
      </c>
      <c r="AC21" s="64"/>
      <c r="AD21" s="64"/>
      <c r="AE21" s="64">
        <f t="shared" si="13"/>
        <v>0</v>
      </c>
      <c r="AF21" s="64"/>
      <c r="AG21" s="64"/>
      <c r="AH21" s="64">
        <f t="shared" si="14"/>
        <v>0</v>
      </c>
      <c r="AI21" s="64"/>
      <c r="AJ21" s="64"/>
      <c r="AK21" s="64">
        <f t="shared" si="15"/>
        <v>0</v>
      </c>
      <c r="AL21" s="64"/>
      <c r="AM21" s="64"/>
      <c r="AN21" s="104"/>
    </row>
    <row r="22" ht="22.9" customHeight="1" spans="1:40">
      <c r="A22" s="85"/>
      <c r="B22" s="61">
        <v>302</v>
      </c>
      <c r="C22" s="80" t="s">
        <v>169</v>
      </c>
      <c r="D22" s="66">
        <v>151001</v>
      </c>
      <c r="E22" s="61" t="s">
        <v>170</v>
      </c>
      <c r="F22" s="64">
        <f t="shared" si="0"/>
        <v>5317.2</v>
      </c>
      <c r="G22" s="64">
        <f t="shared" si="1"/>
        <v>5317.2</v>
      </c>
      <c r="H22" s="64">
        <f t="shared" si="3"/>
        <v>5317.2</v>
      </c>
      <c r="I22" s="64">
        <v>5317.2</v>
      </c>
      <c r="J22" s="64">
        <f t="shared" si="4"/>
        <v>0</v>
      </c>
      <c r="K22" s="64">
        <f t="shared" si="5"/>
        <v>0</v>
      </c>
      <c r="L22" s="64"/>
      <c r="M22" s="64"/>
      <c r="N22" s="64">
        <f t="shared" si="6"/>
        <v>0</v>
      </c>
      <c r="O22" s="64"/>
      <c r="P22" s="64"/>
      <c r="Q22" s="64">
        <f t="shared" si="7"/>
        <v>0</v>
      </c>
      <c r="R22" s="64">
        <f t="shared" si="8"/>
        <v>0</v>
      </c>
      <c r="S22" s="64"/>
      <c r="T22" s="64"/>
      <c r="U22" s="64">
        <f t="shared" si="9"/>
        <v>0</v>
      </c>
      <c r="V22" s="64"/>
      <c r="W22" s="64"/>
      <c r="X22" s="64">
        <f t="shared" si="10"/>
        <v>0</v>
      </c>
      <c r="Y22" s="64"/>
      <c r="Z22" s="64"/>
      <c r="AA22" s="64">
        <f t="shared" si="11"/>
        <v>0</v>
      </c>
      <c r="AB22" s="64">
        <f t="shared" si="12"/>
        <v>0</v>
      </c>
      <c r="AC22" s="64"/>
      <c r="AD22" s="64"/>
      <c r="AE22" s="64">
        <f t="shared" si="13"/>
        <v>0</v>
      </c>
      <c r="AF22" s="64"/>
      <c r="AG22" s="64"/>
      <c r="AH22" s="64">
        <f t="shared" si="14"/>
        <v>0</v>
      </c>
      <c r="AI22" s="64"/>
      <c r="AJ22" s="64"/>
      <c r="AK22" s="64">
        <f t="shared" si="15"/>
        <v>0</v>
      </c>
      <c r="AL22" s="64"/>
      <c r="AM22" s="64"/>
      <c r="AN22" s="104"/>
    </row>
    <row r="23" ht="22.9" customHeight="1" spans="1:40">
      <c r="A23" s="85"/>
      <c r="B23" s="61">
        <v>302</v>
      </c>
      <c r="C23" s="80" t="s">
        <v>160</v>
      </c>
      <c r="D23" s="66">
        <v>151001</v>
      </c>
      <c r="E23" s="61" t="s">
        <v>171</v>
      </c>
      <c r="F23" s="64">
        <f t="shared" si="0"/>
        <v>2172.4</v>
      </c>
      <c r="G23" s="64">
        <f t="shared" si="1"/>
        <v>2172.4</v>
      </c>
      <c r="H23" s="64">
        <f t="shared" si="3"/>
        <v>2172.4</v>
      </c>
      <c r="I23" s="64">
        <v>2172.4</v>
      </c>
      <c r="J23" s="64">
        <f t="shared" si="4"/>
        <v>0</v>
      </c>
      <c r="K23" s="64">
        <f t="shared" si="5"/>
        <v>0</v>
      </c>
      <c r="L23" s="64"/>
      <c r="M23" s="64"/>
      <c r="N23" s="64">
        <f t="shared" si="6"/>
        <v>0</v>
      </c>
      <c r="O23" s="64"/>
      <c r="P23" s="64"/>
      <c r="Q23" s="64">
        <f t="shared" si="7"/>
        <v>0</v>
      </c>
      <c r="R23" s="64">
        <f t="shared" si="8"/>
        <v>0</v>
      </c>
      <c r="S23" s="64"/>
      <c r="T23" s="64"/>
      <c r="U23" s="64">
        <f t="shared" si="9"/>
        <v>0</v>
      </c>
      <c r="V23" s="64"/>
      <c r="W23" s="64"/>
      <c r="X23" s="64">
        <f t="shared" si="10"/>
        <v>0</v>
      </c>
      <c r="Y23" s="64"/>
      <c r="Z23" s="64"/>
      <c r="AA23" s="64">
        <f t="shared" si="11"/>
        <v>0</v>
      </c>
      <c r="AB23" s="64">
        <f t="shared" si="12"/>
        <v>0</v>
      </c>
      <c r="AC23" s="64"/>
      <c r="AD23" s="64"/>
      <c r="AE23" s="64">
        <f t="shared" si="13"/>
        <v>0</v>
      </c>
      <c r="AF23" s="64"/>
      <c r="AG23" s="64"/>
      <c r="AH23" s="64">
        <f t="shared" si="14"/>
        <v>0</v>
      </c>
      <c r="AI23" s="64"/>
      <c r="AJ23" s="64"/>
      <c r="AK23" s="64">
        <f t="shared" si="15"/>
        <v>0</v>
      </c>
      <c r="AL23" s="64"/>
      <c r="AM23" s="64"/>
      <c r="AN23" s="104"/>
    </row>
    <row r="24" ht="22.9" customHeight="1" spans="1:40">
      <c r="A24" s="85"/>
      <c r="B24" s="61">
        <v>302</v>
      </c>
      <c r="C24" s="80" t="s">
        <v>160</v>
      </c>
      <c r="D24" s="66">
        <v>151001</v>
      </c>
      <c r="E24" s="61" t="s">
        <v>93</v>
      </c>
      <c r="F24" s="64">
        <f t="shared" si="0"/>
        <v>100000</v>
      </c>
      <c r="G24" s="64">
        <f t="shared" si="1"/>
        <v>100000</v>
      </c>
      <c r="H24" s="64"/>
      <c r="I24" s="64"/>
      <c r="J24" s="64">
        <f t="shared" si="4"/>
        <v>0</v>
      </c>
      <c r="K24" s="64">
        <f t="shared" si="5"/>
        <v>100000</v>
      </c>
      <c r="L24" s="64">
        <v>100000</v>
      </c>
      <c r="M24" s="64"/>
      <c r="N24" s="64">
        <f t="shared" si="6"/>
        <v>0</v>
      </c>
      <c r="O24" s="64"/>
      <c r="P24" s="64"/>
      <c r="Q24" s="64">
        <f t="shared" si="7"/>
        <v>0</v>
      </c>
      <c r="R24" s="64">
        <f t="shared" si="8"/>
        <v>0</v>
      </c>
      <c r="S24" s="64"/>
      <c r="T24" s="64"/>
      <c r="U24" s="64">
        <f t="shared" si="9"/>
        <v>0</v>
      </c>
      <c r="V24" s="64"/>
      <c r="W24" s="64"/>
      <c r="X24" s="64">
        <f t="shared" si="10"/>
        <v>0</v>
      </c>
      <c r="Y24" s="64"/>
      <c r="Z24" s="64"/>
      <c r="AA24" s="64">
        <f t="shared" si="11"/>
        <v>0</v>
      </c>
      <c r="AB24" s="64">
        <f t="shared" si="12"/>
        <v>0</v>
      </c>
      <c r="AC24" s="64"/>
      <c r="AD24" s="64"/>
      <c r="AE24" s="64">
        <f t="shared" si="13"/>
        <v>0</v>
      </c>
      <c r="AF24" s="64"/>
      <c r="AG24" s="64"/>
      <c r="AH24" s="64">
        <f t="shared" si="14"/>
        <v>0</v>
      </c>
      <c r="AI24" s="64"/>
      <c r="AJ24" s="64"/>
      <c r="AK24" s="64">
        <f t="shared" si="15"/>
        <v>0</v>
      </c>
      <c r="AL24" s="64"/>
      <c r="AM24" s="64"/>
      <c r="AN24" s="104"/>
    </row>
    <row r="25" ht="22.9" customHeight="1" spans="1:40">
      <c r="A25" s="85"/>
      <c r="B25" s="61"/>
      <c r="C25" s="61"/>
      <c r="D25" s="61"/>
      <c r="E25" s="61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104"/>
    </row>
    <row r="26" ht="22.9" customHeight="1" spans="1:40">
      <c r="A26" s="85"/>
      <c r="B26" s="61"/>
      <c r="C26" s="61"/>
      <c r="D26" s="61"/>
      <c r="E26" s="61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104"/>
    </row>
    <row r="27" ht="22.9" customHeight="1" spans="1:40">
      <c r="A27" s="85"/>
      <c r="B27" s="66" t="s">
        <v>24</v>
      </c>
      <c r="C27" s="66" t="s">
        <v>24</v>
      </c>
      <c r="D27" s="65"/>
      <c r="E27" s="65" t="s">
        <v>24</v>
      </c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104"/>
    </row>
    <row r="28" ht="22.9" customHeight="1" spans="1:40">
      <c r="A28" s="85"/>
      <c r="B28" s="66" t="s">
        <v>24</v>
      </c>
      <c r="C28" s="66" t="s">
        <v>24</v>
      </c>
      <c r="D28" s="65"/>
      <c r="E28" s="65" t="s">
        <v>97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104"/>
    </row>
    <row r="29" ht="9.75" customHeight="1" spans="1:40">
      <c r="A29" s="97"/>
      <c r="B29" s="97"/>
      <c r="C29" s="97"/>
      <c r="D29" s="10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10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24" sqref="I24"/>
    </sheetView>
  </sheetViews>
  <sheetFormatPr defaultColWidth="10" defaultRowHeight="13.5"/>
  <cols>
    <col min="1" max="1" width="1.5" style="81" customWidth="1"/>
    <col min="2" max="4" width="6.13333333333333" style="81" customWidth="1"/>
    <col min="5" max="5" width="16.8833333333333" style="81" customWidth="1"/>
    <col min="6" max="6" width="41" style="81" customWidth="1"/>
    <col min="7" max="9" width="16.3833333333333" style="81" customWidth="1"/>
    <col min="10" max="10" width="1.5" style="81" customWidth="1"/>
    <col min="11" max="12" width="9.75" style="81" customWidth="1"/>
    <col min="13" max="16384" width="10" style="81"/>
  </cols>
  <sheetData>
    <row r="1" ht="24.95" customHeight="1" spans="1:10">
      <c r="A1" s="82"/>
      <c r="B1" s="2" t="s">
        <v>172</v>
      </c>
      <c r="C1" s="2"/>
      <c r="D1" s="2"/>
      <c r="E1" s="83"/>
      <c r="F1" s="83"/>
      <c r="G1" s="84"/>
      <c r="H1" s="84"/>
      <c r="I1" s="84"/>
      <c r="J1" s="85"/>
    </row>
    <row r="2" ht="22.9" customHeight="1" spans="1:10">
      <c r="A2" s="82"/>
      <c r="B2" s="86" t="s">
        <v>173</v>
      </c>
      <c r="C2" s="86"/>
      <c r="D2" s="86"/>
      <c r="E2" s="86"/>
      <c r="F2" s="86"/>
      <c r="G2" s="86"/>
      <c r="H2" s="86"/>
      <c r="I2" s="86"/>
      <c r="J2" s="85" t="s">
        <v>4</v>
      </c>
    </row>
    <row r="3" ht="19.5" customHeight="1" spans="1:10">
      <c r="A3" s="87"/>
      <c r="B3" s="88" t="s">
        <v>6</v>
      </c>
      <c r="C3" s="88"/>
      <c r="D3" s="88"/>
      <c r="E3" s="88"/>
      <c r="F3" s="88"/>
      <c r="G3" s="87"/>
      <c r="I3" s="89" t="s">
        <v>7</v>
      </c>
      <c r="J3" s="90"/>
    </row>
    <row r="4" ht="24.4" customHeight="1" spans="1:10">
      <c r="A4" s="83"/>
      <c r="B4" s="61" t="s">
        <v>10</v>
      </c>
      <c r="C4" s="61"/>
      <c r="D4" s="61"/>
      <c r="E4" s="61"/>
      <c r="F4" s="61"/>
      <c r="G4" s="61" t="s">
        <v>60</v>
      </c>
      <c r="H4" s="78" t="s">
        <v>174</v>
      </c>
      <c r="I4" s="78" t="s">
        <v>141</v>
      </c>
      <c r="J4" s="83"/>
    </row>
    <row r="5" ht="24.4" customHeight="1" spans="1:10">
      <c r="A5" s="83"/>
      <c r="B5" s="61" t="s">
        <v>81</v>
      </c>
      <c r="C5" s="61"/>
      <c r="D5" s="61"/>
      <c r="E5" s="61" t="s">
        <v>71</v>
      </c>
      <c r="F5" s="61" t="s">
        <v>72</v>
      </c>
      <c r="G5" s="61"/>
      <c r="H5" s="78"/>
      <c r="I5" s="78"/>
      <c r="J5" s="83"/>
    </row>
    <row r="6" ht="24.4" customHeight="1" spans="1:10">
      <c r="A6" s="91"/>
      <c r="B6" s="61" t="s">
        <v>82</v>
      </c>
      <c r="C6" s="61" t="s">
        <v>83</v>
      </c>
      <c r="D6" s="61" t="s">
        <v>84</v>
      </c>
      <c r="E6" s="61"/>
      <c r="F6" s="61"/>
      <c r="G6" s="61"/>
      <c r="H6" s="78"/>
      <c r="I6" s="78"/>
      <c r="J6" s="93"/>
    </row>
    <row r="7" ht="22.9" customHeight="1" spans="1:10">
      <c r="A7" s="94"/>
      <c r="B7" s="61"/>
      <c r="C7" s="61"/>
      <c r="D7" s="61"/>
      <c r="E7" s="61"/>
      <c r="F7" s="61" t="s">
        <v>73</v>
      </c>
      <c r="G7" s="64">
        <f t="shared" ref="G7:I7" si="0">SUM(G8:G23)</f>
        <v>1581883.07</v>
      </c>
      <c r="H7" s="64">
        <f t="shared" si="0"/>
        <v>1581883.07</v>
      </c>
      <c r="I7" s="64">
        <f t="shared" si="0"/>
        <v>0</v>
      </c>
      <c r="J7" s="95"/>
    </row>
    <row r="8" ht="22.9" customHeight="1" spans="1:10">
      <c r="A8" s="94"/>
      <c r="B8" s="61">
        <v>208</v>
      </c>
      <c r="C8" s="80" t="s">
        <v>86</v>
      </c>
      <c r="D8" s="80" t="s">
        <v>86</v>
      </c>
      <c r="E8" s="66">
        <v>151001</v>
      </c>
      <c r="F8" s="96" t="s">
        <v>87</v>
      </c>
      <c r="G8" s="64">
        <f t="shared" ref="G8:G14" si="1">H8+I8</f>
        <v>132434.04</v>
      </c>
      <c r="H8" s="64">
        <v>132434.04</v>
      </c>
      <c r="I8" s="64"/>
      <c r="J8" s="95"/>
    </row>
    <row r="9" ht="22.9" customHeight="1" spans="1:10">
      <c r="A9" s="94"/>
      <c r="B9" s="61">
        <v>210</v>
      </c>
      <c r="C9" s="80" t="s">
        <v>90</v>
      </c>
      <c r="D9" s="80" t="s">
        <v>88</v>
      </c>
      <c r="E9" s="66">
        <v>151001</v>
      </c>
      <c r="F9" s="96" t="s">
        <v>89</v>
      </c>
      <c r="G9" s="64">
        <f t="shared" si="1"/>
        <v>74898.67</v>
      </c>
      <c r="H9" s="64">
        <v>74898.67</v>
      </c>
      <c r="I9" s="64"/>
      <c r="J9" s="95"/>
    </row>
    <row r="10" ht="22.9" customHeight="1" spans="1:10">
      <c r="A10" s="94"/>
      <c r="B10" s="61">
        <v>210</v>
      </c>
      <c r="C10" s="80" t="s">
        <v>90</v>
      </c>
      <c r="D10" s="80" t="s">
        <v>160</v>
      </c>
      <c r="E10" s="66">
        <v>151001</v>
      </c>
      <c r="F10" s="96" t="s">
        <v>91</v>
      </c>
      <c r="G10" s="64">
        <f t="shared" si="1"/>
        <v>7209</v>
      </c>
      <c r="H10" s="64">
        <v>7209</v>
      </c>
      <c r="I10" s="64"/>
      <c r="J10" s="95"/>
    </row>
    <row r="11" ht="22.9" customHeight="1" spans="1:10">
      <c r="A11" s="94"/>
      <c r="B11" s="61">
        <v>220</v>
      </c>
      <c r="C11" s="80" t="s">
        <v>94</v>
      </c>
      <c r="D11" s="80" t="s">
        <v>175</v>
      </c>
      <c r="E11" s="66">
        <v>151001</v>
      </c>
      <c r="F11" s="96" t="s">
        <v>95</v>
      </c>
      <c r="G11" s="64">
        <f t="shared" si="1"/>
        <v>1150998.96</v>
      </c>
      <c r="H11" s="64">
        <v>1150998.96</v>
      </c>
      <c r="I11" s="64"/>
      <c r="J11" s="95"/>
    </row>
    <row r="12" ht="22.9" customHeight="1" spans="1:10">
      <c r="A12" s="94"/>
      <c r="B12" s="61">
        <v>221</v>
      </c>
      <c r="C12" s="80" t="s">
        <v>88</v>
      </c>
      <c r="D12" s="80" t="s">
        <v>94</v>
      </c>
      <c r="E12" s="66">
        <v>151001</v>
      </c>
      <c r="F12" s="96" t="s">
        <v>96</v>
      </c>
      <c r="G12" s="64">
        <f t="shared" si="1"/>
        <v>114570</v>
      </c>
      <c r="H12" s="64">
        <v>114570</v>
      </c>
      <c r="I12" s="64"/>
      <c r="J12" s="95"/>
    </row>
    <row r="13" ht="22.9" customHeight="1" spans="1:10">
      <c r="A13" s="94"/>
      <c r="B13" s="61">
        <v>222</v>
      </c>
      <c r="C13" s="80" t="s">
        <v>94</v>
      </c>
      <c r="D13" s="80" t="s">
        <v>175</v>
      </c>
      <c r="E13" s="66">
        <v>151001</v>
      </c>
      <c r="F13" s="96" t="s">
        <v>95</v>
      </c>
      <c r="G13" s="64">
        <f t="shared" si="1"/>
        <v>1772.4</v>
      </c>
      <c r="H13" s="64">
        <v>1772.4</v>
      </c>
      <c r="I13" s="64"/>
      <c r="J13" s="95"/>
    </row>
    <row r="14" ht="22.9" customHeight="1" spans="1:10">
      <c r="A14" s="94"/>
      <c r="B14" s="61">
        <v>212</v>
      </c>
      <c r="C14" s="80" t="s">
        <v>92</v>
      </c>
      <c r="D14" s="80" t="s">
        <v>88</v>
      </c>
      <c r="E14" s="66">
        <v>151001</v>
      </c>
      <c r="F14" s="96" t="s">
        <v>93</v>
      </c>
      <c r="G14" s="64">
        <f t="shared" si="1"/>
        <v>100000</v>
      </c>
      <c r="H14" s="64">
        <v>100000</v>
      </c>
      <c r="I14" s="64"/>
      <c r="J14" s="95"/>
    </row>
    <row r="15" ht="22.9" customHeight="1" spans="1:10">
      <c r="A15" s="94"/>
      <c r="B15" s="61"/>
      <c r="C15" s="61"/>
      <c r="D15" s="61"/>
      <c r="E15" s="61"/>
      <c r="F15" s="61"/>
      <c r="G15" s="64"/>
      <c r="H15" s="64"/>
      <c r="I15" s="64"/>
      <c r="J15" s="95"/>
    </row>
    <row r="16" ht="22.9" customHeight="1" spans="1:10">
      <c r="A16" s="94"/>
      <c r="B16" s="61"/>
      <c r="C16" s="61"/>
      <c r="D16" s="61"/>
      <c r="E16" s="61"/>
      <c r="F16" s="61"/>
      <c r="G16" s="64"/>
      <c r="H16" s="64"/>
      <c r="I16" s="64"/>
      <c r="J16" s="95"/>
    </row>
    <row r="17" ht="22.9" customHeight="1" spans="1:10">
      <c r="A17" s="94"/>
      <c r="B17" s="61"/>
      <c r="C17" s="61"/>
      <c r="D17" s="61"/>
      <c r="E17" s="61"/>
      <c r="F17" s="61"/>
      <c r="G17" s="64"/>
      <c r="H17" s="64"/>
      <c r="I17" s="64"/>
      <c r="J17" s="95"/>
    </row>
    <row r="18" ht="9.75" customHeight="1" spans="1:10">
      <c r="A18" s="97"/>
      <c r="B18" s="98"/>
      <c r="C18" s="98"/>
      <c r="D18" s="98"/>
      <c r="E18" s="98"/>
      <c r="F18" s="97"/>
      <c r="G18" s="97"/>
      <c r="H18" s="97"/>
      <c r="I18" s="97"/>
      <c r="J18" s="9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" style="81" customWidth="1"/>
    <col min="2" max="3" width="6.13333333333333" style="81" customWidth="1"/>
    <col min="4" max="4" width="24.3833333333333" style="81" customWidth="1"/>
    <col min="5" max="5" width="41" style="81" customWidth="1"/>
    <col min="6" max="8" width="17.3833333333333" style="81" customWidth="1"/>
    <col min="9" max="9" width="1.5" style="81" customWidth="1"/>
    <col min="10" max="10" width="9.75" style="81" customWidth="1"/>
    <col min="11" max="16384" width="10" style="81"/>
  </cols>
  <sheetData>
    <row r="1" ht="24.95" customHeight="1" spans="1:9">
      <c r="A1" s="100"/>
      <c r="B1" s="2" t="s">
        <v>176</v>
      </c>
      <c r="C1" s="2"/>
      <c r="D1" s="101"/>
      <c r="E1" s="101"/>
      <c r="F1" s="82"/>
      <c r="G1" s="82"/>
      <c r="H1" s="102"/>
      <c r="I1" s="104"/>
    </row>
    <row r="2" ht="22.9" customHeight="1" spans="1:9">
      <c r="A2" s="82"/>
      <c r="B2" s="86" t="s">
        <v>177</v>
      </c>
      <c r="C2" s="86"/>
      <c r="D2" s="86"/>
      <c r="E2" s="86"/>
      <c r="F2" s="86"/>
      <c r="G2" s="86"/>
      <c r="H2" s="86"/>
      <c r="I2" s="104"/>
    </row>
    <row r="3" ht="19.5" customHeight="1" spans="1:9">
      <c r="A3" s="87"/>
      <c r="B3" s="88" t="s">
        <v>6</v>
      </c>
      <c r="C3" s="88"/>
      <c r="D3" s="88"/>
      <c r="E3" s="88"/>
      <c r="G3" s="87"/>
      <c r="H3" s="89" t="s">
        <v>7</v>
      </c>
      <c r="I3" s="104"/>
    </row>
    <row r="4" ht="24.4" customHeight="1" spans="1:9">
      <c r="A4" s="85"/>
      <c r="B4" s="61" t="s">
        <v>10</v>
      </c>
      <c r="C4" s="61"/>
      <c r="D4" s="61"/>
      <c r="E4" s="61"/>
      <c r="F4" s="61" t="s">
        <v>77</v>
      </c>
      <c r="G4" s="61"/>
      <c r="H4" s="61"/>
      <c r="I4" s="104"/>
    </row>
    <row r="5" ht="24.4" customHeight="1" spans="1:9">
      <c r="A5" s="85"/>
      <c r="B5" s="61" t="s">
        <v>81</v>
      </c>
      <c r="C5" s="61"/>
      <c r="D5" s="61" t="s">
        <v>71</v>
      </c>
      <c r="E5" s="61" t="s">
        <v>72</v>
      </c>
      <c r="F5" s="61" t="s">
        <v>60</v>
      </c>
      <c r="G5" s="61" t="s">
        <v>178</v>
      </c>
      <c r="H5" s="61" t="s">
        <v>179</v>
      </c>
      <c r="I5" s="104"/>
    </row>
    <row r="6" ht="24.4" customHeight="1" spans="1:9">
      <c r="A6" s="83"/>
      <c r="B6" s="61" t="s">
        <v>82</v>
      </c>
      <c r="C6" s="61" t="s">
        <v>83</v>
      </c>
      <c r="D6" s="61"/>
      <c r="E6" s="61"/>
      <c r="F6" s="61"/>
      <c r="G6" s="61"/>
      <c r="H6" s="61"/>
      <c r="I6" s="104"/>
    </row>
    <row r="7" ht="22.9" customHeight="1" spans="1:9">
      <c r="A7" s="85"/>
      <c r="B7" s="61"/>
      <c r="C7" s="61"/>
      <c r="D7" s="61"/>
      <c r="E7" s="61" t="s">
        <v>73</v>
      </c>
      <c r="F7" s="64">
        <f t="shared" ref="F7:H7" si="0">SUM(F8:F23)</f>
        <v>1481883.07</v>
      </c>
      <c r="G7" s="64">
        <f t="shared" si="0"/>
        <v>1386384.05</v>
      </c>
      <c r="H7" s="64">
        <f t="shared" si="0"/>
        <v>95499.02</v>
      </c>
      <c r="I7" s="104"/>
    </row>
    <row r="8" ht="22.9" customHeight="1" spans="1:9">
      <c r="A8" s="85"/>
      <c r="B8" s="66">
        <v>301</v>
      </c>
      <c r="C8" s="80" t="s">
        <v>94</v>
      </c>
      <c r="D8" s="66">
        <v>151001</v>
      </c>
      <c r="E8" s="103" t="s">
        <v>149</v>
      </c>
      <c r="F8" s="64">
        <f t="shared" ref="F8:F23" si="1">G8+H8</f>
        <v>354480</v>
      </c>
      <c r="G8" s="64">
        <v>354480</v>
      </c>
      <c r="H8" s="64"/>
      <c r="I8" s="104"/>
    </row>
    <row r="9" ht="22.9" customHeight="1" spans="1:9">
      <c r="A9" s="85"/>
      <c r="B9" s="66">
        <v>301</v>
      </c>
      <c r="C9" s="80" t="s">
        <v>88</v>
      </c>
      <c r="D9" s="66">
        <v>151001</v>
      </c>
      <c r="E9" s="66" t="s">
        <v>150</v>
      </c>
      <c r="F9" s="64">
        <f t="shared" si="1"/>
        <v>44246.76</v>
      </c>
      <c r="G9" s="64">
        <v>44246.76</v>
      </c>
      <c r="H9" s="64"/>
      <c r="I9" s="104"/>
    </row>
    <row r="10" ht="22.9" customHeight="1" spans="1:9">
      <c r="A10" s="85"/>
      <c r="B10" s="66">
        <v>301</v>
      </c>
      <c r="C10" s="80" t="s">
        <v>151</v>
      </c>
      <c r="D10" s="66">
        <v>151001</v>
      </c>
      <c r="E10" s="66" t="s">
        <v>152</v>
      </c>
      <c r="F10" s="64">
        <f t="shared" si="1"/>
        <v>556033</v>
      </c>
      <c r="G10" s="64">
        <v>556033</v>
      </c>
      <c r="H10" s="64"/>
      <c r="I10" s="104"/>
    </row>
    <row r="11" ht="22.9" customHeight="1" spans="1:9">
      <c r="A11" s="85"/>
      <c r="B11" s="66">
        <v>301</v>
      </c>
      <c r="C11" s="80" t="s">
        <v>92</v>
      </c>
      <c r="D11" s="66">
        <v>151001</v>
      </c>
      <c r="E11" s="66" t="s">
        <v>153</v>
      </c>
      <c r="F11" s="64">
        <f t="shared" si="1"/>
        <v>132434.04</v>
      </c>
      <c r="G11" s="64">
        <v>132434.04</v>
      </c>
      <c r="H11" s="64"/>
      <c r="I11" s="104"/>
    </row>
    <row r="12" ht="22.9" customHeight="1" spans="1:9">
      <c r="A12" s="85"/>
      <c r="B12" s="66">
        <v>301</v>
      </c>
      <c r="C12" s="80">
        <v>10</v>
      </c>
      <c r="D12" s="66">
        <v>151001</v>
      </c>
      <c r="E12" s="66" t="s">
        <v>155</v>
      </c>
      <c r="F12" s="64">
        <f t="shared" si="1"/>
        <v>74898.67</v>
      </c>
      <c r="G12" s="64">
        <v>74898.67</v>
      </c>
      <c r="H12" s="64"/>
      <c r="I12" s="104"/>
    </row>
    <row r="13" ht="22.9" customHeight="1" spans="1:9">
      <c r="A13" s="85"/>
      <c r="B13" s="66">
        <v>301</v>
      </c>
      <c r="C13" s="80" t="s">
        <v>90</v>
      </c>
      <c r="D13" s="66">
        <v>151001</v>
      </c>
      <c r="E13" s="66" t="s">
        <v>156</v>
      </c>
      <c r="F13" s="64">
        <f t="shared" si="1"/>
        <v>7209</v>
      </c>
      <c r="G13" s="64">
        <v>7209</v>
      </c>
      <c r="H13" s="64"/>
      <c r="I13" s="104"/>
    </row>
    <row r="14" ht="22.9" customHeight="1" spans="1:9">
      <c r="A14" s="85"/>
      <c r="B14" s="66">
        <v>301</v>
      </c>
      <c r="C14" s="80" t="s">
        <v>157</v>
      </c>
      <c r="D14" s="66">
        <v>151001</v>
      </c>
      <c r="E14" s="66" t="s">
        <v>158</v>
      </c>
      <c r="F14" s="64">
        <f t="shared" si="1"/>
        <v>13366.65</v>
      </c>
      <c r="G14" s="64">
        <v>13366.65</v>
      </c>
      <c r="H14" s="64"/>
      <c r="I14" s="104"/>
    </row>
    <row r="15" ht="22.9" customHeight="1" spans="1:9">
      <c r="A15" s="85"/>
      <c r="B15" s="66">
        <v>301</v>
      </c>
      <c r="C15" s="80" t="s">
        <v>159</v>
      </c>
      <c r="D15" s="66">
        <v>151001</v>
      </c>
      <c r="E15" s="66" t="s">
        <v>96</v>
      </c>
      <c r="F15" s="64">
        <f t="shared" si="1"/>
        <v>114570</v>
      </c>
      <c r="G15" s="64">
        <v>114570</v>
      </c>
      <c r="H15" s="64"/>
      <c r="I15" s="104"/>
    </row>
    <row r="16" ht="22.9" customHeight="1" spans="1:9">
      <c r="A16" s="85"/>
      <c r="B16" s="66">
        <v>301</v>
      </c>
      <c r="C16" s="80" t="s">
        <v>160</v>
      </c>
      <c r="D16" s="66">
        <v>151001</v>
      </c>
      <c r="E16" s="66" t="s">
        <v>161</v>
      </c>
      <c r="F16" s="64">
        <f t="shared" si="1"/>
        <v>89145.93</v>
      </c>
      <c r="G16" s="64">
        <v>89145.93</v>
      </c>
      <c r="H16" s="64"/>
      <c r="I16" s="104"/>
    </row>
    <row r="17" ht="22" customHeight="1" spans="1:9">
      <c r="A17" s="97"/>
      <c r="B17" s="66">
        <v>302</v>
      </c>
      <c r="C17" s="80" t="s">
        <v>94</v>
      </c>
      <c r="D17" s="66">
        <v>151001</v>
      </c>
      <c r="E17" s="66" t="s">
        <v>162</v>
      </c>
      <c r="F17" s="64">
        <f t="shared" si="1"/>
        <v>36000</v>
      </c>
      <c r="G17" s="64"/>
      <c r="H17" s="64">
        <v>36000</v>
      </c>
      <c r="I17" s="105"/>
    </row>
    <row r="18" ht="22" customHeight="1" spans="2:8">
      <c r="B18" s="66">
        <v>302</v>
      </c>
      <c r="C18" s="80" t="s">
        <v>86</v>
      </c>
      <c r="D18" s="66">
        <v>151001</v>
      </c>
      <c r="E18" s="66" t="s">
        <v>163</v>
      </c>
      <c r="F18" s="64">
        <f t="shared" si="1"/>
        <v>3600</v>
      </c>
      <c r="G18" s="64"/>
      <c r="H18" s="64">
        <v>3600</v>
      </c>
    </row>
    <row r="19" ht="22" customHeight="1" spans="2:8">
      <c r="B19" s="66">
        <v>302</v>
      </c>
      <c r="C19" s="80" t="s">
        <v>164</v>
      </c>
      <c r="D19" s="66">
        <v>151001</v>
      </c>
      <c r="E19" s="66" t="s">
        <v>165</v>
      </c>
      <c r="F19" s="64">
        <f t="shared" si="1"/>
        <v>7200</v>
      </c>
      <c r="G19" s="64"/>
      <c r="H19" s="64">
        <v>7200</v>
      </c>
    </row>
    <row r="20" ht="22" customHeight="1" spans="2:8">
      <c r="B20" s="66">
        <v>302</v>
      </c>
      <c r="C20" s="80" t="s">
        <v>90</v>
      </c>
      <c r="D20" s="66">
        <v>151001</v>
      </c>
      <c r="E20" s="66" t="s">
        <v>166</v>
      </c>
      <c r="F20" s="64">
        <f t="shared" si="1"/>
        <v>27000</v>
      </c>
      <c r="G20" s="64"/>
      <c r="H20" s="64">
        <v>27000</v>
      </c>
    </row>
    <row r="21" ht="22" customHeight="1" spans="2:8">
      <c r="B21" s="66">
        <v>302</v>
      </c>
      <c r="C21" s="80" t="s">
        <v>167</v>
      </c>
      <c r="D21" s="66">
        <v>151001</v>
      </c>
      <c r="E21" s="66" t="s">
        <v>168</v>
      </c>
      <c r="F21" s="64">
        <f t="shared" si="1"/>
        <v>14209.42</v>
      </c>
      <c r="G21" s="64"/>
      <c r="H21" s="64">
        <v>14209.42</v>
      </c>
    </row>
    <row r="22" ht="22" customHeight="1" spans="2:8">
      <c r="B22" s="66">
        <v>302</v>
      </c>
      <c r="C22" s="80" t="s">
        <v>169</v>
      </c>
      <c r="D22" s="66">
        <v>151001</v>
      </c>
      <c r="E22" s="66" t="s">
        <v>170</v>
      </c>
      <c r="F22" s="64">
        <f t="shared" si="1"/>
        <v>5317.2</v>
      </c>
      <c r="G22" s="64"/>
      <c r="H22" s="64">
        <v>5317.2</v>
      </c>
    </row>
    <row r="23" ht="22" customHeight="1" spans="2:8">
      <c r="B23" s="66">
        <v>302</v>
      </c>
      <c r="C23" s="80" t="s">
        <v>160</v>
      </c>
      <c r="D23" s="66">
        <v>151001</v>
      </c>
      <c r="E23" s="66" t="s">
        <v>171</v>
      </c>
      <c r="F23" s="64">
        <f t="shared" si="1"/>
        <v>2172.4</v>
      </c>
      <c r="G23" s="64"/>
      <c r="H23" s="64">
        <v>2172.4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18" sqref="G18"/>
    </sheetView>
  </sheetViews>
  <sheetFormatPr defaultColWidth="10" defaultRowHeight="13.5" outlineLevelCol="7"/>
  <cols>
    <col min="1" max="1" width="1.5" style="81" customWidth="1"/>
    <col min="2" max="4" width="6.63333333333333" style="81" customWidth="1"/>
    <col min="5" max="5" width="26.6333333333333" style="81" customWidth="1"/>
    <col min="6" max="6" width="48.6333333333333" style="81" customWidth="1"/>
    <col min="7" max="7" width="26.6333333333333" style="81" customWidth="1"/>
    <col min="8" max="8" width="1.5" style="81" customWidth="1"/>
    <col min="9" max="10" width="9.75" style="81" customWidth="1"/>
    <col min="11" max="16384" width="10" style="81"/>
  </cols>
  <sheetData>
    <row r="1" ht="24.95" customHeight="1" spans="1:8">
      <c r="A1" s="82"/>
      <c r="B1" s="2" t="s">
        <v>180</v>
      </c>
      <c r="C1" s="2"/>
      <c r="D1" s="2"/>
      <c r="E1" s="83"/>
      <c r="F1" s="83"/>
      <c r="G1" s="84"/>
      <c r="H1" s="85"/>
    </row>
    <row r="2" ht="22.9" customHeight="1" spans="1:8">
      <c r="A2" s="82"/>
      <c r="B2" s="86" t="s">
        <v>181</v>
      </c>
      <c r="C2" s="86"/>
      <c r="D2" s="86"/>
      <c r="E2" s="86"/>
      <c r="F2" s="86"/>
      <c r="G2" s="86"/>
      <c r="H2" s="85" t="s">
        <v>4</v>
      </c>
    </row>
    <row r="3" ht="19.5" customHeight="1" spans="1:8">
      <c r="A3" s="87"/>
      <c r="B3" s="88" t="s">
        <v>6</v>
      </c>
      <c r="C3" s="88"/>
      <c r="D3" s="88"/>
      <c r="E3" s="88"/>
      <c r="F3" s="88"/>
      <c r="G3" s="89" t="s">
        <v>7</v>
      </c>
      <c r="H3" s="90"/>
    </row>
    <row r="4" ht="24.4" customHeight="1" spans="1:8">
      <c r="A4" s="91"/>
      <c r="B4" s="61" t="s">
        <v>81</v>
      </c>
      <c r="C4" s="61"/>
      <c r="D4" s="61"/>
      <c r="E4" s="61" t="s">
        <v>71</v>
      </c>
      <c r="F4" s="61" t="s">
        <v>72</v>
      </c>
      <c r="G4" s="61" t="s">
        <v>182</v>
      </c>
      <c r="H4" s="92"/>
    </row>
    <row r="5" ht="24.4" customHeight="1" spans="1:8">
      <c r="A5" s="91"/>
      <c r="B5" s="61" t="s">
        <v>82</v>
      </c>
      <c r="C5" s="61" t="s">
        <v>83</v>
      </c>
      <c r="D5" s="61" t="s">
        <v>84</v>
      </c>
      <c r="E5" s="61"/>
      <c r="F5" s="61"/>
      <c r="G5" s="61"/>
      <c r="H5" s="93"/>
    </row>
    <row r="6" ht="22.9" customHeight="1" spans="1:8">
      <c r="A6" s="94"/>
      <c r="B6" s="61"/>
      <c r="C6" s="61"/>
      <c r="D6" s="61"/>
      <c r="E6" s="61"/>
      <c r="F6" s="61" t="s">
        <v>73</v>
      </c>
      <c r="G6" s="64">
        <f>SUM(G7:G13)</f>
        <v>1581883.07</v>
      </c>
      <c r="H6" s="95"/>
    </row>
    <row r="7" ht="22.9" customHeight="1" spans="1:8">
      <c r="A7" s="94"/>
      <c r="B7" s="61">
        <v>208</v>
      </c>
      <c r="C7" s="80" t="s">
        <v>86</v>
      </c>
      <c r="D7" s="80" t="s">
        <v>86</v>
      </c>
      <c r="E7" s="61">
        <v>151001</v>
      </c>
      <c r="F7" s="96" t="s">
        <v>87</v>
      </c>
      <c r="G7" s="64">
        <v>132434.04</v>
      </c>
      <c r="H7" s="95"/>
    </row>
    <row r="8" ht="22.9" customHeight="1" spans="1:8">
      <c r="A8" s="94"/>
      <c r="B8" s="61">
        <v>210</v>
      </c>
      <c r="C8" s="80" t="s">
        <v>90</v>
      </c>
      <c r="D8" s="80" t="s">
        <v>88</v>
      </c>
      <c r="E8" s="61">
        <v>151001</v>
      </c>
      <c r="F8" s="96" t="s">
        <v>89</v>
      </c>
      <c r="G8" s="64">
        <v>74898.67</v>
      </c>
      <c r="H8" s="95"/>
    </row>
    <row r="9" ht="22.9" customHeight="1" spans="1:8">
      <c r="A9" s="94"/>
      <c r="B9" s="61">
        <v>210</v>
      </c>
      <c r="C9" s="80" t="s">
        <v>90</v>
      </c>
      <c r="D9" s="80" t="s">
        <v>160</v>
      </c>
      <c r="E9" s="61">
        <v>151001</v>
      </c>
      <c r="F9" s="96" t="s">
        <v>91</v>
      </c>
      <c r="G9" s="64">
        <v>7209</v>
      </c>
      <c r="H9" s="95"/>
    </row>
    <row r="10" ht="22.9" customHeight="1" spans="1:8">
      <c r="A10" s="94"/>
      <c r="B10" s="61">
        <v>220</v>
      </c>
      <c r="C10" s="80" t="s">
        <v>94</v>
      </c>
      <c r="D10" s="80" t="s">
        <v>175</v>
      </c>
      <c r="E10" s="61">
        <v>151001</v>
      </c>
      <c r="F10" s="96" t="s">
        <v>95</v>
      </c>
      <c r="G10" s="64">
        <v>1150998.96</v>
      </c>
      <c r="H10" s="95"/>
    </row>
    <row r="11" ht="22.9" customHeight="1" spans="1:8">
      <c r="A11" s="94"/>
      <c r="B11" s="61">
        <v>221</v>
      </c>
      <c r="C11" s="80" t="s">
        <v>88</v>
      </c>
      <c r="D11" s="80" t="s">
        <v>94</v>
      </c>
      <c r="E11" s="61">
        <v>151001</v>
      </c>
      <c r="F11" s="96" t="s">
        <v>96</v>
      </c>
      <c r="G11" s="64">
        <v>114570</v>
      </c>
      <c r="H11" s="95"/>
    </row>
    <row r="12" ht="22.9" customHeight="1" spans="1:8">
      <c r="A12" s="94"/>
      <c r="B12" s="61">
        <v>222</v>
      </c>
      <c r="C12" s="80" t="s">
        <v>94</v>
      </c>
      <c r="D12" s="80" t="s">
        <v>175</v>
      </c>
      <c r="E12" s="61">
        <v>151001</v>
      </c>
      <c r="F12" s="96" t="s">
        <v>95</v>
      </c>
      <c r="G12" s="64">
        <v>1772.4</v>
      </c>
      <c r="H12" s="95"/>
    </row>
    <row r="13" ht="22.9" customHeight="1" spans="1:8">
      <c r="A13" s="94"/>
      <c r="B13" s="61">
        <v>212</v>
      </c>
      <c r="C13" s="80" t="s">
        <v>92</v>
      </c>
      <c r="D13" s="80" t="s">
        <v>88</v>
      </c>
      <c r="E13" s="61">
        <v>151001</v>
      </c>
      <c r="F13" s="96" t="s">
        <v>93</v>
      </c>
      <c r="G13" s="64">
        <v>100000</v>
      </c>
      <c r="H13" s="95"/>
    </row>
    <row r="14" ht="22.9" customHeight="1" spans="1:8">
      <c r="A14" s="94"/>
      <c r="B14" s="61"/>
      <c r="C14" s="61"/>
      <c r="D14" s="61"/>
      <c r="E14" s="61"/>
      <c r="F14" s="61"/>
      <c r="G14" s="64"/>
      <c r="H14" s="95"/>
    </row>
    <row r="15" ht="22.9" customHeight="1" spans="1:8">
      <c r="A15" s="91"/>
      <c r="B15" s="65"/>
      <c r="C15" s="65"/>
      <c r="D15" s="65"/>
      <c r="E15" s="65"/>
      <c r="F15" s="65" t="s">
        <v>24</v>
      </c>
      <c r="G15" s="67"/>
      <c r="H15" s="92"/>
    </row>
    <row r="16" ht="22.9" customHeight="1" spans="1:8">
      <c r="A16" s="91"/>
      <c r="B16" s="65"/>
      <c r="C16" s="65"/>
      <c r="D16" s="65"/>
      <c r="E16" s="65"/>
      <c r="F16" s="65" t="s">
        <v>24</v>
      </c>
      <c r="G16" s="67"/>
      <c r="H16" s="92"/>
    </row>
    <row r="17" ht="22.9" customHeight="1" spans="1:8">
      <c r="A17" s="91"/>
      <c r="B17" s="65"/>
      <c r="C17" s="65"/>
      <c r="D17" s="65"/>
      <c r="E17" s="65"/>
      <c r="F17" s="65" t="s">
        <v>97</v>
      </c>
      <c r="G17" s="67"/>
      <c r="H17" s="93"/>
    </row>
    <row r="18" ht="22.9" customHeight="1" spans="1:8">
      <c r="A18" s="91"/>
      <c r="B18" s="65"/>
      <c r="C18" s="65"/>
      <c r="D18" s="65"/>
      <c r="E18" s="65"/>
      <c r="F18" s="65" t="s">
        <v>183</v>
      </c>
      <c r="G18" s="67"/>
      <c r="H18" s="93"/>
    </row>
    <row r="19" ht="9.75" customHeight="1" spans="1:8">
      <c r="A19" s="97"/>
      <c r="B19" s="98"/>
      <c r="C19" s="98"/>
      <c r="D19" s="98"/>
      <c r="E19" s="98"/>
      <c r="F19" s="97"/>
      <c r="G19" s="97"/>
      <c r="H19" s="9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13 -1</vt:lpstr>
      <vt:lpstr>13-2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TDCB01</cp:lastModifiedBy>
  <dcterms:created xsi:type="dcterms:W3CDTF">2022-03-04T19:28:00Z</dcterms:created>
  <dcterms:modified xsi:type="dcterms:W3CDTF">2024-07-31T07:12:00Z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