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6-7" sheetId="26" r:id="rId20"/>
    <sheet name="6-8" sheetId="27" r:id="rId21"/>
    <sheet name="7" sheetId="18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'1-2'!$B$1:$K$34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<sst xmlns="http://schemas.openxmlformats.org/spreadsheetml/2006/main" count="1081" uniqueCount="409">
  <si>
    <t>攀枝花市西区大宝鼎街道办事处</t>
  </si>
  <si>
    <t>2024年部门预算</t>
  </si>
  <si>
    <t xml:space="preserve">
表1</t>
  </si>
  <si>
    <t xml:space="preserve"> </t>
  </si>
  <si>
    <t>部门收支总表</t>
  </si>
  <si>
    <t>部门：攀枝花市西区大宝鼎街道办事处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</si>
  <si>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</si>
  <si>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</si>
  <si>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</si>
  <si>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</si>
  <si>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</si>
  <si>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</si>
  <si>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</si>
  <si>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</si>
  <si>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</si>
  <si>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</si>
  <si>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</si>
  <si>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</si>
  <si>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</si>
  <si>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</si>
  <si>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</si>
  <si>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</si>
  <si>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</si>
  <si>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</si>
  <si>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</si>
  <si>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</si>
  <si>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</si>
  <si>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</si>
  <si>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</si>
  <si>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t>十二、城乡社区支出</t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</si>
  <si>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</si>
  <si>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</si>
  <si>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</si>
  <si>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</si>
  <si>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</si>
  <si>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</si>
  <si>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</si>
  <si>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</si>
  <si>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</si>
  <si>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</si>
  <si>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</si>
  <si>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</si>
  <si>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</si>
  <si>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</si>
  <si>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</si>
  <si>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</si>
  <si>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</si>
  <si>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</si>
  <si>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</si>
  <si>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</si>
  <si>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</si>
  <si>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</si>
  <si>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</si>
  <si>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</si>
  <si>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</si>
  <si>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</si>
  <si>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</si>
  <si>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</si>
  <si>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</si>
  <si>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</si>
  <si>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</si>
  <si>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</si>
  <si>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</si>
  <si>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</si>
  <si>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</si>
  <si>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</si>
  <si>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</si>
  <si>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</si>
  <si>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</si>
  <si>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</si>
  <si>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</si>
  <si>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</si>
  <si>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</si>
  <si>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</si>
  <si>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</si>
  <si>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</si>
  <si>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</si>
  <si>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</si>
  <si>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</si>
  <si>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</si>
  <si>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</si>
  <si>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</si>
  <si>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</si>
  <si>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</si>
  <si>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03</t>
  </si>
  <si>
    <t>政府办公厅（室）及相关机构事务</t>
  </si>
  <si>
    <t>01</t>
  </si>
  <si>
    <t>行政运行</t>
  </si>
  <si>
    <t>02</t>
  </si>
  <si>
    <t>一般行政管理事务</t>
  </si>
  <si>
    <t>50</t>
  </si>
  <si>
    <t>事业运行</t>
  </si>
  <si>
    <t>99</t>
  </si>
  <si>
    <t>其他政府办公厅（室）及相关机构事务支出</t>
  </si>
  <si>
    <t>社会保障和就业支出</t>
  </si>
  <si>
    <t>05</t>
  </si>
  <si>
    <t>行政事业单位养老支出</t>
  </si>
  <si>
    <t>行政单位离退休</t>
  </si>
  <si>
    <t>机关事业单位基本养老保险缴费支出</t>
  </si>
  <si>
    <t>卫生健康支出</t>
  </si>
  <si>
    <t>11</t>
  </si>
  <si>
    <t>行政事业单位医疗</t>
  </si>
  <si>
    <t>行政单位医疗</t>
  </si>
  <si>
    <t>事业单位医疗</t>
  </si>
  <si>
    <t>公务员医疗补助</t>
  </si>
  <si>
    <t>其他行政事业单位医疗支出</t>
  </si>
  <si>
    <t>城乡社区支出</t>
  </si>
  <si>
    <t>08</t>
  </si>
  <si>
    <t>国有土地使用权出让收入安排的支出</t>
  </si>
  <si>
    <t>土地开发支出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</si>
  <si>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</si>
  <si>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</si>
  <si>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</si>
  <si>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</si>
  <si>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</si>
  <si>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</si>
  <si>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</si>
  <si>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</si>
  <si>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</si>
  <si>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</si>
  <si>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</si>
  <si>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</si>
  <si>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</si>
  <si>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</si>
  <si>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</si>
  <si>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</si>
  <si>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</si>
  <si>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</si>
  <si>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</si>
  <si>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</si>
  <si>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</si>
  <si>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</si>
  <si>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</si>
  <si>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</si>
  <si>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</si>
  <si>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</si>
  <si>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</si>
  <si>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</si>
  <si>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</si>
  <si>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</si>
  <si>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</si>
  <si>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</si>
  <si>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</si>
  <si>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</si>
  <si>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</si>
  <si>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</si>
  <si>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</si>
  <si>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</si>
  <si>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</si>
  <si>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</si>
  <si>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</si>
  <si>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</si>
  <si>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</si>
  <si>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</si>
  <si>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</si>
  <si>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</si>
  <si>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</si>
  <si>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</si>
  <si>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</si>
  <si>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</si>
  <si>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</si>
  <si>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</si>
  <si>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</si>
  <si>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</si>
  <si>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</si>
  <si>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</si>
  <si>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</si>
  <si>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</si>
  <si>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</si>
  <si>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</si>
  <si>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</si>
  <si>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</si>
  <si>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</si>
  <si>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</si>
  <si>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</si>
  <si>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</si>
  <si>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</si>
  <si>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</si>
  <si>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</si>
  <si>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</si>
  <si>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商品和服务支出</t>
  </si>
  <si>
    <t>办公费</t>
  </si>
  <si>
    <t>水费</t>
  </si>
  <si>
    <t>06</t>
  </si>
  <si>
    <t>电费</t>
  </si>
  <si>
    <t>邮电费</t>
  </si>
  <si>
    <t>差旅费</t>
  </si>
  <si>
    <t>14</t>
  </si>
  <si>
    <t>租赁费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</si>
  <si>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</si>
  <si>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</si>
  <si>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</si>
  <si>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</si>
  <si>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</si>
  <si>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</si>
  <si>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</si>
  <si>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</si>
  <si>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</si>
  <si>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对个人和家庭的补助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</si>
  <si>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</si>
  <si>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</si>
  <si>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</si>
  <si>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</si>
  <si>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</si>
  <si>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</si>
  <si>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</si>
  <si>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</si>
  <si>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</si>
  <si>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</si>
  <si>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</si>
  <si>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501</t>
  </si>
  <si>
    <t>505</t>
  </si>
  <si>
    <t>502</t>
  </si>
  <si>
    <t>509</t>
  </si>
  <si>
    <t>表3-2</t>
  </si>
  <si>
    <t>一般公共预算项目支出预算表</t>
  </si>
  <si>
    <t>金额</t>
  </si>
  <si>
    <t>综治维稳工作经费</t>
  </si>
  <si>
    <t>租车费用</t>
  </si>
  <si>
    <t>公共服务经费补助资金</t>
  </si>
  <si>
    <t>上级公共服务经费补助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</si>
  <si>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</si>
  <si>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</si>
  <si>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</si>
  <si>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</si>
  <si>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</si>
  <si>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</si>
  <si>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</si>
  <si>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</si>
  <si>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</si>
  <si>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</si>
  <si>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</si>
  <si>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</si>
  <si>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基层政权事业专项经费（含基层人民武装业务费）</t>
  </si>
  <si>
    <t>社会管理专项经费（包含人民防空、安全生产等）</t>
  </si>
  <si>
    <t>“人大代表”之家经费</t>
  </si>
  <si>
    <t>政协委员联络站工作经费</t>
  </si>
  <si>
    <t>表4-1</t>
  </si>
  <si>
    <t>政府性基金预算“三公”经费支出预算表</t>
  </si>
  <si>
    <t>此表无数据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</si>
  <si>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</si>
  <si>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</si>
  <si>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</si>
  <si>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</si>
  <si>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</si>
  <si>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</si>
  <si>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(2024年度)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</si>
  <si>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</si>
  <si>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</si>
  <si>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</si>
  <si>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</si>
  <si>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</si>
  <si>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</si>
  <si>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</si>
  <si>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经济与安全管理工作保障街道经济、安全、卫健等日常事务工作的开展。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</si>
  <si>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</si>
  <si>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</si>
  <si>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</si>
  <si>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</si>
  <si>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</si>
  <si>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</si>
  <si>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</si>
  <si>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11"/>
        <rFont val="宋体"/>
        <charset val="134"/>
      </rPr>
      <t>经济与安全管理工作</t>
    </r>
  </si>
  <si>
    <r>
      <rPr>
        <sz val="11"/>
        <rFont val="宋体"/>
        <charset val="134"/>
      </rPr>
      <t>开展固定资产投资申报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次、招商引资工作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次；防汛减灾工作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-10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个月；森林防火工作等</t>
    </r>
  </si>
  <si>
    <r>
      <rPr>
        <sz val="11"/>
        <rFont val="宋体"/>
        <charset val="134"/>
      </rPr>
      <t>基层武装</t>
    </r>
  </si>
  <si>
    <r>
      <rPr>
        <sz val="11"/>
        <rFont val="宋体"/>
        <charset val="134"/>
      </rPr>
      <t>征兵工作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次、民兵点训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次、应急演练以及武装专干的装备费用</t>
    </r>
  </si>
  <si>
    <t>质量指标</t>
  </si>
  <si>
    <r>
      <rPr>
        <sz val="11"/>
        <rFont val="宋体"/>
        <charset val="134"/>
      </rPr>
      <t>保证全年工作的顺利进行</t>
    </r>
  </si>
  <si>
    <t>全年按计划推进相关工作，完成年中、年底的工作考核</t>
  </si>
  <si>
    <t>时效指标</t>
  </si>
  <si>
    <r>
      <rPr>
        <sz val="11"/>
        <rFont val="宋体"/>
        <charset val="134"/>
      </rPr>
      <t>全年按计划推进</t>
    </r>
  </si>
  <si>
    <r>
      <rPr>
        <sz val="11"/>
        <rFont val="宋体"/>
        <charset val="134"/>
      </rPr>
      <t>全年</t>
    </r>
  </si>
  <si>
    <t>成本指标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</si>
  <si>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万</t>
    </r>
  </si>
  <si>
    <t>项目效益</t>
  </si>
  <si>
    <t>社会效益指标</t>
  </si>
  <si>
    <r>
      <rPr>
        <sz val="11"/>
        <rFont val="宋体"/>
        <charset val="134"/>
      </rPr>
      <t>保障食品药品安全工作</t>
    </r>
  </si>
  <si>
    <r>
      <rPr>
        <sz val="11"/>
        <rFont val="宋体"/>
        <charset val="134"/>
      </rPr>
      <t>通过群众监督和全体工作人员的积极配合，打击不法食品、药品在市场上的流通</t>
    </r>
  </si>
  <si>
    <t>可持续影响指标</t>
  </si>
  <si>
    <r>
      <rPr>
        <sz val="11"/>
        <rFont val="宋体"/>
        <charset val="134"/>
      </rPr>
      <t>全面推进基层武装工作的开展</t>
    </r>
  </si>
  <si>
    <r>
      <rPr>
        <sz val="11"/>
        <rFont val="宋体"/>
        <charset val="134"/>
      </rPr>
      <t>保障基层武装新兵招录工作的开展，满足符合要求并有征兵意向的人员顺利加入新兵队伍</t>
    </r>
  </si>
  <si>
    <t>满意度指标</t>
  </si>
  <si>
    <t>服务对象满意度指标</t>
  </si>
  <si>
    <r>
      <rPr>
        <sz val="11"/>
        <rFont val="宋体"/>
        <charset val="134"/>
      </rPr>
      <t>服务对象满意度</t>
    </r>
  </si>
  <si>
    <t>≥90%</t>
  </si>
  <si>
    <t>表6-2</t>
  </si>
  <si>
    <t>通过专业、高效的服务，能为群众办实事、少跑路，完成民政相关工作。</t>
  </si>
  <si>
    <r>
      <rPr>
        <sz val="11"/>
        <rFont val="宋体"/>
        <charset val="134"/>
      </rPr>
      <t>民生工作</t>
    </r>
  </si>
  <si>
    <r>
      <rPr>
        <sz val="11"/>
        <color theme="1"/>
        <rFont val="宋体"/>
        <charset val="134"/>
      </rPr>
      <t>积极开展临时救助、特困人员救助、特殊困难儿童救助工作，积极申报保障金、救助金</t>
    </r>
  </si>
  <si>
    <r>
      <rPr>
        <sz val="11"/>
        <rFont val="宋体"/>
        <charset val="134"/>
      </rPr>
      <t>病媒生物防制</t>
    </r>
  </si>
  <si>
    <r>
      <rPr>
        <sz val="11"/>
        <color theme="1"/>
        <rFont val="宋体"/>
        <charset val="134"/>
      </rPr>
      <t>春秋两季病媒生物防治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次</t>
    </r>
  </si>
  <si>
    <r>
      <rPr>
        <sz val="11"/>
        <rFont val="宋体"/>
        <charset val="134"/>
      </rPr>
      <t>卫生大扫除</t>
    </r>
  </si>
  <si>
    <r>
      <rPr>
        <sz val="11"/>
        <rFont val="宋体"/>
        <charset val="134"/>
      </rPr>
      <t>每月最后一周卫生大扫除，共计开展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</si>
  <si>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提升工作管理水平</t>
    </r>
  </si>
  <si>
    <r>
      <rPr>
        <sz val="11"/>
        <color theme="1"/>
        <rFont val="宋体"/>
        <charset val="134"/>
      </rPr>
      <t>通过计生、劳动保障等相关专业性的培训，提高在职工作人员的工作水平</t>
    </r>
  </si>
  <si>
    <r>
      <rPr>
        <sz val="11"/>
        <rFont val="宋体"/>
        <charset val="134"/>
      </rPr>
      <t>有效的服务于群众</t>
    </r>
  </si>
  <si>
    <r>
      <rPr>
        <sz val="11"/>
        <rFont val="宋体"/>
        <charset val="134"/>
      </rPr>
      <t>通过专业、高效的服务，能为群众办实事、少跑路</t>
    </r>
  </si>
  <si>
    <r>
      <rPr>
        <sz val="11"/>
        <rFont val="宋体"/>
        <charset val="134"/>
      </rPr>
      <t>提高工作透明度</t>
    </r>
  </si>
  <si>
    <r>
      <rPr>
        <sz val="11"/>
        <rFont val="宋体"/>
        <charset val="134"/>
      </rPr>
      <t>将相关工作及办件量等及时向社会进行公开</t>
    </r>
  </si>
  <si>
    <r>
      <rPr>
        <sz val="11"/>
        <rFont val="宋体"/>
        <charset val="134"/>
      </rPr>
      <t>按全年计划推进</t>
    </r>
  </si>
  <si>
    <r>
      <rPr>
        <sz val="11"/>
        <rFont val="宋体"/>
        <charset val="134"/>
      </rPr>
      <t>民政工作</t>
    </r>
  </si>
  <si>
    <r>
      <rPr>
        <sz val="11"/>
        <rFont val="宋体"/>
        <charset val="134"/>
      </rPr>
      <t>日常城市低保调查工作、宣传、培训、老龄、困境儿童帮扶宣传、特困工作等日常工作等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</si>
  <si>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卫计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</si>
  <si>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个社区卫生大扫除、病媒生物防治，计划生育、防艾宣传等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</si>
  <si>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管理好社会事务</t>
    </r>
  </si>
  <si>
    <r>
      <rPr>
        <sz val="11"/>
        <rFont val="宋体"/>
        <charset val="134"/>
      </rPr>
      <t>提高社会稳定，提升居民群众生活品质</t>
    </r>
  </si>
  <si>
    <r>
      <rPr>
        <sz val="11"/>
        <rFont val="宋体"/>
        <charset val="134"/>
      </rPr>
      <t>全面推进工作顺利开展，提升工作水平</t>
    </r>
  </si>
  <si>
    <r>
      <rPr>
        <sz val="11"/>
        <rFont val="宋体"/>
        <charset val="134"/>
      </rPr>
      <t>实施过程中的风险将进行评估并建立控制措施</t>
    </r>
  </si>
  <si>
    <r>
      <rPr>
        <sz val="11"/>
        <rFont val="宋体"/>
        <charset val="134"/>
      </rPr>
      <t>群众满意度</t>
    </r>
  </si>
  <si>
    <t>根据人大常委会安排需开展“代表之家”建设工作。</t>
  </si>
  <si>
    <r>
      <rPr>
        <sz val="11"/>
        <rFont val="宋体"/>
        <charset val="134"/>
      </rPr>
      <t>会议调研座谈，工作机构培训，代表报刊订阅，开展培训，活动等</t>
    </r>
  </si>
  <si>
    <t>各类会议，调研，座谈约30次，按实际开展培训2次，宣传10次</t>
  </si>
  <si>
    <t>加强人大代表之家阵地建设，及时设备更新、增添学习书籍等及时解决群众身边难题，提升群众满意度</t>
  </si>
  <si>
    <r>
      <rPr>
        <sz val="11"/>
        <rFont val="宋体"/>
        <charset val="134"/>
      </rPr>
      <t>成本控制</t>
    </r>
  </si>
  <si>
    <t>经费主要用于场所打造以及日常工作运行，共计1万元</t>
  </si>
  <si>
    <r>
      <rPr>
        <sz val="11"/>
        <rFont val="宋体"/>
        <charset val="134"/>
      </rPr>
      <t>充分保障群众权益</t>
    </r>
  </si>
  <si>
    <t>增加居民知晓度，行使群众的相关权利，让居民群众有地发声</t>
  </si>
  <si>
    <r>
      <rPr>
        <sz val="11"/>
        <rFont val="宋体"/>
        <charset val="134"/>
      </rPr>
      <t>提升知名度</t>
    </r>
  </si>
  <si>
    <r>
      <rPr>
        <sz val="11"/>
        <rFont val="宋体"/>
        <charset val="134"/>
      </rPr>
      <t>提升知名度，扩大影响力，提高群众幸福感</t>
    </r>
  </si>
  <si>
    <t>按照西区政协要求开展各项工作。</t>
  </si>
  <si>
    <r>
      <rPr>
        <sz val="11"/>
        <rFont val="宋体"/>
        <charset val="134"/>
      </rPr>
      <t>会务接待、宣传政协政策、办公用品购置及办公场所维护</t>
    </r>
  </si>
  <si>
    <r>
      <rPr>
        <sz val="11"/>
        <rFont val="宋体"/>
        <charset val="134"/>
      </rPr>
      <t>每年召开不低于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次会议、开展政策宣传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余次、办公场所修缮，打印纸、墨、设备维护等</t>
    </r>
  </si>
  <si>
    <r>
      <rPr>
        <sz val="11"/>
        <rFont val="宋体"/>
        <charset val="134"/>
      </rPr>
      <t>保障政协代表工作有固定的工作场所开展相关的工作，以便取得更优质的成效，及时解决群众身边难题，提升群众满意度</t>
    </r>
  </si>
  <si>
    <r>
      <rPr>
        <sz val="11"/>
        <rFont val="宋体"/>
        <charset val="134"/>
      </rPr>
      <t>经费主要用于场所打造以及日常工作运行，共计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</si>
  <si>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增加居民知晓度，行使群众的相关权利，让居民群众有地发声</t>
    </r>
  </si>
  <si>
    <t>开展综治维稳日常工作，定期开展综治维稳线索排查，及时处置突发事件，做好重点人员和特殊人群管控、矛盾纠纷化解工作，确保辖区治安环境整体稳定有序。</t>
  </si>
  <si>
    <r>
      <rPr>
        <sz val="11"/>
        <rFont val="宋体"/>
        <charset val="134"/>
      </rPr>
      <t>开展社会治理基层基础建设，坚持源头防范化解不稳定因素</t>
    </r>
  </si>
  <si>
    <r>
      <rPr>
        <sz val="11"/>
        <color theme="1"/>
        <rFont val="宋体"/>
        <charset val="134"/>
      </rPr>
      <t>开展普法教育和校园安全、禁毒、重精患者管理、扫黑除恶等平安建设工作重大事项开展风险评估工作，落实预防措施和应急预案保持网格化平台活跃度，完善各项模块信息，并随时更新</t>
    </r>
  </si>
  <si>
    <r>
      <rPr>
        <sz val="11"/>
        <rFont val="宋体"/>
        <charset val="134"/>
      </rPr>
      <t>辖区社会稳定风险线索排查、深入开展反邪教斗争</t>
    </r>
  </si>
  <si>
    <r>
      <rPr>
        <sz val="11"/>
        <color theme="1"/>
        <rFont val="宋体"/>
        <charset val="134"/>
      </rPr>
      <t>每月定期分析研判反邪教斗争形势，完成社会面邪教人员转化，常态化开展反邪教警示教育宣传</t>
    </r>
  </si>
  <si>
    <r>
      <rPr>
        <sz val="11"/>
        <rFont val="宋体"/>
        <charset val="134"/>
      </rPr>
      <t>确保辖区整体稳定</t>
    </r>
  </si>
  <si>
    <r>
      <rPr>
        <sz val="11"/>
        <color theme="1"/>
        <rFont val="宋体"/>
        <charset val="134"/>
      </rPr>
      <t>辖区内不发生重大涉稳案（事）件，及时报送涉稳线索，妥善处置突发事件</t>
    </r>
  </si>
  <si>
    <r>
      <rPr>
        <sz val="11"/>
        <rFont val="宋体"/>
        <charset val="134"/>
      </rPr>
      <t>确保辖区社会环境安全</t>
    </r>
  </si>
  <si>
    <r>
      <rPr>
        <sz val="11"/>
        <rFont val="宋体"/>
        <charset val="134"/>
      </rPr>
      <t>辖区内社会环境和谐、安全，特殊人群监管妥当，矛盾纠纷源头化解</t>
    </r>
  </si>
  <si>
    <r>
      <rPr>
        <sz val="11"/>
        <rFont val="宋体"/>
        <charset val="134"/>
      </rPr>
      <t>年中、年底进行自我检查与被检查，保障工作的有序推进</t>
    </r>
  </si>
  <si>
    <r>
      <rPr>
        <sz val="11"/>
        <rFont val="宋体"/>
        <charset val="134"/>
      </rPr>
      <t>综治维稳工作经费</t>
    </r>
  </si>
  <si>
    <r>
      <rPr>
        <sz val="11"/>
        <rFont val="宋体"/>
        <charset val="134"/>
      </rPr>
      <t>参加重大活动及敏感时段的维稳工作，雪亮工程维护，民法典手册印制，其它宣传等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万元</t>
    </r>
  </si>
  <si>
    <t>完成全年文艺演出，确保各类活动顺利开展，完成政策宣讲目标任务。</t>
  </si>
  <si>
    <r>
      <rPr>
        <sz val="11"/>
        <rFont val="宋体"/>
        <charset val="134"/>
      </rPr>
      <t>开展大型活动</t>
    </r>
  </si>
  <si>
    <r>
      <rPr>
        <sz val="11"/>
        <rFont val="宋体"/>
        <charset val="134"/>
      </rPr>
      <t>每年开展大型活动不低于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</si>
  <si>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顺利开展政策宣传、文艺活动等</t>
    </r>
  </si>
  <si>
    <r>
      <rPr>
        <sz val="11"/>
        <rFont val="宋体"/>
        <charset val="134"/>
      </rPr>
      <t>开展职工参观、学习、文艺活动等丰富职工、居民精神生活</t>
    </r>
  </si>
  <si>
    <r>
      <rPr>
        <sz val="11"/>
        <rFont val="Times New Roman"/>
        <charset val="134"/>
      </rPr>
      <t>≤0.5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</si>
  <si>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提高社区管理水平</t>
    </r>
  </si>
  <si>
    <r>
      <rPr>
        <sz val="11"/>
        <rFont val="宋体"/>
        <charset val="134"/>
      </rPr>
      <t>提高基层治理水平和治理能力</t>
    </r>
  </si>
  <si>
    <r>
      <rPr>
        <sz val="11"/>
        <rFont val="宋体"/>
        <charset val="134"/>
      </rPr>
      <t>提升居民幸福指数</t>
    </r>
  </si>
  <si>
    <t>建立和完善惠及广大人民群众的基本公共服务体系，为百姓提供更多更好的医疗卫生、义务教育、社会保障等基本公共产品和服务，并不断提高公共服务的质量，推进公共服务均等化</t>
  </si>
  <si>
    <r>
      <rPr>
        <sz val="11"/>
        <rFont val="宋体"/>
        <charset val="134"/>
      </rPr>
      <t>保障社区正常运转</t>
    </r>
  </si>
  <si>
    <r>
      <rPr>
        <sz val="11"/>
        <rFont val="宋体"/>
        <charset val="134"/>
      </rPr>
      <t>保障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个社区正常运转</t>
    </r>
  </si>
  <si>
    <r>
      <rPr>
        <sz val="11"/>
        <rFont val="宋体"/>
        <charset val="134"/>
      </rPr>
      <t>每月对主次干道及背街小巷清扫保洁进行评分考核</t>
    </r>
  </si>
  <si>
    <r>
      <rPr>
        <sz val="11"/>
        <rFont val="Times New Roman"/>
        <charset val="134"/>
      </rPr>
      <t>12</t>
    </r>
    <r>
      <rPr>
        <sz val="11"/>
        <rFont val="宋体"/>
        <charset val="134"/>
      </rPr>
      <t>个月</t>
    </r>
  </si>
  <si>
    <r>
      <rPr>
        <sz val="11"/>
        <rFont val="宋体"/>
        <charset val="134"/>
      </rPr>
      <t>对辖区内环境卫生进行整治</t>
    </r>
  </si>
  <si>
    <r>
      <rPr>
        <sz val="11"/>
        <rFont val="宋体"/>
        <charset val="134"/>
      </rPr>
      <t>保持主干道路面整洁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</si>
  <si>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</si>
  <si>
    <r>
      <rPr>
        <sz val="11"/>
        <rFont val="宋体"/>
        <charset val="134"/>
      </rPr>
      <t>上级公共服务经费补助</t>
    </r>
  </si>
  <si>
    <r>
      <rPr>
        <sz val="11"/>
        <rFont val="宋体"/>
        <charset val="134"/>
      </rPr>
      <t>成本控制在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万元以内</t>
    </r>
  </si>
  <si>
    <r>
      <rPr>
        <sz val="11"/>
        <rFont val="宋体"/>
        <charset val="134"/>
      </rPr>
      <t>公共服务经费补助资金</t>
    </r>
  </si>
  <si>
    <r>
      <rPr>
        <sz val="11"/>
        <rFont val="宋体"/>
        <charset val="134"/>
      </rPr>
      <t>成本控制在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万元以内</t>
    </r>
  </si>
  <si>
    <r>
      <rPr>
        <sz val="11"/>
        <rFont val="宋体"/>
        <charset val="134"/>
      </rPr>
      <t>提升社区公共服务能力</t>
    </r>
  </si>
  <si>
    <r>
      <rPr>
        <sz val="11"/>
        <rFont val="宋体"/>
        <charset val="134"/>
      </rPr>
      <t>优良</t>
    </r>
  </si>
  <si>
    <r>
      <rPr>
        <sz val="11"/>
        <rFont val="宋体"/>
        <charset val="134"/>
      </rPr>
      <t>提升居民居住幸福感</t>
    </r>
  </si>
  <si>
    <t>生态效益指标</t>
  </si>
  <si>
    <r>
      <rPr>
        <sz val="11"/>
        <rFont val="宋体"/>
        <charset val="134"/>
      </rPr>
      <t>提升辖区居民居住环境</t>
    </r>
  </si>
  <si>
    <r>
      <rPr>
        <sz val="11"/>
        <rFont val="宋体"/>
        <charset val="134"/>
      </rPr>
      <t>为辖区居民提供更优质服务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</si>
  <si>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满意度达到</t>
    </r>
    <r>
      <rPr>
        <sz val="11"/>
        <rFont val="Times New Roman"/>
        <charset val="134"/>
      </rPr>
      <t>90%</t>
    </r>
    <r>
      <rPr>
        <sz val="11"/>
        <rFont val="宋体"/>
        <charset val="134"/>
      </rPr>
      <t>以上</t>
    </r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</si>
  <si>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</si>
  <si>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</si>
  <si>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</si>
  <si>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</si>
  <si>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</si>
  <si>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</si>
  <si>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</si>
  <si>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维护辖区稳定。</t>
  </si>
  <si>
    <t>紧紧围绕年度信访维稳及社会综治工作要点，深化平安建设、推进法治建设，加强队伍建设，加快建设平安社区。</t>
  </si>
  <si>
    <t>抓好安全生产。</t>
  </si>
  <si>
    <t>做好公共安全工作，强化安全教育与管理，不断深化和创新，努力让辖区居民生活环境得到改善。</t>
  </si>
  <si>
    <t>做好民生工作。</t>
  </si>
  <si>
    <t>开展涵盖计生、低保、社保、老龄补贴、残疾人救助、救灾救济、退役军人、劳动保障、就业援助、全民参保、住房保障、公共文化、环境治理、卫生防疫、等基层便民服务</t>
  </si>
  <si>
    <t>持续配合创文工作。</t>
  </si>
  <si>
    <t>紧扣区委“山水灵秀新城”发展目标，在区委区政府的指导下，对照点位打造要求，建设干净卫生、环境优美、管理规范的和谐美丽街道。</t>
  </si>
  <si>
    <t>年度部门整体支出预算</t>
  </si>
  <si>
    <t>资金总额</t>
  </si>
  <si>
    <t>年度总体目标</t>
  </si>
  <si>
    <t>做好辖区内精神文明建设、社会治安综合治理、爱国卫生、计划生育、普及法律知识工作，做好民政、妇联、司法、城建、卫生保健、武装、拥军优属、残联等工作，组织、协调、引导发展街办经济发展。</t>
  </si>
  <si>
    <t>年度绩效指标</t>
  </si>
  <si>
    <t>指标值
（包含数字及文字描述）</t>
  </si>
  <si>
    <t>产出指标</t>
  </si>
  <si>
    <t>防汛演练、安全宣传，值班值守，安全检查排查</t>
  </si>
  <si>
    <t>开展防汛演练5次；安全宣传5次；印制安全手册2000份，值班值守400余人次，检查企业120余家次。</t>
  </si>
  <si>
    <t>做好安全生产、社会稳定工作。</t>
  </si>
  <si>
    <t>抓好煤矿安全生产、打击私挖盗采、消防安全、地质灾害、防汛安全和危险化学品等工作安全排查全年不低于50次，环保每天1次，政务服务群众5000人次。确保全年未发生影响社会稳定的政治事件、恶性暴力事件和重特大安全生产事故，无邪教人员、社区矫正对象、社区吸毒人员等赴蓉进京滋事，无涉黑涉恶涉乱现</t>
  </si>
  <si>
    <t>营造干净整洁、设施完备、氛围浓厚的辖区环境，引导居民提升自身文明素养，增加居住满意度。</t>
  </si>
  <si>
    <t>综治维稳、安全生产、全国文明城市创建、市场管理、“代表之间”建设、政协联络站、民生事务、卫生清扫管理等。</t>
  </si>
  <si>
    <t>氛围营造，精神文明建设及日常活动开展等一系列工作。</t>
  </si>
  <si>
    <t>辖区环境卫生保洁，车辆乱停乱放、飞线问题、流浪狗等问题整治，氛围营造，精神文明建设及日常活动开展等一系列工作。</t>
  </si>
  <si>
    <t>一年</t>
  </si>
  <si>
    <t>2024年</t>
  </si>
  <si>
    <t>工资及相关支出</t>
  </si>
  <si>
    <t>主要用于街道工资社保支出、办公费、水电费、公务用车运行维护费、党建经费、工会经费、福利费等474.93万元。</t>
  </si>
  <si>
    <t>社会管理各项工作</t>
  </si>
  <si>
    <t>综治维稳、安全生产、全国文明城市创建、市场管理、“代表之间”建设、政协联络站、民生事务、卫生清扫管理等33.5万元。</t>
  </si>
  <si>
    <t>效益指标</t>
  </si>
  <si>
    <t>着力解决群众“急难愁盼”问题。</t>
  </si>
  <si>
    <t>着力解决贫困群众生产生活困难问题，改善群众出行环境，使社区环境面貌不断改善，社区发展基础不断夯实，贫困群众生活水平不断提高。</t>
  </si>
  <si>
    <t>确保生态平衡。</t>
  </si>
  <si>
    <t>做好防火、环保等工作，维护生态良好发展。</t>
  </si>
  <si>
    <t>确保辖区群众满意</t>
  </si>
  <si>
    <t>满意度达90%以上。</t>
  </si>
  <si>
    <t xml:space="preserve">
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</si>
</sst>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_ "/>
    <numFmt numFmtId="178" formatCode="yyyy&quot;年&quot;mm&quot;月&quot;dd&quot;日&quot;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Times New Roman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2" borderId="35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36" applyNumberFormat="0" applyFill="0" applyAlignment="0" applyProtection="0">
      <alignment vertical="center"/>
    </xf>
    <xf numFmtId="0" fontId="35" fillId="0" borderId="36" applyNumberFormat="0" applyFill="0" applyAlignment="0" applyProtection="0">
      <alignment vertical="center"/>
    </xf>
    <xf numFmtId="0" fontId="36" fillId="0" borderId="3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38" applyNumberFormat="0" applyAlignment="0" applyProtection="0">
      <alignment vertical="center"/>
    </xf>
    <xf numFmtId="0" fontId="38" fillId="4" borderId="39" applyNumberFormat="0" applyAlignment="0" applyProtection="0">
      <alignment vertical="center"/>
    </xf>
    <xf numFmtId="0" fontId="39" fillId="4" borderId="38" applyNumberFormat="0" applyAlignment="0" applyProtection="0">
      <alignment vertical="center"/>
    </xf>
    <xf numFmtId="0" fontId="40" fillId="5" borderId="40" applyNumberFormat="0" applyAlignment="0" applyProtection="0">
      <alignment vertical="center"/>
    </xf>
    <xf numFmtId="0" fontId="41" fillId="0" borderId="41" applyNumberFormat="0" applyFill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26" fillId="0" borderId="0"/>
  </cellStyleXfs>
  <cellXfs count="20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176" fontId="9" fillId="0" borderId="4" xfId="0" applyNumberFormat="1" applyFont="1" applyFill="1" applyBorder="1" applyAlignment="1" applyProtection="1">
      <alignment horizontal="left" vertical="center"/>
    </xf>
    <xf numFmtId="177" fontId="10" fillId="0" borderId="5" xfId="0" applyNumberFormat="1" applyFont="1" applyFill="1" applyBorder="1" applyAlignment="1" applyProtection="1">
      <alignment horizontal="center" vertical="center" wrapText="1"/>
    </xf>
    <xf numFmtId="177" fontId="10" fillId="0" borderId="6" xfId="0" applyNumberFormat="1" applyFont="1" applyFill="1" applyBorder="1" applyAlignment="1" applyProtection="1">
      <alignment horizontal="center" vertical="center" wrapText="1"/>
    </xf>
    <xf numFmtId="177" fontId="10" fillId="0" borderId="16" xfId="0" applyNumberFormat="1" applyFont="1" applyFill="1" applyBorder="1" applyAlignment="1" applyProtection="1">
      <alignment horizontal="center" vertical="center" wrapText="1"/>
    </xf>
    <xf numFmtId="177" fontId="10" fillId="0" borderId="4" xfId="0" applyNumberFormat="1" applyFont="1" applyFill="1" applyBorder="1" applyAlignment="1" applyProtection="1">
      <alignment horizontal="center" vertical="center" wrapText="1"/>
    </xf>
    <xf numFmtId="177" fontId="10" fillId="0" borderId="12" xfId="0" applyNumberFormat="1" applyFont="1" applyFill="1" applyBorder="1" applyAlignment="1" applyProtection="1">
      <alignment horizontal="center" vertical="center" wrapText="1"/>
    </xf>
    <xf numFmtId="177" fontId="10" fillId="0" borderId="17" xfId="0" applyNumberFormat="1" applyFont="1" applyFill="1" applyBorder="1" applyAlignment="1" applyProtection="1">
      <alignment horizontal="center" vertical="center" wrapText="1"/>
    </xf>
    <xf numFmtId="177" fontId="10" fillId="0" borderId="14" xfId="0" applyNumberFormat="1" applyFont="1" applyFill="1" applyBorder="1" applyAlignment="1" applyProtection="1">
      <alignment horizontal="center" vertical="center" wrapText="1"/>
    </xf>
    <xf numFmtId="177" fontId="10" fillId="0" borderId="15" xfId="0" applyNumberFormat="1" applyFont="1" applyFill="1" applyBorder="1" applyAlignment="1" applyProtection="1">
      <alignment horizontal="center" vertical="center" wrapText="1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49" fontId="10" fillId="0" borderId="6" xfId="0" applyNumberFormat="1" applyFont="1" applyFill="1" applyBorder="1" applyAlignment="1" applyProtection="1">
      <alignment horizontal="center" vertical="center" wrapText="1"/>
    </xf>
    <xf numFmtId="0" fontId="13" fillId="0" borderId="18" xfId="0" applyNumberFormat="1" applyFont="1" applyFill="1" applyBorder="1" applyAlignment="1" applyProtection="1">
      <alignment horizontal="center" vertical="center" wrapText="1"/>
    </xf>
    <xf numFmtId="0" fontId="13" fillId="0" borderId="19" xfId="0" applyNumberFormat="1" applyFont="1" applyFill="1" applyBorder="1" applyAlignment="1" applyProtection="1">
      <alignment horizontal="center" vertical="center" wrapText="1"/>
    </xf>
    <xf numFmtId="49" fontId="13" fillId="0" borderId="5" xfId="0" applyNumberFormat="1" applyFont="1" applyFill="1" applyBorder="1" applyAlignment="1" applyProtection="1">
      <alignment horizontal="center" vertical="center" wrapText="1"/>
    </xf>
    <xf numFmtId="49" fontId="13" fillId="0" borderId="16" xfId="0" applyNumberFormat="1" applyFont="1" applyFill="1" applyBorder="1" applyAlignment="1" applyProtection="1">
      <alignment horizontal="center" vertical="center" wrapText="1"/>
    </xf>
    <xf numFmtId="49" fontId="10" fillId="0" borderId="16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 vertical="center" wrapText="1"/>
    </xf>
    <xf numFmtId="49" fontId="10" fillId="0" borderId="20" xfId="0" applyNumberFormat="1" applyFont="1" applyFill="1" applyBorder="1" applyAlignment="1" applyProtection="1">
      <alignment horizontal="center" vertical="center" wrapText="1"/>
    </xf>
    <xf numFmtId="49" fontId="10" fillId="0" borderId="21" xfId="0" applyNumberFormat="1" applyFont="1" applyFill="1" applyBorder="1" applyAlignment="1" applyProtection="1">
      <alignment horizontal="center" vertical="center" wrapText="1"/>
    </xf>
    <xf numFmtId="49" fontId="10" fillId="0" borderId="12" xfId="0" applyNumberFormat="1" applyFont="1" applyFill="1" applyBorder="1" applyAlignment="1" applyProtection="1">
      <alignment horizontal="center" vertical="center" wrapText="1"/>
    </xf>
    <xf numFmtId="0" fontId="13" fillId="0" borderId="22" xfId="0" applyNumberFormat="1" applyFont="1" applyFill="1" applyBorder="1" applyAlignment="1" applyProtection="1">
      <alignment horizontal="center" vertical="center" wrapText="1"/>
    </xf>
    <xf numFmtId="49" fontId="13" fillId="0" borderId="17" xfId="0" applyNumberFormat="1" applyFont="1" applyFill="1" applyBorder="1" applyAlignment="1" applyProtection="1">
      <alignment horizontal="center" vertical="center" wrapText="1"/>
    </xf>
    <xf numFmtId="49" fontId="10" fillId="0" borderId="17" xfId="0" applyNumberFormat="1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 applyProtection="1">
      <alignment horizontal="center" vertical="center" wrapText="1"/>
    </xf>
    <xf numFmtId="49" fontId="10" fillId="0" borderId="24" xfId="0" applyNumberFormat="1" applyFont="1" applyFill="1" applyBorder="1" applyAlignment="1" applyProtection="1">
      <alignment horizontal="center" vertical="center" wrapText="1"/>
    </xf>
    <xf numFmtId="49" fontId="10" fillId="0" borderId="15" xfId="0" applyNumberFormat="1" applyFont="1" applyFill="1" applyBorder="1" applyAlignment="1" applyProtection="1">
      <alignment horizontal="center" vertical="center" wrapText="1"/>
    </xf>
    <xf numFmtId="0" fontId="13" fillId="0" borderId="18" xfId="0" applyNumberFormat="1" applyFont="1" applyFill="1" applyBorder="1" applyAlignment="1" applyProtection="1">
      <alignment horizontal="center" vertical="center"/>
    </xf>
    <xf numFmtId="0" fontId="13" fillId="0" borderId="19" xfId="0" applyNumberFormat="1" applyFont="1" applyFill="1" applyBorder="1" applyAlignment="1" applyProtection="1">
      <alignment horizontal="center" vertical="center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10" fillId="0" borderId="19" xfId="0" applyNumberFormat="1" applyFont="1" applyFill="1" applyBorder="1" applyAlignment="1" applyProtection="1">
      <alignment horizontal="center" vertical="center"/>
    </xf>
    <xf numFmtId="49" fontId="10" fillId="0" borderId="18" xfId="0" applyNumberFormat="1" applyFont="1" applyFill="1" applyBorder="1" applyAlignment="1" applyProtection="1">
      <alignment horizontal="center" vertical="center" wrapText="1"/>
    </xf>
    <xf numFmtId="49" fontId="10" fillId="0" borderId="19" xfId="0" applyNumberFormat="1" applyFont="1" applyFill="1" applyBorder="1" applyAlignment="1" applyProtection="1">
      <alignment horizontal="center" vertical="center" wrapText="1"/>
    </xf>
    <xf numFmtId="0" fontId="13" fillId="0" borderId="22" xfId="0" applyNumberFormat="1" applyFont="1" applyFill="1" applyBorder="1" applyAlignment="1" applyProtection="1">
      <alignment horizontal="center" vertical="center"/>
    </xf>
    <xf numFmtId="0" fontId="10" fillId="0" borderId="22" xfId="0" applyNumberFormat="1" applyFont="1" applyFill="1" applyBorder="1" applyAlignment="1" applyProtection="1">
      <alignment horizontal="center" vertical="center"/>
    </xf>
    <xf numFmtId="49" fontId="10" fillId="0" borderId="22" xfId="0" applyNumberFormat="1" applyFont="1" applyFill="1" applyBorder="1" applyAlignment="1" applyProtection="1">
      <alignment horizontal="center" vertical="center" wrapText="1"/>
    </xf>
    <xf numFmtId="49" fontId="10" fillId="0" borderId="25" xfId="0" applyNumberFormat="1" applyFont="1" applyFill="1" applyBorder="1" applyAlignment="1" applyProtection="1">
      <alignment horizontal="center" vertical="center" wrapText="1"/>
    </xf>
    <xf numFmtId="49" fontId="10" fillId="0" borderId="26" xfId="0" applyNumberFormat="1" applyFont="1" applyFill="1" applyBorder="1" applyAlignment="1" applyProtection="1">
      <alignment horizontal="center" vertical="center" wrapText="1"/>
    </xf>
    <xf numFmtId="49" fontId="10" fillId="0" borderId="27" xfId="0" applyNumberFormat="1" applyFont="1" applyFill="1" applyBorder="1" applyAlignment="1" applyProtection="1">
      <alignment horizontal="center" vertical="center" wrapText="1"/>
    </xf>
    <xf numFmtId="49" fontId="10" fillId="0" borderId="28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9" xfId="0" applyFont="1" applyBorder="1">
      <alignment vertical="center"/>
    </xf>
    <xf numFmtId="0" fontId="8" fillId="0" borderId="29" xfId="0" applyFont="1" applyBorder="1" applyAlignment="1">
      <alignment horizontal="left" vertical="center"/>
    </xf>
    <xf numFmtId="0" fontId="12" fillId="0" borderId="7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0" fontId="11" fillId="0" borderId="7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12" fillId="0" borderId="7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30" xfId="0" applyFont="1" applyBorder="1">
      <alignment vertical="center"/>
    </xf>
    <xf numFmtId="0" fontId="12" fillId="0" borderId="30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29" xfId="0" applyFont="1" applyBorder="1" applyAlignment="1">
      <alignment horizontal="center" vertical="center"/>
    </xf>
    <xf numFmtId="0" fontId="12" fillId="0" borderId="31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32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2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29" xfId="0" applyFont="1" applyFill="1" applyBorder="1">
      <alignment vertical="center"/>
    </xf>
    <xf numFmtId="0" fontId="8" fillId="0" borderId="29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/>
    </xf>
    <xf numFmtId="0" fontId="12" fillId="0" borderId="31" xfId="0" applyFont="1" applyFill="1" applyBorder="1">
      <alignment vertical="center"/>
    </xf>
    <xf numFmtId="0" fontId="12" fillId="0" borderId="7" xfId="0" applyFont="1" applyFill="1" applyBorder="1" applyAlignment="1">
      <alignment vertical="center" wrapText="1"/>
    </xf>
    <xf numFmtId="0" fontId="12" fillId="0" borderId="8" xfId="0" applyFont="1" applyFill="1" applyBorder="1">
      <alignment vertical="center"/>
    </xf>
    <xf numFmtId="0" fontId="12" fillId="0" borderId="8" xfId="0" applyFont="1" applyFill="1" applyBorder="1" applyAlignment="1">
      <alignment vertical="center" wrapText="1"/>
    </xf>
    <xf numFmtId="0" fontId="11" fillId="0" borderId="7" xfId="0" applyFont="1" applyFill="1" applyBorder="1">
      <alignment vertical="center"/>
    </xf>
    <xf numFmtId="0" fontId="11" fillId="0" borderId="8" xfId="0" applyFont="1" applyFill="1" applyBorder="1" applyAlignment="1">
      <alignment vertical="center" wrapText="1"/>
    </xf>
    <xf numFmtId="0" fontId="12" fillId="0" borderId="30" xfId="0" applyFont="1" applyFill="1" applyBorder="1">
      <alignment vertical="center"/>
    </xf>
    <xf numFmtId="0" fontId="12" fillId="0" borderId="30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vertical="center"/>
    </xf>
    <xf numFmtId="0" fontId="15" fillId="0" borderId="29" xfId="0" applyFont="1" applyFill="1" applyBorder="1" applyAlignment="1">
      <alignment horizontal="left" vertical="center"/>
    </xf>
    <xf numFmtId="0" fontId="15" fillId="0" borderId="29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49" fontId="20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7" fillId="0" borderId="32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6" fillId="0" borderId="29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horizontal="right" vertical="center"/>
    </xf>
    <xf numFmtId="0" fontId="20" fillId="0" borderId="4" xfId="0" applyFont="1" applyBorder="1" applyAlignment="1">
      <alignment horizontal="left" vertical="center" wrapText="1" indent="1"/>
    </xf>
    <xf numFmtId="0" fontId="14" fillId="0" borderId="9" xfId="0" applyFont="1" applyFill="1" applyBorder="1" applyAlignment="1">
      <alignment horizontal="center" vertical="center"/>
    </xf>
    <xf numFmtId="0" fontId="12" fillId="0" borderId="32" xfId="0" applyFont="1" applyFill="1" applyBorder="1">
      <alignment vertical="center"/>
    </xf>
    <xf numFmtId="0" fontId="5" fillId="0" borderId="4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12" fillId="0" borderId="29" xfId="0" applyFont="1" applyFill="1" applyBorder="1" applyAlignment="1">
      <alignment vertical="center" wrapText="1"/>
    </xf>
    <xf numFmtId="0" fontId="18" fillId="0" borderId="4" xfId="0" applyFont="1" applyBorder="1" applyAlignment="1">
      <alignment horizontal="right" vertical="center"/>
    </xf>
    <xf numFmtId="4" fontId="14" fillId="0" borderId="9" xfId="0" applyNumberFormat="1" applyFont="1" applyFill="1" applyBorder="1" applyAlignment="1">
      <alignment horizontal="right" vertical="center"/>
    </xf>
    <xf numFmtId="0" fontId="12" fillId="0" borderId="4" xfId="0" applyFont="1" applyFill="1" applyBorder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vertical="center"/>
    </xf>
    <xf numFmtId="0" fontId="18" fillId="0" borderId="2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left" vertical="center" wrapText="1"/>
    </xf>
    <xf numFmtId="0" fontId="16" fillId="0" borderId="30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 wrapText="1"/>
    </xf>
    <xf numFmtId="0" fontId="16" fillId="0" borderId="31" xfId="0" applyFont="1" applyFill="1" applyBorder="1" applyAlignment="1">
      <alignment vertical="center" wrapText="1"/>
    </xf>
    <xf numFmtId="0" fontId="16" fillId="0" borderId="3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left" vertical="center"/>
    </xf>
    <xf numFmtId="0" fontId="20" fillId="0" borderId="33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vertical="center" wrapText="1"/>
    </xf>
    <xf numFmtId="0" fontId="24" fillId="0" borderId="30" xfId="0" applyFont="1" applyFill="1" applyBorder="1" applyAlignment="1">
      <alignment vertical="center" wrapText="1"/>
    </xf>
    <xf numFmtId="0" fontId="16" fillId="0" borderId="34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4" sqref="A4"/>
    </sheetView>
  </sheetViews>
  <sheetFormatPr defaultColWidth="9" defaultRowHeight="14.25" outlineLevelRow="2"/>
  <cols>
    <col min="1" max="1" width="123.125" style="201" customWidth="1"/>
    <col min="2" max="16384" width="9" style="201"/>
  </cols>
  <sheetData>
    <row r="1" ht="137.1" customHeight="1" spans="1:1">
      <c r="A1" s="202" t="s">
        <v>0</v>
      </c>
    </row>
    <row r="2" ht="96" customHeight="1" spans="1:1">
      <c r="A2" s="202" t="s">
        <v>1</v>
      </c>
    </row>
    <row r="3" ht="60" customHeight="1" spans="1:1">
      <c r="A3" s="203">
        <v>45380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84"/>
      <c r="B1" s="2"/>
      <c r="C1" s="85"/>
      <c r="D1" s="86"/>
      <c r="E1" s="86"/>
      <c r="F1" s="86"/>
      <c r="G1" s="86"/>
      <c r="H1" s="86"/>
      <c r="I1" s="101" t="s">
        <v>221</v>
      </c>
      <c r="J1" s="89"/>
    </row>
    <row r="2" ht="22.9" customHeight="1" spans="1:10">
      <c r="A2" s="84"/>
      <c r="B2" s="3" t="s">
        <v>222</v>
      </c>
      <c r="C2" s="3"/>
      <c r="D2" s="3"/>
      <c r="E2" s="3"/>
      <c r="F2" s="3"/>
      <c r="G2" s="3"/>
      <c r="H2" s="3"/>
      <c r="I2" s="3"/>
      <c r="J2" s="89" t="s">
        <v>3</v>
      </c>
    </row>
    <row r="3" ht="19.5" customHeight="1" spans="1:10">
      <c r="A3" s="87"/>
      <c r="B3" s="88" t="s">
        <v>5</v>
      </c>
      <c r="C3" s="88"/>
      <c r="D3" s="102"/>
      <c r="E3" s="102"/>
      <c r="F3" s="102"/>
      <c r="G3" s="102"/>
      <c r="H3" s="102"/>
      <c r="I3" s="102" t="s">
        <v>6</v>
      </c>
      <c r="J3" s="103"/>
    </row>
    <row r="4" ht="24.4" customHeight="1" spans="1:10">
      <c r="A4" s="89"/>
      <c r="B4" s="90" t="s">
        <v>223</v>
      </c>
      <c r="C4" s="90" t="s">
        <v>71</v>
      </c>
      <c r="D4" s="90" t="s">
        <v>224</v>
      </c>
      <c r="E4" s="90"/>
      <c r="F4" s="90"/>
      <c r="G4" s="90"/>
      <c r="H4" s="90"/>
      <c r="I4" s="90"/>
      <c r="J4" s="104"/>
    </row>
    <row r="5" ht="24.4" customHeight="1" spans="1:10">
      <c r="A5" s="91"/>
      <c r="B5" s="90"/>
      <c r="C5" s="90"/>
      <c r="D5" s="90" t="s">
        <v>59</v>
      </c>
      <c r="E5" s="109" t="s">
        <v>225</v>
      </c>
      <c r="F5" s="90" t="s">
        <v>226</v>
      </c>
      <c r="G5" s="90"/>
      <c r="H5" s="90"/>
      <c r="I5" s="90" t="s">
        <v>227</v>
      </c>
      <c r="J5" s="104"/>
    </row>
    <row r="6" ht="24.4" customHeight="1" spans="1:10">
      <c r="A6" s="91"/>
      <c r="B6" s="90"/>
      <c r="C6" s="90"/>
      <c r="D6" s="90"/>
      <c r="E6" s="109"/>
      <c r="F6" s="90" t="s">
        <v>163</v>
      </c>
      <c r="G6" s="90" t="s">
        <v>228</v>
      </c>
      <c r="H6" s="90" t="s">
        <v>229</v>
      </c>
      <c r="I6" s="90"/>
      <c r="J6" s="105"/>
    </row>
    <row r="7" ht="22.9" customHeight="1" spans="1:10">
      <c r="A7" s="92"/>
      <c r="B7" s="90"/>
      <c r="C7" s="90" t="s">
        <v>72</v>
      </c>
      <c r="D7" s="111">
        <v>50000</v>
      </c>
      <c r="E7" s="111">
        <v>0</v>
      </c>
      <c r="F7" s="111">
        <v>50000</v>
      </c>
      <c r="G7" s="111">
        <v>0</v>
      </c>
      <c r="H7" s="111">
        <v>50000</v>
      </c>
      <c r="I7" s="111">
        <v>0</v>
      </c>
      <c r="J7" s="106"/>
    </row>
    <row r="8" s="83" customFormat="1" ht="22.9" customHeight="1" spans="1:10">
      <c r="A8" s="112"/>
      <c r="B8" s="95">
        <v>131001</v>
      </c>
      <c r="C8" s="113" t="s">
        <v>0</v>
      </c>
      <c r="D8" s="111">
        <v>50000</v>
      </c>
      <c r="E8" s="111">
        <v>0</v>
      </c>
      <c r="F8" s="111">
        <v>50000</v>
      </c>
      <c r="G8" s="111">
        <v>0</v>
      </c>
      <c r="H8" s="111">
        <v>50000</v>
      </c>
      <c r="I8" s="111">
        <v>0</v>
      </c>
      <c r="J8" s="114"/>
    </row>
    <row r="9" ht="22.9" customHeight="1" spans="1:10">
      <c r="A9" s="92"/>
      <c r="B9" s="90"/>
      <c r="C9" s="90"/>
      <c r="D9" s="93"/>
      <c r="E9" s="93"/>
      <c r="F9" s="93"/>
      <c r="G9" s="93"/>
      <c r="H9" s="93"/>
      <c r="I9" s="93"/>
      <c r="J9" s="106"/>
    </row>
    <row r="10" ht="22.9" customHeight="1" spans="1:10">
      <c r="A10" s="92"/>
      <c r="B10" s="90"/>
      <c r="C10" s="90"/>
      <c r="D10" s="93"/>
      <c r="E10" s="93"/>
      <c r="F10" s="93"/>
      <c r="G10" s="93"/>
      <c r="H10" s="93"/>
      <c r="I10" s="93"/>
      <c r="J10" s="106"/>
    </row>
    <row r="11" ht="22.9" customHeight="1" spans="1:10">
      <c r="A11" s="92"/>
      <c r="B11" s="90"/>
      <c r="C11" s="90"/>
      <c r="D11" s="93"/>
      <c r="E11" s="93"/>
      <c r="F11" s="93"/>
      <c r="G11" s="93"/>
      <c r="H11" s="93"/>
      <c r="I11" s="93"/>
      <c r="J11" s="106"/>
    </row>
    <row r="12" ht="22.9" customHeight="1" spans="1:10">
      <c r="A12" s="92"/>
      <c r="B12" s="90"/>
      <c r="C12" s="90"/>
      <c r="D12" s="93"/>
      <c r="E12" s="93"/>
      <c r="F12" s="93"/>
      <c r="G12" s="93"/>
      <c r="H12" s="93"/>
      <c r="I12" s="93"/>
      <c r="J12" s="106"/>
    </row>
    <row r="13" ht="22.9" customHeight="1" spans="1:10">
      <c r="A13" s="92"/>
      <c r="B13" s="90"/>
      <c r="C13" s="90"/>
      <c r="D13" s="93"/>
      <c r="E13" s="93"/>
      <c r="F13" s="93"/>
      <c r="G13" s="93"/>
      <c r="H13" s="93"/>
      <c r="I13" s="93"/>
      <c r="J13" s="106"/>
    </row>
    <row r="14" ht="22.9" customHeight="1" spans="1:10">
      <c r="A14" s="92"/>
      <c r="B14" s="90"/>
      <c r="C14" s="90"/>
      <c r="D14" s="93"/>
      <c r="E14" s="93"/>
      <c r="F14" s="93"/>
      <c r="G14" s="93"/>
      <c r="H14" s="93"/>
      <c r="I14" s="93"/>
      <c r="J14" s="106"/>
    </row>
    <row r="15" ht="22.9" customHeight="1" spans="1:10">
      <c r="A15" s="92"/>
      <c r="B15" s="90"/>
      <c r="C15" s="90"/>
      <c r="D15" s="93"/>
      <c r="E15" s="93"/>
      <c r="F15" s="93"/>
      <c r="G15" s="93"/>
      <c r="H15" s="93"/>
      <c r="I15" s="93"/>
      <c r="J15" s="106"/>
    </row>
    <row r="16" ht="22.9" customHeight="1" spans="1:10">
      <c r="A16" s="92"/>
      <c r="B16" s="90"/>
      <c r="C16" s="90"/>
      <c r="D16" s="93"/>
      <c r="E16" s="93"/>
      <c r="F16" s="93"/>
      <c r="G16" s="93"/>
      <c r="H16" s="93"/>
      <c r="I16" s="93"/>
      <c r="J16" s="10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:F10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8.37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84"/>
      <c r="B1" s="2"/>
      <c r="C1" s="2"/>
      <c r="D1" s="2"/>
      <c r="E1" s="85"/>
      <c r="F1" s="85"/>
      <c r="G1" s="86"/>
      <c r="H1" s="86"/>
      <c r="I1" s="101" t="s">
        <v>230</v>
      </c>
      <c r="J1" s="89"/>
    </row>
    <row r="2" ht="22.9" customHeight="1" spans="1:10">
      <c r="A2" s="84"/>
      <c r="B2" s="3" t="s">
        <v>231</v>
      </c>
      <c r="C2" s="3"/>
      <c r="D2" s="3"/>
      <c r="E2" s="3"/>
      <c r="F2" s="3"/>
      <c r="G2" s="3"/>
      <c r="H2" s="3"/>
      <c r="I2" s="3"/>
      <c r="J2" s="89"/>
    </row>
    <row r="3" ht="19.5" customHeight="1" spans="1:10">
      <c r="A3" s="87"/>
      <c r="B3" s="88" t="s">
        <v>5</v>
      </c>
      <c r="C3" s="88"/>
      <c r="D3" s="88"/>
      <c r="E3" s="88"/>
      <c r="F3" s="88"/>
      <c r="G3" s="87"/>
      <c r="H3" s="87"/>
      <c r="I3" s="102" t="s">
        <v>6</v>
      </c>
      <c r="J3" s="103"/>
    </row>
    <row r="4" ht="24.4" customHeight="1" spans="1:10">
      <c r="A4" s="89"/>
      <c r="B4" s="90" t="s">
        <v>9</v>
      </c>
      <c r="C4" s="90"/>
      <c r="D4" s="90"/>
      <c r="E4" s="90"/>
      <c r="F4" s="90"/>
      <c r="G4" s="90" t="s">
        <v>232</v>
      </c>
      <c r="H4" s="90"/>
      <c r="I4" s="90"/>
      <c r="J4" s="104"/>
    </row>
    <row r="5" ht="24.4" customHeight="1" spans="1:10">
      <c r="A5" s="91"/>
      <c r="B5" s="90" t="s">
        <v>79</v>
      </c>
      <c r="C5" s="90"/>
      <c r="D5" s="90"/>
      <c r="E5" s="90" t="s">
        <v>70</v>
      </c>
      <c r="F5" s="90" t="s">
        <v>71</v>
      </c>
      <c r="G5" s="90" t="s">
        <v>59</v>
      </c>
      <c r="H5" s="90" t="s">
        <v>75</v>
      </c>
      <c r="I5" s="90" t="s">
        <v>76</v>
      </c>
      <c r="J5" s="104"/>
    </row>
    <row r="6" ht="24.4" customHeight="1" spans="1:10">
      <c r="A6" s="91"/>
      <c r="B6" s="90" t="s">
        <v>80</v>
      </c>
      <c r="C6" s="90" t="s">
        <v>81</v>
      </c>
      <c r="D6" s="90" t="s">
        <v>82</v>
      </c>
      <c r="E6" s="90"/>
      <c r="F6" s="90"/>
      <c r="G6" s="90"/>
      <c r="H6" s="90"/>
      <c r="I6" s="90"/>
      <c r="J6" s="105"/>
    </row>
    <row r="7" ht="22.9" customHeight="1" spans="1:10">
      <c r="A7" s="92"/>
      <c r="B7" s="90"/>
      <c r="C7" s="90"/>
      <c r="D7" s="90"/>
      <c r="E7" s="90">
        <v>131001</v>
      </c>
      <c r="F7" s="90" t="s">
        <v>72</v>
      </c>
      <c r="G7" s="93">
        <v>120000</v>
      </c>
      <c r="H7" s="93"/>
      <c r="I7" s="93">
        <v>120000</v>
      </c>
      <c r="J7" s="106"/>
    </row>
    <row r="8" ht="22.9" customHeight="1" spans="1:10">
      <c r="A8" s="92"/>
      <c r="B8" s="90">
        <v>212</v>
      </c>
      <c r="C8" s="110"/>
      <c r="D8" s="110"/>
      <c r="E8" s="90"/>
      <c r="F8" s="90" t="s">
        <v>106</v>
      </c>
      <c r="G8" s="93">
        <f t="shared" ref="G8:G10" si="0">SUM(H8:I8)</f>
        <v>120000</v>
      </c>
      <c r="H8" s="93"/>
      <c r="I8" s="93">
        <v>120000</v>
      </c>
      <c r="J8" s="106"/>
    </row>
    <row r="9" ht="22.9" customHeight="1" spans="1:10">
      <c r="A9" s="92"/>
      <c r="B9" s="90">
        <v>212</v>
      </c>
      <c r="C9" s="110" t="s">
        <v>107</v>
      </c>
      <c r="D9" s="110"/>
      <c r="E9" s="90"/>
      <c r="F9" s="90" t="s">
        <v>108</v>
      </c>
      <c r="G9" s="93">
        <f t="shared" si="0"/>
        <v>120000</v>
      </c>
      <c r="H9" s="93"/>
      <c r="I9" s="93">
        <v>120000</v>
      </c>
      <c r="J9" s="106"/>
    </row>
    <row r="10" ht="22.9" customHeight="1" spans="1:10">
      <c r="A10" s="92"/>
      <c r="B10" s="90">
        <v>212</v>
      </c>
      <c r="C10" s="110" t="s">
        <v>107</v>
      </c>
      <c r="D10" s="110" t="s">
        <v>88</v>
      </c>
      <c r="E10" s="90"/>
      <c r="F10" s="90" t="s">
        <v>109</v>
      </c>
      <c r="G10" s="93">
        <f t="shared" si="0"/>
        <v>120000</v>
      </c>
      <c r="H10" s="93"/>
      <c r="I10" s="93">
        <v>120000</v>
      </c>
      <c r="J10" s="106"/>
    </row>
    <row r="11" ht="22.9" customHeight="1" spans="1:10">
      <c r="A11" s="92"/>
      <c r="B11" s="90"/>
      <c r="C11" s="90"/>
      <c r="D11" s="90"/>
      <c r="E11" s="90"/>
      <c r="F11" s="90" t="s">
        <v>233</v>
      </c>
      <c r="G11" s="93">
        <v>40000</v>
      </c>
      <c r="H11" s="93"/>
      <c r="I11" s="93">
        <v>40000</v>
      </c>
      <c r="J11" s="106"/>
    </row>
    <row r="12" ht="22.9" customHeight="1" spans="1:10">
      <c r="A12" s="92"/>
      <c r="B12" s="90"/>
      <c r="C12" s="90"/>
      <c r="D12" s="90"/>
      <c r="E12" s="90"/>
      <c r="F12" s="90" t="s">
        <v>234</v>
      </c>
      <c r="G12" s="93">
        <v>60000</v>
      </c>
      <c r="H12" s="93"/>
      <c r="I12" s="93">
        <v>60000</v>
      </c>
      <c r="J12" s="106"/>
    </row>
    <row r="13" ht="22.9" customHeight="1" spans="1:10">
      <c r="A13" s="92"/>
      <c r="B13" s="90"/>
      <c r="C13" s="90"/>
      <c r="D13" s="90"/>
      <c r="E13" s="90"/>
      <c r="F13" s="90" t="s">
        <v>235</v>
      </c>
      <c r="G13" s="93">
        <v>10000</v>
      </c>
      <c r="H13" s="93"/>
      <c r="I13" s="93">
        <v>10000</v>
      </c>
      <c r="J13" s="106"/>
    </row>
    <row r="14" ht="22.9" customHeight="1" spans="1:10">
      <c r="A14" s="92"/>
      <c r="B14" s="90"/>
      <c r="C14" s="90"/>
      <c r="D14" s="90"/>
      <c r="E14" s="90"/>
      <c r="F14" s="90" t="s">
        <v>236</v>
      </c>
      <c r="G14" s="93">
        <v>10000</v>
      </c>
      <c r="H14" s="93"/>
      <c r="I14" s="93">
        <v>10000</v>
      </c>
      <c r="J14" s="106"/>
    </row>
    <row r="15" ht="22.9" customHeight="1" spans="1:10">
      <c r="A15" s="92"/>
      <c r="B15" s="90"/>
      <c r="C15" s="90"/>
      <c r="D15" s="90"/>
      <c r="E15" s="90"/>
      <c r="F15" s="90"/>
      <c r="G15" s="93"/>
      <c r="H15" s="93"/>
      <c r="I15" s="93"/>
      <c r="J15" s="106"/>
    </row>
    <row r="16" ht="22.9" customHeight="1" spans="1:10">
      <c r="A16" s="91"/>
      <c r="B16" s="97"/>
      <c r="C16" s="97"/>
      <c r="D16" s="97"/>
      <c r="E16" s="97"/>
      <c r="F16" s="97" t="s">
        <v>23</v>
      </c>
      <c r="G16" s="98"/>
      <c r="H16" s="98"/>
      <c r="I16" s="98"/>
      <c r="J16" s="104"/>
    </row>
    <row r="17" ht="22.9" customHeight="1" spans="1:10">
      <c r="A17" s="91"/>
      <c r="B17" s="97"/>
      <c r="C17" s="97"/>
      <c r="D17" s="97"/>
      <c r="E17" s="97"/>
      <c r="F17" s="97" t="s">
        <v>23</v>
      </c>
      <c r="G17" s="98"/>
      <c r="H17" s="98"/>
      <c r="I17" s="98"/>
      <c r="J17" s="10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84"/>
      <c r="B1" s="2"/>
      <c r="C1" s="85"/>
      <c r="D1" s="86"/>
      <c r="E1" s="86"/>
      <c r="F1" s="86"/>
      <c r="G1" s="86"/>
      <c r="H1" s="86"/>
      <c r="I1" s="101" t="s">
        <v>237</v>
      </c>
      <c r="J1" s="89"/>
    </row>
    <row r="2" ht="22.9" customHeight="1" spans="1:10">
      <c r="A2" s="84"/>
      <c r="B2" s="3" t="s">
        <v>238</v>
      </c>
      <c r="C2" s="3"/>
      <c r="D2" s="3"/>
      <c r="E2" s="3"/>
      <c r="F2" s="3"/>
      <c r="G2" s="3"/>
      <c r="H2" s="3"/>
      <c r="I2" s="3"/>
      <c r="J2" s="89" t="s">
        <v>3</v>
      </c>
    </row>
    <row r="3" ht="19.5" customHeight="1" spans="1:10">
      <c r="A3" s="87"/>
      <c r="B3" s="88" t="s">
        <v>5</v>
      </c>
      <c r="C3" s="88"/>
      <c r="D3" s="102"/>
      <c r="E3" s="102"/>
      <c r="F3" s="102"/>
      <c r="G3" s="102"/>
      <c r="H3" s="102"/>
      <c r="I3" s="102" t="s">
        <v>6</v>
      </c>
      <c r="J3" s="103"/>
    </row>
    <row r="4" ht="24.4" customHeight="1" spans="1:10">
      <c r="A4" s="89"/>
      <c r="B4" s="90" t="s">
        <v>223</v>
      </c>
      <c r="C4" s="90" t="s">
        <v>71</v>
      </c>
      <c r="D4" s="90" t="s">
        <v>224</v>
      </c>
      <c r="E4" s="90"/>
      <c r="F4" s="90"/>
      <c r="G4" s="90"/>
      <c r="H4" s="90"/>
      <c r="I4" s="90"/>
      <c r="J4" s="104"/>
    </row>
    <row r="5" ht="24.4" customHeight="1" spans="1:10">
      <c r="A5" s="91"/>
      <c r="B5" s="90"/>
      <c r="C5" s="90"/>
      <c r="D5" s="90" t="s">
        <v>59</v>
      </c>
      <c r="E5" s="109" t="s">
        <v>225</v>
      </c>
      <c r="F5" s="90" t="s">
        <v>226</v>
      </c>
      <c r="G5" s="90"/>
      <c r="H5" s="90"/>
      <c r="I5" s="90" t="s">
        <v>227</v>
      </c>
      <c r="J5" s="104"/>
    </row>
    <row r="6" ht="24.4" customHeight="1" spans="1:10">
      <c r="A6" s="91"/>
      <c r="B6" s="90"/>
      <c r="C6" s="90"/>
      <c r="D6" s="90"/>
      <c r="E6" s="109"/>
      <c r="F6" s="90" t="s">
        <v>163</v>
      </c>
      <c r="G6" s="90" t="s">
        <v>228</v>
      </c>
      <c r="H6" s="90" t="s">
        <v>229</v>
      </c>
      <c r="I6" s="90"/>
      <c r="J6" s="105"/>
    </row>
    <row r="7" ht="22.9" customHeight="1" spans="1:10">
      <c r="A7" s="92"/>
      <c r="B7" s="90"/>
      <c r="C7" s="90" t="s">
        <v>72</v>
      </c>
      <c r="D7" s="93"/>
      <c r="E7" s="93"/>
      <c r="F7" s="93"/>
      <c r="G7" s="93"/>
      <c r="H7" s="93"/>
      <c r="I7" s="93"/>
      <c r="J7" s="106"/>
    </row>
    <row r="8" ht="22.9" customHeight="1" spans="1:10">
      <c r="A8" s="92"/>
      <c r="B8" s="95">
        <v>131001</v>
      </c>
      <c r="C8" s="95" t="s">
        <v>0</v>
      </c>
      <c r="D8" s="93"/>
      <c r="E8" s="93"/>
      <c r="F8" s="93"/>
      <c r="G8" s="93"/>
      <c r="H8" s="93"/>
      <c r="I8" s="93"/>
      <c r="J8" s="106"/>
    </row>
    <row r="9" ht="22.9" customHeight="1" spans="1:10">
      <c r="A9" s="92"/>
      <c r="B9" s="90"/>
      <c r="C9" s="90" t="s">
        <v>239</v>
      </c>
      <c r="D9" s="93"/>
      <c r="E9" s="93"/>
      <c r="F9" s="93"/>
      <c r="G9" s="93"/>
      <c r="H9" s="93"/>
      <c r="I9" s="93"/>
      <c r="J9" s="106"/>
    </row>
    <row r="10" ht="22.9" customHeight="1" spans="1:10">
      <c r="A10" s="92"/>
      <c r="B10" s="90"/>
      <c r="C10" s="90"/>
      <c r="D10" s="93"/>
      <c r="E10" s="93"/>
      <c r="F10" s="93"/>
      <c r="G10" s="93"/>
      <c r="H10" s="93"/>
      <c r="I10" s="93"/>
      <c r="J10" s="106"/>
    </row>
    <row r="11" ht="22.9" customHeight="1" spans="1:10">
      <c r="A11" s="92"/>
      <c r="B11" s="90"/>
      <c r="C11" s="90"/>
      <c r="D11" s="93"/>
      <c r="E11" s="93"/>
      <c r="F11" s="93"/>
      <c r="G11" s="93"/>
      <c r="H11" s="93"/>
      <c r="I11" s="93"/>
      <c r="J11" s="106"/>
    </row>
    <row r="12" ht="22.9" customHeight="1" spans="1:10">
      <c r="A12" s="92"/>
      <c r="B12" s="95"/>
      <c r="C12" s="95"/>
      <c r="D12" s="93"/>
      <c r="E12" s="93"/>
      <c r="F12" s="93"/>
      <c r="G12" s="93"/>
      <c r="H12" s="93"/>
      <c r="I12" s="93"/>
      <c r="J12" s="106"/>
    </row>
    <row r="13" ht="22.9" customHeight="1" spans="1:10">
      <c r="A13" s="92"/>
      <c r="B13" s="90"/>
      <c r="C13" s="90"/>
      <c r="D13" s="93"/>
      <c r="E13" s="93"/>
      <c r="F13" s="93"/>
      <c r="G13" s="93"/>
      <c r="H13" s="93"/>
      <c r="I13" s="93"/>
      <c r="J13" s="106"/>
    </row>
    <row r="14" ht="22.9" customHeight="1" spans="1:10">
      <c r="A14" s="92"/>
      <c r="B14" s="90"/>
      <c r="C14" s="90"/>
      <c r="D14" s="93"/>
      <c r="E14" s="93"/>
      <c r="F14" s="93"/>
      <c r="G14" s="93"/>
      <c r="H14" s="93"/>
      <c r="I14" s="93"/>
      <c r="J14" s="106"/>
    </row>
    <row r="15" ht="22.9" customHeight="1" spans="1:10">
      <c r="A15" s="92"/>
      <c r="B15" s="90"/>
      <c r="C15" s="90"/>
      <c r="D15" s="93"/>
      <c r="E15" s="93"/>
      <c r="F15" s="93"/>
      <c r="G15" s="93"/>
      <c r="H15" s="93"/>
      <c r="I15" s="93"/>
      <c r="J15" s="106"/>
    </row>
    <row r="16" ht="22.9" customHeight="1" spans="1:10">
      <c r="A16" s="92"/>
      <c r="B16" s="90"/>
      <c r="C16" s="90"/>
      <c r="D16" s="93"/>
      <c r="E16" s="93"/>
      <c r="F16" s="93"/>
      <c r="G16" s="93"/>
      <c r="H16" s="93"/>
      <c r="I16" s="93"/>
      <c r="J16" s="106"/>
    </row>
    <row r="17" ht="22.9" customHeight="1" spans="1:10">
      <c r="A17" s="92"/>
      <c r="B17" s="90"/>
      <c r="C17" s="90"/>
      <c r="D17" s="93"/>
      <c r="E17" s="93"/>
      <c r="F17" s="93"/>
      <c r="G17" s="93"/>
      <c r="H17" s="93"/>
      <c r="I17" s="93"/>
      <c r="J17" s="10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K8" sqref="K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84"/>
      <c r="B1" s="2"/>
      <c r="C1" s="2"/>
      <c r="D1" s="2"/>
      <c r="E1" s="85"/>
      <c r="F1" s="85"/>
      <c r="G1" s="86"/>
      <c r="H1" s="86"/>
      <c r="I1" s="101" t="s">
        <v>240</v>
      </c>
      <c r="J1" s="89"/>
    </row>
    <row r="2" ht="22.9" customHeight="1" spans="1:10">
      <c r="A2" s="84"/>
      <c r="B2" s="3" t="s">
        <v>241</v>
      </c>
      <c r="C2" s="3"/>
      <c r="D2" s="3"/>
      <c r="E2" s="3"/>
      <c r="F2" s="3"/>
      <c r="G2" s="3"/>
      <c r="H2" s="3"/>
      <c r="I2" s="3"/>
      <c r="J2" s="89" t="s">
        <v>3</v>
      </c>
    </row>
    <row r="3" ht="19.5" customHeight="1" spans="1:10">
      <c r="A3" s="87"/>
      <c r="B3" s="88" t="s">
        <v>5</v>
      </c>
      <c r="C3" s="88"/>
      <c r="D3" s="88"/>
      <c r="E3" s="88"/>
      <c r="F3" s="88"/>
      <c r="G3" s="87"/>
      <c r="H3" s="87"/>
      <c r="I3" s="102" t="s">
        <v>6</v>
      </c>
      <c r="J3" s="103"/>
    </row>
    <row r="4" ht="24.4" customHeight="1" spans="1:10">
      <c r="A4" s="89"/>
      <c r="B4" s="90" t="s">
        <v>9</v>
      </c>
      <c r="C4" s="90"/>
      <c r="D4" s="90"/>
      <c r="E4" s="90"/>
      <c r="F4" s="90"/>
      <c r="G4" s="90" t="s">
        <v>242</v>
      </c>
      <c r="H4" s="90"/>
      <c r="I4" s="90"/>
      <c r="J4" s="104"/>
    </row>
    <row r="5" ht="24.4" customHeight="1" spans="1:10">
      <c r="A5" s="91"/>
      <c r="B5" s="90" t="s">
        <v>79</v>
      </c>
      <c r="C5" s="90"/>
      <c r="D5" s="90"/>
      <c r="E5" s="90" t="s">
        <v>70</v>
      </c>
      <c r="F5" s="90" t="s">
        <v>71</v>
      </c>
      <c r="G5" s="90" t="s">
        <v>59</v>
      </c>
      <c r="H5" s="90" t="s">
        <v>75</v>
      </c>
      <c r="I5" s="90" t="s">
        <v>76</v>
      </c>
      <c r="J5" s="104"/>
    </row>
    <row r="6" ht="24.4" customHeight="1" spans="1:10">
      <c r="A6" s="91"/>
      <c r="B6" s="90" t="s">
        <v>80</v>
      </c>
      <c r="C6" s="90" t="s">
        <v>81</v>
      </c>
      <c r="D6" s="90" t="s">
        <v>82</v>
      </c>
      <c r="E6" s="90"/>
      <c r="F6" s="90"/>
      <c r="G6" s="90"/>
      <c r="H6" s="90"/>
      <c r="I6" s="90"/>
      <c r="J6" s="105"/>
    </row>
    <row r="7" ht="22.9" customHeight="1" spans="1:10">
      <c r="A7" s="92"/>
      <c r="B7" s="90"/>
      <c r="C7" s="90"/>
      <c r="D7" s="90"/>
      <c r="E7" s="90"/>
      <c r="F7" s="90" t="s">
        <v>72</v>
      </c>
      <c r="G7" s="93"/>
      <c r="H7" s="93"/>
      <c r="I7" s="93"/>
      <c r="J7" s="106"/>
    </row>
    <row r="8" s="83" customFormat="1" ht="22.9" customHeight="1" spans="1:10">
      <c r="A8" s="94"/>
      <c r="B8" s="95"/>
      <c r="C8" s="95"/>
      <c r="D8" s="95"/>
      <c r="E8" s="95">
        <v>131001</v>
      </c>
      <c r="F8" s="95" t="s">
        <v>239</v>
      </c>
      <c r="G8" s="96"/>
      <c r="H8" s="96"/>
      <c r="I8" s="96"/>
      <c r="J8" s="107"/>
    </row>
    <row r="9" ht="22.9" customHeight="1" spans="1:10">
      <c r="A9" s="91"/>
      <c r="B9" s="97"/>
      <c r="C9" s="97"/>
      <c r="D9" s="97"/>
      <c r="E9" s="97"/>
      <c r="F9" s="97"/>
      <c r="G9" s="98"/>
      <c r="H9" s="98"/>
      <c r="I9" s="98"/>
      <c r="J9" s="104"/>
    </row>
    <row r="10" ht="22.9" customHeight="1" spans="1:10">
      <c r="A10" s="91"/>
      <c r="B10" s="97"/>
      <c r="C10" s="97"/>
      <c r="D10" s="97"/>
      <c r="E10" s="97"/>
      <c r="F10" s="97"/>
      <c r="G10" s="98"/>
      <c r="H10" s="98"/>
      <c r="I10" s="98"/>
      <c r="J10" s="104"/>
    </row>
    <row r="11" ht="22.9" customHeight="1" spans="1:10">
      <c r="A11" s="91"/>
      <c r="B11" s="97"/>
      <c r="C11" s="97"/>
      <c r="D11" s="97"/>
      <c r="E11" s="97"/>
      <c r="F11" s="97"/>
      <c r="G11" s="98"/>
      <c r="H11" s="98"/>
      <c r="I11" s="98"/>
      <c r="J11" s="104"/>
    </row>
    <row r="12" ht="22.9" customHeight="1" spans="1:10">
      <c r="A12" s="91"/>
      <c r="B12" s="97"/>
      <c r="C12" s="97"/>
      <c r="D12" s="97"/>
      <c r="E12" s="97"/>
      <c r="F12" s="97"/>
      <c r="G12" s="98"/>
      <c r="H12" s="98"/>
      <c r="I12" s="98"/>
      <c r="J12" s="104"/>
    </row>
    <row r="13" ht="22.9" customHeight="1" spans="1:10">
      <c r="A13" s="91"/>
      <c r="B13" s="97"/>
      <c r="C13" s="97"/>
      <c r="D13" s="97"/>
      <c r="E13" s="97"/>
      <c r="F13" s="97"/>
      <c r="G13" s="98"/>
      <c r="H13" s="98"/>
      <c r="I13" s="98"/>
      <c r="J13" s="104"/>
    </row>
    <row r="14" ht="22.9" customHeight="1" spans="1:10">
      <c r="A14" s="91"/>
      <c r="B14" s="97"/>
      <c r="C14" s="97"/>
      <c r="D14" s="97"/>
      <c r="E14" s="97"/>
      <c r="F14" s="97"/>
      <c r="G14" s="98"/>
      <c r="H14" s="98"/>
      <c r="I14" s="98"/>
      <c r="J14" s="104"/>
    </row>
    <row r="15" ht="22.9" customHeight="1" spans="1:10">
      <c r="A15" s="91"/>
      <c r="B15" s="97"/>
      <c r="C15" s="97"/>
      <c r="D15" s="97"/>
      <c r="E15" s="97"/>
      <c r="F15" s="97"/>
      <c r="G15" s="98"/>
      <c r="H15" s="98"/>
      <c r="I15" s="98"/>
      <c r="J15" s="104"/>
    </row>
    <row r="16" ht="22.9" customHeight="1" spans="1:10">
      <c r="A16" s="91"/>
      <c r="B16" s="97"/>
      <c r="C16" s="97"/>
      <c r="D16" s="97"/>
      <c r="E16" s="97"/>
      <c r="F16" s="97" t="s">
        <v>23</v>
      </c>
      <c r="G16" s="98"/>
      <c r="H16" s="98"/>
      <c r="I16" s="98"/>
      <c r="J16" s="104"/>
    </row>
    <row r="17" ht="22.9" customHeight="1" spans="1:10">
      <c r="A17" s="91"/>
      <c r="B17" s="97"/>
      <c r="C17" s="97"/>
      <c r="D17" s="97"/>
      <c r="E17" s="97"/>
      <c r="F17" s="97" t="s">
        <v>243</v>
      </c>
      <c r="G17" s="98"/>
      <c r="H17" s="98"/>
      <c r="I17" s="98"/>
      <c r="J17" s="105"/>
    </row>
    <row r="18" ht="9.75" customHeight="1" spans="1:10">
      <c r="A18" s="99"/>
      <c r="B18" s="100"/>
      <c r="C18" s="100"/>
      <c r="D18" s="100"/>
      <c r="E18" s="100"/>
      <c r="F18" s="99"/>
      <c r="G18" s="99"/>
      <c r="H18" s="99"/>
      <c r="I18" s="99"/>
      <c r="J18" s="10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workbookViewId="0">
      <selection activeCell="C9" sqref="C9:J10"/>
    </sheetView>
  </sheetViews>
  <sheetFormatPr defaultColWidth="9" defaultRowHeight="13.5"/>
  <cols>
    <col min="1" max="1" width="9" style="1"/>
    <col min="2" max="2" width="14.375" style="1" customWidth="1"/>
    <col min="3" max="3" width="9" style="17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244</v>
      </c>
    </row>
    <row r="2" ht="24" customHeight="1" spans="2:13">
      <c r="B2" s="18" t="s">
        <v>245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4.95" customHeight="1" spans="2:13">
      <c r="B3" s="20" t="s">
        <v>246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4.95" customHeight="1" spans="2:13">
      <c r="B4" s="21" t="s">
        <v>247</v>
      </c>
      <c r="C4" s="22" t="s">
        <v>233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4.95" customHeight="1" spans="2:13">
      <c r="B5" s="21" t="s">
        <v>248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4.95" customHeight="1" spans="2:13">
      <c r="B6" s="23" t="s">
        <v>249</v>
      </c>
      <c r="C6" s="24" t="s">
        <v>250</v>
      </c>
      <c r="D6" s="24"/>
      <c r="E6" s="24"/>
      <c r="F6" s="25">
        <v>4</v>
      </c>
      <c r="G6" s="25"/>
      <c r="H6" s="25"/>
      <c r="I6" s="25"/>
      <c r="J6" s="25"/>
      <c r="K6" s="38"/>
      <c r="L6" s="38"/>
      <c r="M6" s="38"/>
    </row>
    <row r="7" ht="24.95" customHeight="1" spans="2:13">
      <c r="B7" s="26"/>
      <c r="C7" s="24" t="s">
        <v>251</v>
      </c>
      <c r="D7" s="24"/>
      <c r="E7" s="24"/>
      <c r="F7" s="25">
        <v>4</v>
      </c>
      <c r="G7" s="25"/>
      <c r="H7" s="25"/>
      <c r="I7" s="25"/>
      <c r="J7" s="25"/>
      <c r="K7" s="38"/>
      <c r="L7" s="38"/>
      <c r="M7" s="38"/>
    </row>
    <row r="8" ht="24.95" customHeight="1" spans="2:13">
      <c r="B8" s="26"/>
      <c r="C8" s="24" t="s">
        <v>252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4.95" customHeight="1" spans="2:13">
      <c r="B9" s="23" t="s">
        <v>253</v>
      </c>
      <c r="C9" s="27" t="s">
        <v>254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4.9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4.95" customHeight="1" spans="2:13">
      <c r="B11" s="26" t="s">
        <v>255</v>
      </c>
      <c r="C11" s="21" t="s">
        <v>256</v>
      </c>
      <c r="D11" s="21" t="s">
        <v>257</v>
      </c>
      <c r="E11" s="24" t="s">
        <v>258</v>
      </c>
      <c r="F11" s="24"/>
      <c r="G11" s="24" t="s">
        <v>259</v>
      </c>
      <c r="H11" s="24"/>
      <c r="I11" s="24"/>
      <c r="J11" s="24"/>
      <c r="K11" s="38"/>
      <c r="L11" s="38"/>
      <c r="M11" s="38"/>
    </row>
    <row r="12" ht="24.95" customHeight="1" spans="2:13">
      <c r="B12" s="26"/>
      <c r="C12" s="26" t="s">
        <v>260</v>
      </c>
      <c r="D12" s="29" t="s">
        <v>261</v>
      </c>
      <c r="E12" s="51" t="s">
        <v>262</v>
      </c>
      <c r="F12" s="52"/>
      <c r="G12" s="51" t="s">
        <v>263</v>
      </c>
      <c r="H12" s="57"/>
      <c r="I12" s="57"/>
      <c r="J12" s="65"/>
      <c r="K12" s="38"/>
      <c r="L12" s="38"/>
      <c r="M12" s="38"/>
    </row>
    <row r="13" ht="38.1" customHeight="1" spans="2:13">
      <c r="B13" s="26"/>
      <c r="C13" s="26"/>
      <c r="D13" s="32"/>
      <c r="E13" s="51" t="s">
        <v>262</v>
      </c>
      <c r="F13" s="52"/>
      <c r="G13" s="51" t="s">
        <v>263</v>
      </c>
      <c r="H13" s="57"/>
      <c r="I13" s="57"/>
      <c r="J13" s="65"/>
      <c r="K13" s="40"/>
      <c r="L13" s="40"/>
      <c r="M13" s="40"/>
    </row>
    <row r="14" ht="24" customHeight="1" spans="2:10">
      <c r="B14" s="26"/>
      <c r="C14" s="26"/>
      <c r="D14" s="30"/>
      <c r="E14" s="51" t="s">
        <v>264</v>
      </c>
      <c r="F14" s="52"/>
      <c r="G14" s="72" t="s">
        <v>265</v>
      </c>
      <c r="H14" s="73"/>
      <c r="I14" s="73"/>
      <c r="J14" s="77"/>
    </row>
    <row r="15" ht="24" customHeight="1" spans="2:10">
      <c r="B15" s="26"/>
      <c r="C15" s="26"/>
      <c r="D15" s="26" t="s">
        <v>266</v>
      </c>
      <c r="E15" s="51" t="s">
        <v>267</v>
      </c>
      <c r="F15" s="52"/>
      <c r="G15" s="51" t="s">
        <v>268</v>
      </c>
      <c r="H15" s="57"/>
      <c r="I15" s="57"/>
      <c r="J15" s="65"/>
    </row>
    <row r="16" ht="24" customHeight="1" spans="2:10">
      <c r="B16" s="26"/>
      <c r="C16" s="26"/>
      <c r="D16" s="26" t="s">
        <v>269</v>
      </c>
      <c r="E16" s="51" t="s">
        <v>270</v>
      </c>
      <c r="F16" s="52"/>
      <c r="G16" s="51" t="s">
        <v>271</v>
      </c>
      <c r="H16" s="57"/>
      <c r="I16" s="57"/>
      <c r="J16" s="65"/>
    </row>
    <row r="17" ht="24" customHeight="1" spans="2:10">
      <c r="B17" s="26"/>
      <c r="C17" s="26"/>
      <c r="D17" s="29" t="s">
        <v>272</v>
      </c>
      <c r="E17" s="51" t="s">
        <v>262</v>
      </c>
      <c r="F17" s="52"/>
      <c r="G17" s="58" t="s">
        <v>273</v>
      </c>
      <c r="H17" s="58"/>
      <c r="I17" s="58"/>
      <c r="J17" s="66"/>
    </row>
    <row r="18" ht="24" customHeight="1" spans="2:10">
      <c r="B18" s="26"/>
      <c r="C18" s="26"/>
      <c r="D18" s="30"/>
      <c r="E18" s="51" t="s">
        <v>264</v>
      </c>
      <c r="F18" s="52"/>
      <c r="G18" s="58" t="s">
        <v>273</v>
      </c>
      <c r="H18" s="58"/>
      <c r="I18" s="58"/>
      <c r="J18" s="66"/>
    </row>
    <row r="19" ht="30.75" customHeight="1" spans="2:10">
      <c r="B19" s="26"/>
      <c r="C19" s="26" t="s">
        <v>274</v>
      </c>
      <c r="D19" s="23" t="s">
        <v>275</v>
      </c>
      <c r="E19" s="59" t="s">
        <v>276</v>
      </c>
      <c r="F19" s="60"/>
      <c r="G19" s="59" t="s">
        <v>277</v>
      </c>
      <c r="H19" s="59"/>
      <c r="I19" s="59"/>
      <c r="J19" s="67"/>
    </row>
    <row r="20" ht="24.75" customHeight="1" spans="2:10">
      <c r="B20" s="26"/>
      <c r="C20" s="26"/>
      <c r="D20" s="23" t="s">
        <v>278</v>
      </c>
      <c r="E20" s="60" t="s">
        <v>279</v>
      </c>
      <c r="F20" s="61"/>
      <c r="G20" s="60" t="s">
        <v>280</v>
      </c>
      <c r="H20" s="61"/>
      <c r="I20" s="61"/>
      <c r="J20" s="68"/>
    </row>
    <row r="21" ht="33" customHeight="1" spans="2:10">
      <c r="B21" s="26"/>
      <c r="C21" s="26" t="s">
        <v>281</v>
      </c>
      <c r="D21" s="23" t="s">
        <v>282</v>
      </c>
      <c r="E21" s="79" t="s">
        <v>283</v>
      </c>
      <c r="F21" s="80"/>
      <c r="G21" s="79" t="s">
        <v>284</v>
      </c>
      <c r="H21" s="81"/>
      <c r="I21" s="81"/>
      <c r="J21" s="82"/>
    </row>
  </sheetData>
  <mergeCells count="4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7"/>
    <mergeCell ref="C19:C20"/>
    <mergeCell ref="D12:D14"/>
    <mergeCell ref="D17:D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E24" sqref="E24:J24"/>
    </sheetView>
  </sheetViews>
  <sheetFormatPr defaultColWidth="9" defaultRowHeight="13.5"/>
  <cols>
    <col min="1" max="1" width="3.75" customWidth="1"/>
    <col min="2" max="2" width="13.75" style="1" customWidth="1"/>
    <col min="3" max="3" width="9" style="17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1:10">
      <c r="A1" s="1"/>
      <c r="B1" s="2"/>
      <c r="J1" s="1" t="s">
        <v>285</v>
      </c>
    </row>
    <row r="2" ht="24" customHeight="1" spans="1:13">
      <c r="A2" s="1"/>
      <c r="B2" s="18" t="s">
        <v>245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4.95" customHeight="1" spans="1:13">
      <c r="A3" s="1"/>
      <c r="B3" s="20" t="s">
        <v>246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4.95" customHeight="1" spans="1:13">
      <c r="A4" s="1"/>
      <c r="B4" s="21" t="s">
        <v>247</v>
      </c>
      <c r="C4" s="22" t="s">
        <v>234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4.95" customHeight="1" spans="1:13">
      <c r="A5" s="1"/>
      <c r="B5" s="21" t="s">
        <v>248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4.95" customHeight="1" spans="1:13">
      <c r="A6" s="1"/>
      <c r="B6" s="23" t="s">
        <v>249</v>
      </c>
      <c r="C6" s="24" t="s">
        <v>250</v>
      </c>
      <c r="D6" s="24"/>
      <c r="E6" s="24"/>
      <c r="F6" s="25">
        <v>6</v>
      </c>
      <c r="G6" s="25"/>
      <c r="H6" s="25"/>
      <c r="I6" s="25"/>
      <c r="J6" s="25"/>
      <c r="K6" s="38"/>
      <c r="L6" s="38"/>
      <c r="M6" s="38"/>
    </row>
    <row r="7" ht="24.95" customHeight="1" spans="1:13">
      <c r="A7" s="1"/>
      <c r="B7" s="26"/>
      <c r="C7" s="24" t="s">
        <v>251</v>
      </c>
      <c r="D7" s="24"/>
      <c r="E7" s="24"/>
      <c r="F7" s="25">
        <v>6</v>
      </c>
      <c r="G7" s="25"/>
      <c r="H7" s="25"/>
      <c r="I7" s="25"/>
      <c r="J7" s="25"/>
      <c r="K7" s="38"/>
      <c r="L7" s="38"/>
      <c r="M7" s="38"/>
    </row>
    <row r="8" ht="24.95" customHeight="1" spans="1:13">
      <c r="A8" s="1"/>
      <c r="B8" s="26"/>
      <c r="C8" s="24" t="s">
        <v>252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4.95" customHeight="1" spans="1:13">
      <c r="A9" s="1"/>
      <c r="B9" s="23" t="s">
        <v>253</v>
      </c>
      <c r="C9" s="27" t="s">
        <v>286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4.95" customHeight="1" spans="1:13">
      <c r="A10" s="1"/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4.95" customHeight="1" spans="1:13">
      <c r="A11" s="1"/>
      <c r="B11" s="26" t="s">
        <v>255</v>
      </c>
      <c r="C11" s="21" t="s">
        <v>256</v>
      </c>
      <c r="D11" s="21" t="s">
        <v>257</v>
      </c>
      <c r="E11" s="24" t="s">
        <v>258</v>
      </c>
      <c r="F11" s="24"/>
      <c r="G11" s="24" t="s">
        <v>259</v>
      </c>
      <c r="H11" s="24"/>
      <c r="I11" s="24"/>
      <c r="J11" s="24"/>
      <c r="K11" s="38"/>
      <c r="L11" s="38"/>
      <c r="M11" s="38"/>
    </row>
    <row r="12" ht="24.95" customHeight="1" spans="1:13">
      <c r="A12" s="1"/>
      <c r="B12" s="26"/>
      <c r="C12" s="29" t="s">
        <v>260</v>
      </c>
      <c r="D12" s="26" t="s">
        <v>261</v>
      </c>
      <c r="E12" s="51" t="s">
        <v>287</v>
      </c>
      <c r="F12" s="52"/>
      <c r="G12" s="53" t="s">
        <v>288</v>
      </c>
      <c r="H12" s="54"/>
      <c r="I12" s="54"/>
      <c r="J12" s="63"/>
      <c r="K12" s="38"/>
      <c r="L12" s="38"/>
      <c r="M12" s="38"/>
    </row>
    <row r="13" ht="38.1" customHeight="1" spans="1:13">
      <c r="A13" s="1"/>
      <c r="B13" s="26"/>
      <c r="C13" s="32"/>
      <c r="D13" s="26"/>
      <c r="E13" s="51" t="s">
        <v>289</v>
      </c>
      <c r="F13" s="52"/>
      <c r="G13" s="70" t="s">
        <v>290</v>
      </c>
      <c r="H13" s="71"/>
      <c r="I13" s="71"/>
      <c r="J13" s="76"/>
      <c r="K13" s="40"/>
      <c r="L13" s="40"/>
      <c r="M13" s="40"/>
    </row>
    <row r="14" ht="24" customHeight="1" spans="1:10">
      <c r="A14" s="1"/>
      <c r="B14" s="26"/>
      <c r="C14" s="32"/>
      <c r="D14" s="26"/>
      <c r="E14" s="51" t="s">
        <v>291</v>
      </c>
      <c r="F14" s="52"/>
      <c r="G14" s="72" t="s">
        <v>292</v>
      </c>
      <c r="H14" s="73"/>
      <c r="I14" s="73"/>
      <c r="J14" s="77"/>
    </row>
    <row r="15" ht="24" customHeight="1" spans="1:10">
      <c r="A15" s="1"/>
      <c r="B15" s="26"/>
      <c r="C15" s="32"/>
      <c r="D15" s="29" t="s">
        <v>266</v>
      </c>
      <c r="E15" s="51" t="s">
        <v>293</v>
      </c>
      <c r="F15" s="52"/>
      <c r="G15" s="55" t="s">
        <v>294</v>
      </c>
      <c r="H15" s="56"/>
      <c r="I15" s="56"/>
      <c r="J15" s="64"/>
    </row>
    <row r="16" ht="24" customHeight="1" spans="1:10">
      <c r="A16" s="1"/>
      <c r="B16" s="26"/>
      <c r="C16" s="32"/>
      <c r="D16" s="32"/>
      <c r="E16" s="51" t="s">
        <v>295</v>
      </c>
      <c r="F16" s="52"/>
      <c r="G16" s="51" t="s">
        <v>296</v>
      </c>
      <c r="H16" s="57"/>
      <c r="I16" s="57"/>
      <c r="J16" s="65"/>
    </row>
    <row r="17" ht="24" customHeight="1" spans="1:10">
      <c r="A17" s="1"/>
      <c r="B17" s="26"/>
      <c r="C17" s="32"/>
      <c r="D17" s="32"/>
      <c r="E17" s="51" t="s">
        <v>297</v>
      </c>
      <c r="F17" s="52"/>
      <c r="G17" s="51" t="s">
        <v>298</v>
      </c>
      <c r="H17" s="57"/>
      <c r="I17" s="57"/>
      <c r="J17" s="65"/>
    </row>
    <row r="18" ht="24" customHeight="1" spans="1:10">
      <c r="A18" s="1"/>
      <c r="B18" s="26"/>
      <c r="C18" s="32"/>
      <c r="D18" s="30"/>
      <c r="E18" s="51" t="s">
        <v>295</v>
      </c>
      <c r="F18" s="52"/>
      <c r="G18" s="51" t="s">
        <v>296</v>
      </c>
      <c r="H18" s="57"/>
      <c r="I18" s="57"/>
      <c r="J18" s="65"/>
    </row>
    <row r="19" ht="24" customHeight="1" spans="1:10">
      <c r="A19" s="1"/>
      <c r="B19" s="26"/>
      <c r="C19" s="32"/>
      <c r="D19" s="26" t="s">
        <v>269</v>
      </c>
      <c r="E19" s="51" t="s">
        <v>299</v>
      </c>
      <c r="F19" s="52"/>
      <c r="G19" s="51" t="s">
        <v>299</v>
      </c>
      <c r="H19" s="57"/>
      <c r="I19" s="57"/>
      <c r="J19" s="65"/>
    </row>
    <row r="20" ht="24" customHeight="1" spans="1:10">
      <c r="A20" s="1"/>
      <c r="B20" s="26"/>
      <c r="C20" s="32"/>
      <c r="D20" s="29" t="s">
        <v>272</v>
      </c>
      <c r="E20" s="51" t="s">
        <v>300</v>
      </c>
      <c r="F20" s="52"/>
      <c r="G20" s="58" t="s">
        <v>301</v>
      </c>
      <c r="H20" s="58"/>
      <c r="I20" s="58"/>
      <c r="J20" s="66"/>
    </row>
    <row r="21" ht="24" customHeight="1" spans="1:10">
      <c r="A21" s="1"/>
      <c r="B21" s="26"/>
      <c r="C21" s="30"/>
      <c r="D21" s="30"/>
      <c r="E21" s="51" t="s">
        <v>302</v>
      </c>
      <c r="F21" s="52"/>
      <c r="G21" s="74" t="s">
        <v>303</v>
      </c>
      <c r="H21" s="75"/>
      <c r="I21" s="75"/>
      <c r="J21" s="78"/>
    </row>
    <row r="22" ht="24" spans="1:10">
      <c r="A22" s="1"/>
      <c r="B22" s="26"/>
      <c r="C22" s="26" t="s">
        <v>274</v>
      </c>
      <c r="D22" s="23" t="s">
        <v>275</v>
      </c>
      <c r="E22" s="59" t="s">
        <v>304</v>
      </c>
      <c r="F22" s="60"/>
      <c r="G22" s="59" t="s">
        <v>305</v>
      </c>
      <c r="H22" s="59"/>
      <c r="I22" s="59"/>
      <c r="J22" s="67"/>
    </row>
    <row r="23" ht="24" spans="1:10">
      <c r="A23" s="1"/>
      <c r="B23" s="26"/>
      <c r="C23" s="26"/>
      <c r="D23" s="23" t="s">
        <v>278</v>
      </c>
      <c r="E23" s="60" t="s">
        <v>306</v>
      </c>
      <c r="F23" s="61"/>
      <c r="G23" s="60" t="s">
        <v>307</v>
      </c>
      <c r="H23" s="61"/>
      <c r="I23" s="61"/>
      <c r="J23" s="68"/>
    </row>
    <row r="24" ht="33" customHeight="1" spans="1:10">
      <c r="A24" s="1"/>
      <c r="B24" s="26"/>
      <c r="C24" s="26" t="s">
        <v>281</v>
      </c>
      <c r="D24" s="23" t="s">
        <v>282</v>
      </c>
      <c r="E24" s="62" t="s">
        <v>308</v>
      </c>
      <c r="F24" s="62"/>
      <c r="G24" s="62" t="s">
        <v>284</v>
      </c>
      <c r="H24" s="62"/>
      <c r="I24" s="62"/>
      <c r="J24" s="69"/>
    </row>
  </sheetData>
  <mergeCells count="4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21"/>
    <mergeCell ref="C22:C23"/>
    <mergeCell ref="D12:D14"/>
    <mergeCell ref="D15:D18"/>
    <mergeCell ref="D20:D21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A17" sqref="$A11:$XFD18"/>
    </sheetView>
  </sheetViews>
  <sheetFormatPr defaultColWidth="9" defaultRowHeight="13.5"/>
  <cols>
    <col min="1" max="1" width="9" style="1"/>
    <col min="2" max="2" width="14.375" style="1" customWidth="1"/>
    <col min="3" max="3" width="9" style="17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244</v>
      </c>
    </row>
    <row r="2" ht="24" customHeight="1" spans="2:13">
      <c r="B2" s="18" t="s">
        <v>245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4.95" customHeight="1" spans="2:13">
      <c r="B3" s="20" t="s">
        <v>246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4.95" customHeight="1" spans="2:13">
      <c r="B4" s="21" t="s">
        <v>247</v>
      </c>
      <c r="C4" s="22" t="s">
        <v>235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4.95" customHeight="1" spans="2:13">
      <c r="B5" s="21" t="s">
        <v>248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4.95" customHeight="1" spans="2:13">
      <c r="B6" s="23" t="s">
        <v>249</v>
      </c>
      <c r="C6" s="24" t="s">
        <v>250</v>
      </c>
      <c r="D6" s="24"/>
      <c r="E6" s="24"/>
      <c r="F6" s="25">
        <v>1</v>
      </c>
      <c r="G6" s="25"/>
      <c r="H6" s="25"/>
      <c r="I6" s="25"/>
      <c r="J6" s="25"/>
      <c r="K6" s="38"/>
      <c r="L6" s="38"/>
      <c r="M6" s="38"/>
    </row>
    <row r="7" ht="24.95" customHeight="1" spans="2:13">
      <c r="B7" s="26"/>
      <c r="C7" s="24" t="s">
        <v>251</v>
      </c>
      <c r="D7" s="24"/>
      <c r="E7" s="24"/>
      <c r="F7" s="25">
        <v>1</v>
      </c>
      <c r="G7" s="25"/>
      <c r="H7" s="25"/>
      <c r="I7" s="25"/>
      <c r="J7" s="25"/>
      <c r="K7" s="38"/>
      <c r="L7" s="38"/>
      <c r="M7" s="38"/>
    </row>
    <row r="8" ht="24.95" customHeight="1" spans="2:13">
      <c r="B8" s="26"/>
      <c r="C8" s="24" t="s">
        <v>252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4.95" customHeight="1" spans="2:13">
      <c r="B9" s="23" t="s">
        <v>253</v>
      </c>
      <c r="C9" s="27" t="s">
        <v>309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4.9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4.95" customHeight="1" spans="2:13">
      <c r="B11" s="26" t="s">
        <v>255</v>
      </c>
      <c r="C11" s="21" t="s">
        <v>256</v>
      </c>
      <c r="D11" s="21" t="s">
        <v>257</v>
      </c>
      <c r="E11" s="24" t="s">
        <v>258</v>
      </c>
      <c r="F11" s="24"/>
      <c r="G11" s="24" t="s">
        <v>259</v>
      </c>
      <c r="H11" s="24"/>
      <c r="I11" s="24"/>
      <c r="J11" s="24"/>
      <c r="K11" s="38"/>
      <c r="L11" s="38"/>
      <c r="M11" s="38"/>
    </row>
    <row r="12" ht="24.95" customHeight="1" spans="2:13">
      <c r="B12" s="26"/>
      <c r="C12" s="26" t="s">
        <v>260</v>
      </c>
      <c r="D12" s="26" t="s">
        <v>261</v>
      </c>
      <c r="E12" s="28" t="s">
        <v>310</v>
      </c>
      <c r="F12" s="28"/>
      <c r="G12" s="28" t="s">
        <v>311</v>
      </c>
      <c r="H12" s="28"/>
      <c r="I12" s="28"/>
      <c r="J12" s="39"/>
      <c r="K12" s="38"/>
      <c r="L12" s="38"/>
      <c r="M12" s="38"/>
    </row>
    <row r="13" ht="24" customHeight="1" spans="2:10">
      <c r="B13" s="26"/>
      <c r="C13" s="26"/>
      <c r="D13" s="26" t="s">
        <v>266</v>
      </c>
      <c r="E13" s="51" t="s">
        <v>295</v>
      </c>
      <c r="F13" s="52"/>
      <c r="G13" s="51" t="s">
        <v>312</v>
      </c>
      <c r="H13" s="57"/>
      <c r="I13" s="57"/>
      <c r="J13" s="65"/>
    </row>
    <row r="14" ht="24" customHeight="1" spans="2:10">
      <c r="B14" s="26"/>
      <c r="C14" s="26"/>
      <c r="D14" s="26" t="s">
        <v>269</v>
      </c>
      <c r="E14" s="51" t="s">
        <v>270</v>
      </c>
      <c r="F14" s="52"/>
      <c r="G14" s="51" t="s">
        <v>271</v>
      </c>
      <c r="H14" s="57"/>
      <c r="I14" s="57"/>
      <c r="J14" s="65"/>
    </row>
    <row r="15" ht="24" customHeight="1" spans="2:10">
      <c r="B15" s="26"/>
      <c r="C15" s="26"/>
      <c r="D15" s="26" t="s">
        <v>272</v>
      </c>
      <c r="E15" s="28" t="s">
        <v>313</v>
      </c>
      <c r="F15" s="28"/>
      <c r="G15" s="28" t="s">
        <v>314</v>
      </c>
      <c r="H15" s="28"/>
      <c r="I15" s="28"/>
      <c r="J15" s="39"/>
    </row>
    <row r="16" ht="24" spans="2:10">
      <c r="B16" s="26"/>
      <c r="C16" s="26" t="s">
        <v>274</v>
      </c>
      <c r="D16" s="23" t="s">
        <v>275</v>
      </c>
      <c r="E16" s="28" t="s">
        <v>315</v>
      </c>
      <c r="F16" s="28"/>
      <c r="G16" s="28" t="s">
        <v>316</v>
      </c>
      <c r="H16" s="28"/>
      <c r="I16" s="28"/>
      <c r="J16" s="39"/>
    </row>
    <row r="17" ht="24" spans="2:10">
      <c r="B17" s="26"/>
      <c r="C17" s="26"/>
      <c r="D17" s="23" t="s">
        <v>278</v>
      </c>
      <c r="E17" s="28" t="s">
        <v>317</v>
      </c>
      <c r="F17" s="28"/>
      <c r="G17" s="28" t="s">
        <v>318</v>
      </c>
      <c r="H17" s="28"/>
      <c r="I17" s="28"/>
      <c r="J17" s="39"/>
    </row>
    <row r="18" ht="33" customHeight="1" spans="2:10">
      <c r="B18" s="26"/>
      <c r="C18" s="26" t="s">
        <v>281</v>
      </c>
      <c r="D18" s="23" t="s">
        <v>282</v>
      </c>
      <c r="E18" s="62" t="s">
        <v>283</v>
      </c>
      <c r="F18" s="62"/>
      <c r="G18" s="62" t="s">
        <v>284</v>
      </c>
      <c r="H18" s="62"/>
      <c r="I18" s="62"/>
      <c r="J18" s="69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A17" sqref="$A11:$XFD18"/>
    </sheetView>
  </sheetViews>
  <sheetFormatPr defaultColWidth="9" defaultRowHeight="13.5"/>
  <cols>
    <col min="1" max="1" width="9" style="1"/>
    <col min="2" max="2" width="14.375" style="1" customWidth="1"/>
    <col min="3" max="3" width="9" style="17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244</v>
      </c>
    </row>
    <row r="2" ht="24" customHeight="1" spans="2:13">
      <c r="B2" s="18" t="s">
        <v>245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4.95" customHeight="1" spans="2:13">
      <c r="B3" s="20" t="s">
        <v>246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4.95" customHeight="1" spans="2:13">
      <c r="B4" s="21" t="s">
        <v>247</v>
      </c>
      <c r="C4" s="22" t="s">
        <v>236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4.95" customHeight="1" spans="2:13">
      <c r="B5" s="21" t="s">
        <v>248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4.95" customHeight="1" spans="2:13">
      <c r="B6" s="23" t="s">
        <v>249</v>
      </c>
      <c r="C6" s="24" t="s">
        <v>250</v>
      </c>
      <c r="D6" s="24"/>
      <c r="E6" s="24"/>
      <c r="F6" s="25">
        <v>1</v>
      </c>
      <c r="G6" s="25"/>
      <c r="H6" s="25"/>
      <c r="I6" s="25"/>
      <c r="J6" s="25"/>
      <c r="K6" s="38"/>
      <c r="L6" s="38"/>
      <c r="M6" s="38"/>
    </row>
    <row r="7" ht="24.95" customHeight="1" spans="2:13">
      <c r="B7" s="26"/>
      <c r="C7" s="24" t="s">
        <v>251</v>
      </c>
      <c r="D7" s="24"/>
      <c r="E7" s="24"/>
      <c r="F7" s="25">
        <v>1</v>
      </c>
      <c r="G7" s="25"/>
      <c r="H7" s="25"/>
      <c r="I7" s="25"/>
      <c r="J7" s="25"/>
      <c r="K7" s="38"/>
      <c r="L7" s="38"/>
      <c r="M7" s="38"/>
    </row>
    <row r="8" ht="24.95" customHeight="1" spans="2:13">
      <c r="B8" s="26"/>
      <c r="C8" s="24" t="s">
        <v>252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4.95" customHeight="1" spans="2:13">
      <c r="B9" s="23" t="s">
        <v>253</v>
      </c>
      <c r="C9" s="27" t="s">
        <v>319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4.9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4.95" customHeight="1" spans="2:13">
      <c r="B11" s="26" t="s">
        <v>255</v>
      </c>
      <c r="C11" s="21" t="s">
        <v>256</v>
      </c>
      <c r="D11" s="21" t="s">
        <v>257</v>
      </c>
      <c r="E11" s="24" t="s">
        <v>258</v>
      </c>
      <c r="F11" s="24"/>
      <c r="G11" s="24" t="s">
        <v>259</v>
      </c>
      <c r="H11" s="24"/>
      <c r="I11" s="24"/>
      <c r="J11" s="24"/>
      <c r="K11" s="38"/>
      <c r="L11" s="38"/>
      <c r="M11" s="38"/>
    </row>
    <row r="12" ht="24.95" customHeight="1" spans="2:13">
      <c r="B12" s="26"/>
      <c r="C12" s="26" t="s">
        <v>260</v>
      </c>
      <c r="D12" s="26" t="s">
        <v>261</v>
      </c>
      <c r="E12" s="28" t="s">
        <v>320</v>
      </c>
      <c r="F12" s="28"/>
      <c r="G12" s="28" t="s">
        <v>321</v>
      </c>
      <c r="H12" s="28"/>
      <c r="I12" s="28"/>
      <c r="J12" s="39"/>
      <c r="K12" s="38"/>
      <c r="L12" s="38"/>
      <c r="M12" s="38"/>
    </row>
    <row r="13" ht="24" customHeight="1" spans="2:10">
      <c r="B13" s="26"/>
      <c r="C13" s="26"/>
      <c r="D13" s="26" t="s">
        <v>266</v>
      </c>
      <c r="E13" s="51" t="s">
        <v>295</v>
      </c>
      <c r="F13" s="52"/>
      <c r="G13" s="51" t="s">
        <v>322</v>
      </c>
      <c r="H13" s="57"/>
      <c r="I13" s="57"/>
      <c r="J13" s="65"/>
    </row>
    <row r="14" ht="24" customHeight="1" spans="2:10">
      <c r="B14" s="26"/>
      <c r="C14" s="26"/>
      <c r="D14" s="26" t="s">
        <v>269</v>
      </c>
      <c r="E14" s="51" t="s">
        <v>270</v>
      </c>
      <c r="F14" s="52"/>
      <c r="G14" s="51" t="s">
        <v>271</v>
      </c>
      <c r="H14" s="57"/>
      <c r="I14" s="57"/>
      <c r="J14" s="65"/>
    </row>
    <row r="15" ht="24" customHeight="1" spans="2:10">
      <c r="B15" s="26"/>
      <c r="C15" s="26"/>
      <c r="D15" s="26" t="s">
        <v>272</v>
      </c>
      <c r="E15" s="28" t="s">
        <v>313</v>
      </c>
      <c r="F15" s="28"/>
      <c r="G15" s="28" t="s">
        <v>323</v>
      </c>
      <c r="H15" s="28"/>
      <c r="I15" s="28"/>
      <c r="J15" s="39"/>
    </row>
    <row r="16" ht="24" spans="2:10">
      <c r="B16" s="26"/>
      <c r="C16" s="26" t="s">
        <v>274</v>
      </c>
      <c r="D16" s="23" t="s">
        <v>275</v>
      </c>
      <c r="E16" s="28" t="s">
        <v>315</v>
      </c>
      <c r="F16" s="28"/>
      <c r="G16" s="28" t="s">
        <v>324</v>
      </c>
      <c r="H16" s="28"/>
      <c r="I16" s="28"/>
      <c r="J16" s="39"/>
    </row>
    <row r="17" ht="24" spans="2:10">
      <c r="B17" s="26"/>
      <c r="C17" s="26"/>
      <c r="D17" s="23" t="s">
        <v>278</v>
      </c>
      <c r="E17" s="28" t="s">
        <v>317</v>
      </c>
      <c r="F17" s="28"/>
      <c r="G17" s="28" t="s">
        <v>318</v>
      </c>
      <c r="H17" s="28"/>
      <c r="I17" s="28"/>
      <c r="J17" s="39"/>
    </row>
    <row r="18" ht="33" customHeight="1" spans="2:10">
      <c r="B18" s="26"/>
      <c r="C18" s="26" t="s">
        <v>281</v>
      </c>
      <c r="D18" s="23" t="s">
        <v>282</v>
      </c>
      <c r="E18" s="62" t="s">
        <v>283</v>
      </c>
      <c r="F18" s="62"/>
      <c r="G18" s="62" t="s">
        <v>284</v>
      </c>
      <c r="H18" s="62"/>
      <c r="I18" s="62"/>
      <c r="J18" s="69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A19" sqref="$A11:$XFD20"/>
    </sheetView>
  </sheetViews>
  <sheetFormatPr defaultColWidth="9" defaultRowHeight="13.5"/>
  <cols>
    <col min="1" max="1" width="9" style="1"/>
    <col min="2" max="2" width="14.375" style="1" customWidth="1"/>
    <col min="3" max="3" width="9" style="17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244</v>
      </c>
    </row>
    <row r="2" ht="24" customHeight="1" spans="2:13">
      <c r="B2" s="18" t="s">
        <v>245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4.95" customHeight="1" spans="2:13">
      <c r="B3" s="20" t="s">
        <v>246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4.95" customHeight="1" spans="2:13">
      <c r="B4" s="21" t="s">
        <v>247</v>
      </c>
      <c r="C4" s="22" t="s">
        <v>217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4.95" customHeight="1" spans="2:13">
      <c r="B5" s="21" t="s">
        <v>248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4.95" customHeight="1" spans="2:13">
      <c r="B6" s="23" t="s">
        <v>249</v>
      </c>
      <c r="C6" s="24" t="s">
        <v>250</v>
      </c>
      <c r="D6" s="24"/>
      <c r="E6" s="24"/>
      <c r="F6" s="25">
        <v>3</v>
      </c>
      <c r="G6" s="25"/>
      <c r="H6" s="25"/>
      <c r="I6" s="25"/>
      <c r="J6" s="25"/>
      <c r="K6" s="38"/>
      <c r="L6" s="38"/>
      <c r="M6" s="38"/>
    </row>
    <row r="7" ht="24.95" customHeight="1" spans="2:13">
      <c r="B7" s="26"/>
      <c r="C7" s="24" t="s">
        <v>251</v>
      </c>
      <c r="D7" s="24"/>
      <c r="E7" s="24"/>
      <c r="F7" s="25">
        <v>3</v>
      </c>
      <c r="G7" s="25"/>
      <c r="H7" s="25"/>
      <c r="I7" s="25"/>
      <c r="J7" s="25"/>
      <c r="K7" s="38"/>
      <c r="L7" s="38"/>
      <c r="M7" s="38"/>
    </row>
    <row r="8" ht="24.95" customHeight="1" spans="2:13">
      <c r="B8" s="26"/>
      <c r="C8" s="24" t="s">
        <v>252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4.95" customHeight="1" spans="2:13">
      <c r="B9" s="23" t="s">
        <v>253</v>
      </c>
      <c r="C9" s="27" t="s">
        <v>325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4.9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4.95" customHeight="1" spans="2:13">
      <c r="B11" s="26" t="s">
        <v>255</v>
      </c>
      <c r="C11" s="21" t="s">
        <v>256</v>
      </c>
      <c r="D11" s="21" t="s">
        <v>257</v>
      </c>
      <c r="E11" s="24" t="s">
        <v>258</v>
      </c>
      <c r="F11" s="24"/>
      <c r="G11" s="24" t="s">
        <v>259</v>
      </c>
      <c r="H11" s="24"/>
      <c r="I11" s="24"/>
      <c r="J11" s="24"/>
      <c r="K11" s="38"/>
      <c r="L11" s="38"/>
      <c r="M11" s="38"/>
    </row>
    <row r="12" ht="24.95" customHeight="1" spans="2:13">
      <c r="B12" s="26"/>
      <c r="C12" s="26" t="s">
        <v>260</v>
      </c>
      <c r="D12" s="26" t="s">
        <v>261</v>
      </c>
      <c r="E12" s="51" t="s">
        <v>326</v>
      </c>
      <c r="F12" s="52"/>
      <c r="G12" s="53" t="s">
        <v>327</v>
      </c>
      <c r="H12" s="54"/>
      <c r="I12" s="54"/>
      <c r="J12" s="63"/>
      <c r="K12" s="38"/>
      <c r="L12" s="38"/>
      <c r="M12" s="38"/>
    </row>
    <row r="13" ht="38.1" customHeight="1" spans="2:13">
      <c r="B13" s="26"/>
      <c r="C13" s="26"/>
      <c r="D13" s="26"/>
      <c r="E13" s="51" t="s">
        <v>328</v>
      </c>
      <c r="F13" s="52"/>
      <c r="G13" s="53" t="s">
        <v>329</v>
      </c>
      <c r="H13" s="54"/>
      <c r="I13" s="54"/>
      <c r="J13" s="63"/>
      <c r="K13" s="40"/>
      <c r="L13" s="40"/>
      <c r="M13" s="40"/>
    </row>
    <row r="14" ht="24" customHeight="1" spans="2:10">
      <c r="B14" s="26"/>
      <c r="C14" s="26"/>
      <c r="D14" s="29" t="s">
        <v>266</v>
      </c>
      <c r="E14" s="51" t="s">
        <v>330</v>
      </c>
      <c r="F14" s="52"/>
      <c r="G14" s="55" t="s">
        <v>331</v>
      </c>
      <c r="H14" s="56"/>
      <c r="I14" s="56"/>
      <c r="J14" s="64"/>
    </row>
    <row r="15" ht="24" customHeight="1" spans="2:10">
      <c r="B15" s="26"/>
      <c r="C15" s="26"/>
      <c r="D15" s="30"/>
      <c r="E15" s="51" t="s">
        <v>332</v>
      </c>
      <c r="F15" s="52"/>
      <c r="G15" s="51" t="s">
        <v>333</v>
      </c>
      <c r="H15" s="57"/>
      <c r="I15" s="57"/>
      <c r="J15" s="65"/>
    </row>
    <row r="16" ht="24" customHeight="1" spans="2:10">
      <c r="B16" s="26"/>
      <c r="C16" s="26"/>
      <c r="D16" s="26" t="s">
        <v>269</v>
      </c>
      <c r="E16" s="51" t="s">
        <v>271</v>
      </c>
      <c r="F16" s="52"/>
      <c r="G16" s="51" t="s">
        <v>334</v>
      </c>
      <c r="H16" s="57"/>
      <c r="I16" s="57"/>
      <c r="J16" s="65"/>
    </row>
    <row r="17" ht="24" customHeight="1" spans="2:10">
      <c r="B17" s="26"/>
      <c r="C17" s="26"/>
      <c r="D17" s="26" t="s">
        <v>272</v>
      </c>
      <c r="E17" s="51" t="s">
        <v>335</v>
      </c>
      <c r="F17" s="52"/>
      <c r="G17" s="58" t="s">
        <v>336</v>
      </c>
      <c r="H17" s="58"/>
      <c r="I17" s="58"/>
      <c r="J17" s="66"/>
    </row>
    <row r="18" ht="24" spans="2:10">
      <c r="B18" s="26"/>
      <c r="C18" s="26" t="s">
        <v>274</v>
      </c>
      <c r="D18" s="23" t="s">
        <v>275</v>
      </c>
      <c r="E18" s="59" t="s">
        <v>330</v>
      </c>
      <c r="F18" s="60"/>
      <c r="G18" s="59" t="s">
        <v>305</v>
      </c>
      <c r="H18" s="59"/>
      <c r="I18" s="59"/>
      <c r="J18" s="67"/>
    </row>
    <row r="19" ht="24" spans="2:10">
      <c r="B19" s="26"/>
      <c r="C19" s="26"/>
      <c r="D19" s="23" t="s">
        <v>278</v>
      </c>
      <c r="E19" s="60" t="s">
        <v>306</v>
      </c>
      <c r="F19" s="61"/>
      <c r="G19" s="60" t="s">
        <v>307</v>
      </c>
      <c r="H19" s="61"/>
      <c r="I19" s="61"/>
      <c r="J19" s="68"/>
    </row>
    <row r="20" ht="33" customHeight="1" spans="2:10">
      <c r="B20" s="26"/>
      <c r="C20" s="26" t="s">
        <v>281</v>
      </c>
      <c r="D20" s="23" t="s">
        <v>282</v>
      </c>
      <c r="E20" s="62" t="s">
        <v>308</v>
      </c>
      <c r="F20" s="62"/>
      <c r="G20" s="62" t="s">
        <v>284</v>
      </c>
      <c r="H20" s="62"/>
      <c r="I20" s="62"/>
      <c r="J20" s="69"/>
    </row>
  </sheetData>
  <mergeCells count="3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7"/>
    <mergeCell ref="C18:C19"/>
    <mergeCell ref="D12:D13"/>
    <mergeCell ref="D14:D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A17" sqref="$A11:$XFD18"/>
    </sheetView>
  </sheetViews>
  <sheetFormatPr defaultColWidth="9" defaultRowHeight="13.5"/>
  <cols>
    <col min="1" max="1" width="9" style="1"/>
    <col min="2" max="2" width="14.375" style="1" customWidth="1"/>
    <col min="3" max="3" width="9" style="17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244</v>
      </c>
    </row>
    <row r="2" ht="24" customHeight="1" spans="2:13">
      <c r="B2" s="18" t="s">
        <v>245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4.95" customHeight="1" spans="2:13">
      <c r="B3" s="20" t="s">
        <v>246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4.95" customHeight="1" spans="2:13">
      <c r="B4" s="21" t="s">
        <v>247</v>
      </c>
      <c r="C4" s="22" t="s">
        <v>218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4.95" customHeight="1" spans="2:13">
      <c r="B5" s="21" t="s">
        <v>248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4.95" customHeight="1" spans="2:13">
      <c r="B6" s="23" t="s">
        <v>249</v>
      </c>
      <c r="C6" s="24" t="s">
        <v>250</v>
      </c>
      <c r="D6" s="24"/>
      <c r="E6" s="24"/>
      <c r="F6" s="42">
        <v>0.5</v>
      </c>
      <c r="G6" s="42"/>
      <c r="H6" s="42"/>
      <c r="I6" s="42"/>
      <c r="J6" s="42"/>
      <c r="K6" s="38"/>
      <c r="L6" s="38"/>
      <c r="M6" s="38"/>
    </row>
    <row r="7" ht="24.95" customHeight="1" spans="2:13">
      <c r="B7" s="26"/>
      <c r="C7" s="24" t="s">
        <v>251</v>
      </c>
      <c r="D7" s="24"/>
      <c r="E7" s="24"/>
      <c r="F7" s="42">
        <v>0.5</v>
      </c>
      <c r="G7" s="42"/>
      <c r="H7" s="42"/>
      <c r="I7" s="42"/>
      <c r="J7" s="42"/>
      <c r="K7" s="38"/>
      <c r="L7" s="38"/>
      <c r="M7" s="38"/>
    </row>
    <row r="8" ht="24.95" customHeight="1" spans="2:13">
      <c r="B8" s="26"/>
      <c r="C8" s="24" t="s">
        <v>252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4.95" customHeight="1" spans="2:13">
      <c r="B9" s="23" t="s">
        <v>253</v>
      </c>
      <c r="C9" s="27" t="s">
        <v>337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4.9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4.95" customHeight="1" spans="2:13">
      <c r="B11" s="26" t="s">
        <v>255</v>
      </c>
      <c r="C11" s="21" t="s">
        <v>256</v>
      </c>
      <c r="D11" s="21" t="s">
        <v>257</v>
      </c>
      <c r="E11" s="24" t="s">
        <v>258</v>
      </c>
      <c r="F11" s="24"/>
      <c r="G11" s="24" t="s">
        <v>259</v>
      </c>
      <c r="H11" s="24"/>
      <c r="I11" s="24"/>
      <c r="J11" s="24"/>
      <c r="K11" s="38"/>
      <c r="L11" s="38"/>
      <c r="M11" s="38"/>
    </row>
    <row r="12" ht="24.95" customHeight="1" spans="2:13">
      <c r="B12" s="26"/>
      <c r="C12" s="26" t="s">
        <v>260</v>
      </c>
      <c r="D12" s="26" t="s">
        <v>261</v>
      </c>
      <c r="E12" s="28" t="s">
        <v>338</v>
      </c>
      <c r="F12" s="28"/>
      <c r="G12" s="28" t="s">
        <v>339</v>
      </c>
      <c r="H12" s="28"/>
      <c r="I12" s="28"/>
      <c r="J12" s="39"/>
      <c r="K12" s="38"/>
      <c r="L12" s="38"/>
      <c r="M12" s="38"/>
    </row>
    <row r="13" ht="24" customHeight="1" spans="2:10">
      <c r="B13" s="26"/>
      <c r="C13" s="26"/>
      <c r="D13" s="26" t="s">
        <v>266</v>
      </c>
      <c r="E13" s="28" t="s">
        <v>340</v>
      </c>
      <c r="F13" s="28"/>
      <c r="G13" s="28" t="s">
        <v>341</v>
      </c>
      <c r="H13" s="28"/>
      <c r="I13" s="28"/>
      <c r="J13" s="39"/>
    </row>
    <row r="14" ht="24" customHeight="1" spans="2:10">
      <c r="B14" s="26"/>
      <c r="C14" s="26"/>
      <c r="D14" s="26" t="s">
        <v>269</v>
      </c>
      <c r="E14" s="43" t="s">
        <v>270</v>
      </c>
      <c r="F14" s="44"/>
      <c r="G14" s="43" t="s">
        <v>271</v>
      </c>
      <c r="H14" s="45"/>
      <c r="I14" s="45"/>
      <c r="J14" s="48"/>
    </row>
    <row r="15" ht="24" customHeight="1" spans="2:10">
      <c r="B15" s="26"/>
      <c r="C15" s="26"/>
      <c r="D15" s="26" t="s">
        <v>272</v>
      </c>
      <c r="E15" s="46" t="s">
        <v>313</v>
      </c>
      <c r="F15" s="46"/>
      <c r="G15" s="46" t="s">
        <v>342</v>
      </c>
      <c r="H15" s="46"/>
      <c r="I15" s="46"/>
      <c r="J15" s="49"/>
    </row>
    <row r="16" ht="24" spans="2:10">
      <c r="B16" s="26"/>
      <c r="C16" s="26" t="s">
        <v>274</v>
      </c>
      <c r="D16" s="23" t="s">
        <v>275</v>
      </c>
      <c r="E16" s="28" t="s">
        <v>343</v>
      </c>
      <c r="F16" s="28"/>
      <c r="G16" s="28" t="s">
        <v>344</v>
      </c>
      <c r="H16" s="28"/>
      <c r="I16" s="28"/>
      <c r="J16" s="39"/>
    </row>
    <row r="17" ht="24" spans="2:10">
      <c r="B17" s="26"/>
      <c r="C17" s="26"/>
      <c r="D17" s="23" t="s">
        <v>278</v>
      </c>
      <c r="E17" s="46" t="s">
        <v>345</v>
      </c>
      <c r="F17" s="46"/>
      <c r="G17" s="46" t="s">
        <v>318</v>
      </c>
      <c r="H17" s="46"/>
      <c r="I17" s="46"/>
      <c r="J17" s="49"/>
    </row>
    <row r="18" ht="33" customHeight="1" spans="2:10">
      <c r="B18" s="26"/>
      <c r="C18" s="26" t="s">
        <v>281</v>
      </c>
      <c r="D18" s="23" t="s">
        <v>282</v>
      </c>
      <c r="E18" s="47" t="s">
        <v>283</v>
      </c>
      <c r="F18" s="47"/>
      <c r="G18" s="47" t="s">
        <v>284</v>
      </c>
      <c r="H18" s="47"/>
      <c r="I18" s="47"/>
      <c r="J18" s="50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6" workbookViewId="0">
      <selection activeCell="D25" sqref="D25"/>
    </sheetView>
  </sheetViews>
  <sheetFormatPr defaultColWidth="10" defaultRowHeight="13.5" outlineLevelCol="5"/>
  <cols>
    <col min="1" max="1" width="1.5" style="132" customWidth="1"/>
    <col min="2" max="2" width="41" style="132" customWidth="1"/>
    <col min="3" max="3" width="16.375" style="132" customWidth="1"/>
    <col min="4" max="4" width="41" style="132" customWidth="1"/>
    <col min="5" max="5" width="16.375" style="132" customWidth="1"/>
    <col min="6" max="6" width="1.5" style="132" customWidth="1"/>
    <col min="7" max="10" width="9.75" style="132" customWidth="1"/>
    <col min="11" max="16384" width="10" style="132"/>
  </cols>
  <sheetData>
    <row r="1" ht="14.25" customHeight="1" spans="1:6">
      <c r="A1" s="179"/>
      <c r="B1" s="133"/>
      <c r="C1" s="134"/>
      <c r="D1" s="180"/>
      <c r="E1" s="133" t="s">
        <v>2</v>
      </c>
      <c r="F1" s="188" t="s">
        <v>3</v>
      </c>
    </row>
    <row r="2" ht="19.9" customHeight="1" spans="1:6">
      <c r="A2" s="180"/>
      <c r="B2" s="182" t="s">
        <v>4</v>
      </c>
      <c r="C2" s="182"/>
      <c r="D2" s="182"/>
      <c r="E2" s="182"/>
      <c r="F2" s="188"/>
    </row>
    <row r="3" ht="17.1" customHeight="1" spans="1:6">
      <c r="A3" s="183"/>
      <c r="B3" s="139" t="s">
        <v>5</v>
      </c>
      <c r="C3" s="154"/>
      <c r="D3" s="154"/>
      <c r="E3" s="184" t="s">
        <v>6</v>
      </c>
      <c r="F3" s="189"/>
    </row>
    <row r="4" ht="21.4" customHeight="1" spans="1:6">
      <c r="A4" s="185"/>
      <c r="B4" s="142" t="s">
        <v>7</v>
      </c>
      <c r="C4" s="142"/>
      <c r="D4" s="142" t="s">
        <v>8</v>
      </c>
      <c r="E4" s="142"/>
      <c r="F4" s="151"/>
    </row>
    <row r="5" ht="21.4" customHeight="1" spans="1:6">
      <c r="A5" s="185"/>
      <c r="B5" s="142" t="s">
        <v>9</v>
      </c>
      <c r="C5" s="142" t="s">
        <v>10</v>
      </c>
      <c r="D5" s="142" t="s">
        <v>9</v>
      </c>
      <c r="E5" s="142" t="s">
        <v>10</v>
      </c>
      <c r="F5" s="151"/>
    </row>
    <row r="6" ht="19.9" customHeight="1" spans="1:6">
      <c r="A6" s="141"/>
      <c r="B6" s="186" t="s">
        <v>11</v>
      </c>
      <c r="C6" s="158">
        <v>4964282.78</v>
      </c>
      <c r="D6" s="186" t="s">
        <v>12</v>
      </c>
      <c r="E6" s="158">
        <v>4345181.98</v>
      </c>
      <c r="F6" s="160"/>
    </row>
    <row r="7" ht="19.9" customHeight="1" spans="1:6">
      <c r="A7" s="141"/>
      <c r="B7" s="186" t="s">
        <v>13</v>
      </c>
      <c r="C7" s="158">
        <v>120000</v>
      </c>
      <c r="D7" s="186" t="s">
        <v>14</v>
      </c>
      <c r="E7" s="158"/>
      <c r="F7" s="160"/>
    </row>
    <row r="8" ht="19.9" customHeight="1" spans="1:6">
      <c r="A8" s="141"/>
      <c r="B8" s="186" t="s">
        <v>15</v>
      </c>
      <c r="C8" s="158"/>
      <c r="D8" s="186" t="s">
        <v>16</v>
      </c>
      <c r="E8" s="158"/>
      <c r="F8" s="160"/>
    </row>
    <row r="9" ht="19.9" customHeight="1" spans="1:6">
      <c r="A9" s="141"/>
      <c r="B9" s="186" t="s">
        <v>17</v>
      </c>
      <c r="C9" s="158"/>
      <c r="D9" s="186" t="s">
        <v>18</v>
      </c>
      <c r="E9" s="158"/>
      <c r="F9" s="160"/>
    </row>
    <row r="10" ht="19.9" customHeight="1" spans="1:6">
      <c r="A10" s="141"/>
      <c r="B10" s="186" t="s">
        <v>19</v>
      </c>
      <c r="C10" s="158"/>
      <c r="D10" s="186" t="s">
        <v>20</v>
      </c>
      <c r="E10" s="158"/>
      <c r="F10" s="160"/>
    </row>
    <row r="11" ht="19.9" customHeight="1" spans="1:6">
      <c r="A11" s="141"/>
      <c r="B11" s="186" t="s">
        <v>21</v>
      </c>
      <c r="C11" s="158"/>
      <c r="D11" s="186" t="s">
        <v>22</v>
      </c>
      <c r="E11" s="158"/>
      <c r="F11" s="160"/>
    </row>
    <row r="12" ht="19.9" customHeight="1" spans="1:6">
      <c r="A12" s="141"/>
      <c r="B12" s="186" t="s">
        <v>23</v>
      </c>
      <c r="C12" s="158"/>
      <c r="D12" s="186" t="s">
        <v>24</v>
      </c>
      <c r="E12" s="158"/>
      <c r="F12" s="160"/>
    </row>
    <row r="13" ht="19.9" customHeight="1" spans="1:6">
      <c r="A13" s="141"/>
      <c r="B13" s="186" t="s">
        <v>23</v>
      </c>
      <c r="C13" s="158"/>
      <c r="D13" s="186" t="s">
        <v>25</v>
      </c>
      <c r="E13" s="158">
        <v>264832.23</v>
      </c>
      <c r="F13" s="160"/>
    </row>
    <row r="14" ht="19.9" customHeight="1" spans="1:6">
      <c r="A14" s="141"/>
      <c r="B14" s="186" t="s">
        <v>23</v>
      </c>
      <c r="C14" s="158"/>
      <c r="D14" s="186" t="s">
        <v>26</v>
      </c>
      <c r="E14" s="158"/>
      <c r="F14" s="160"/>
    </row>
    <row r="15" ht="19.9" customHeight="1" spans="1:6">
      <c r="A15" s="141"/>
      <c r="B15" s="186" t="s">
        <v>23</v>
      </c>
      <c r="C15" s="158"/>
      <c r="D15" s="186" t="s">
        <v>27</v>
      </c>
      <c r="E15" s="158">
        <v>150166.57</v>
      </c>
      <c r="F15" s="160"/>
    </row>
    <row r="16" ht="19.9" customHeight="1" spans="1:6">
      <c r="A16" s="141"/>
      <c r="B16" s="186" t="s">
        <v>23</v>
      </c>
      <c r="C16" s="158"/>
      <c r="D16" s="186" t="s">
        <v>28</v>
      </c>
      <c r="E16" s="158"/>
      <c r="F16" s="160"/>
    </row>
    <row r="17" ht="19.9" customHeight="1" spans="1:6">
      <c r="A17" s="141"/>
      <c r="B17" s="186" t="s">
        <v>23</v>
      </c>
      <c r="C17" s="158"/>
      <c r="D17" s="186" t="s">
        <v>29</v>
      </c>
      <c r="E17" s="158">
        <v>120000</v>
      </c>
      <c r="F17" s="160"/>
    </row>
    <row r="18" ht="19.9" customHeight="1" spans="1:6">
      <c r="A18" s="141"/>
      <c r="B18" s="186" t="s">
        <v>23</v>
      </c>
      <c r="C18" s="158"/>
      <c r="D18" s="186" t="s">
        <v>30</v>
      </c>
      <c r="E18" s="158"/>
      <c r="F18" s="160"/>
    </row>
    <row r="19" ht="19.9" customHeight="1" spans="1:6">
      <c r="A19" s="141"/>
      <c r="B19" s="186" t="s">
        <v>23</v>
      </c>
      <c r="C19" s="158"/>
      <c r="D19" s="186" t="s">
        <v>31</v>
      </c>
      <c r="E19" s="158"/>
      <c r="F19" s="160"/>
    </row>
    <row r="20" ht="19.9" customHeight="1" spans="1:6">
      <c r="A20" s="141"/>
      <c r="B20" s="186" t="s">
        <v>23</v>
      </c>
      <c r="C20" s="158"/>
      <c r="D20" s="186" t="s">
        <v>32</v>
      </c>
      <c r="E20" s="158"/>
      <c r="F20" s="160"/>
    </row>
    <row r="21" ht="19.9" customHeight="1" spans="1:6">
      <c r="A21" s="141"/>
      <c r="B21" s="186" t="s">
        <v>23</v>
      </c>
      <c r="C21" s="158"/>
      <c r="D21" s="186" t="s">
        <v>33</v>
      </c>
      <c r="E21" s="158"/>
      <c r="F21" s="160"/>
    </row>
    <row r="22" ht="19.9" customHeight="1" spans="1:6">
      <c r="A22" s="141"/>
      <c r="B22" s="186" t="s">
        <v>23</v>
      </c>
      <c r="C22" s="158"/>
      <c r="D22" s="186" t="s">
        <v>34</v>
      </c>
      <c r="E22" s="158"/>
      <c r="F22" s="160"/>
    </row>
    <row r="23" ht="19.9" customHeight="1" spans="1:6">
      <c r="A23" s="141"/>
      <c r="B23" s="186" t="s">
        <v>23</v>
      </c>
      <c r="C23" s="158"/>
      <c r="D23" s="186" t="s">
        <v>35</v>
      </c>
      <c r="E23" s="158"/>
      <c r="F23" s="160"/>
    </row>
    <row r="24" ht="19.9" customHeight="1" spans="1:6">
      <c r="A24" s="141"/>
      <c r="B24" s="186" t="s">
        <v>23</v>
      </c>
      <c r="C24" s="158"/>
      <c r="D24" s="186" t="s">
        <v>36</v>
      </c>
      <c r="E24" s="158"/>
      <c r="F24" s="160"/>
    </row>
    <row r="25" ht="19.9" customHeight="1" spans="1:6">
      <c r="A25" s="141"/>
      <c r="B25" s="186" t="s">
        <v>23</v>
      </c>
      <c r="C25" s="158"/>
      <c r="D25" s="186" t="s">
        <v>37</v>
      </c>
      <c r="E25" s="158">
        <v>204102</v>
      </c>
      <c r="F25" s="160"/>
    </row>
    <row r="26" ht="19.9" customHeight="1" spans="1:6">
      <c r="A26" s="141"/>
      <c r="B26" s="186" t="s">
        <v>23</v>
      </c>
      <c r="C26" s="158"/>
      <c r="D26" s="186" t="s">
        <v>38</v>
      </c>
      <c r="E26" s="158"/>
      <c r="F26" s="160"/>
    </row>
    <row r="27" ht="19.9" customHeight="1" spans="1:6">
      <c r="A27" s="141"/>
      <c r="B27" s="186" t="s">
        <v>23</v>
      </c>
      <c r="C27" s="158"/>
      <c r="D27" s="186" t="s">
        <v>39</v>
      </c>
      <c r="E27" s="158"/>
      <c r="F27" s="160"/>
    </row>
    <row r="28" ht="19.9" customHeight="1" spans="1:6">
      <c r="A28" s="141"/>
      <c r="B28" s="186" t="s">
        <v>23</v>
      </c>
      <c r="C28" s="158"/>
      <c r="D28" s="186" t="s">
        <v>40</v>
      </c>
      <c r="E28" s="158"/>
      <c r="F28" s="160"/>
    </row>
    <row r="29" ht="19.9" customHeight="1" spans="1:6">
      <c r="A29" s="141"/>
      <c r="B29" s="186" t="s">
        <v>23</v>
      </c>
      <c r="C29" s="158"/>
      <c r="D29" s="186" t="s">
        <v>41</v>
      </c>
      <c r="E29" s="158"/>
      <c r="F29" s="160"/>
    </row>
    <row r="30" ht="19.9" customHeight="1" spans="1:6">
      <c r="A30" s="141"/>
      <c r="B30" s="186" t="s">
        <v>23</v>
      </c>
      <c r="C30" s="158"/>
      <c r="D30" s="186" t="s">
        <v>42</v>
      </c>
      <c r="E30" s="158"/>
      <c r="F30" s="160"/>
    </row>
    <row r="31" ht="19.9" customHeight="1" spans="1:6">
      <c r="A31" s="141"/>
      <c r="B31" s="186" t="s">
        <v>23</v>
      </c>
      <c r="C31" s="158"/>
      <c r="D31" s="186" t="s">
        <v>43</v>
      </c>
      <c r="E31" s="158"/>
      <c r="F31" s="160"/>
    </row>
    <row r="32" ht="19.9" customHeight="1" spans="1:6">
      <c r="A32" s="141"/>
      <c r="B32" s="186" t="s">
        <v>23</v>
      </c>
      <c r="C32" s="158"/>
      <c r="D32" s="186" t="s">
        <v>44</v>
      </c>
      <c r="E32" s="158"/>
      <c r="F32" s="160"/>
    </row>
    <row r="33" ht="19.9" customHeight="1" spans="1:6">
      <c r="A33" s="141"/>
      <c r="B33" s="186" t="s">
        <v>23</v>
      </c>
      <c r="C33" s="158"/>
      <c r="D33" s="186" t="s">
        <v>45</v>
      </c>
      <c r="E33" s="158"/>
      <c r="F33" s="160"/>
    </row>
    <row r="34" ht="19.9" customHeight="1" spans="1:6">
      <c r="A34" s="141"/>
      <c r="B34" s="186" t="s">
        <v>23</v>
      </c>
      <c r="C34" s="158"/>
      <c r="D34" s="186" t="s">
        <v>46</v>
      </c>
      <c r="E34" s="158"/>
      <c r="F34" s="160"/>
    </row>
    <row r="35" ht="19.9" customHeight="1" spans="1:6">
      <c r="A35" s="141"/>
      <c r="B35" s="186" t="s">
        <v>23</v>
      </c>
      <c r="C35" s="158"/>
      <c r="D35" s="186" t="s">
        <v>47</v>
      </c>
      <c r="E35" s="158"/>
      <c r="F35" s="160"/>
    </row>
    <row r="36" ht="19.9" customHeight="1" spans="1:6">
      <c r="A36" s="157"/>
      <c r="B36" s="155" t="s">
        <v>48</v>
      </c>
      <c r="C36" s="144">
        <f>SUM(C6:C35)</f>
        <v>5084282.78</v>
      </c>
      <c r="D36" s="155" t="s">
        <v>49</v>
      </c>
      <c r="E36" s="144">
        <f>SUM(E6:E35)</f>
        <v>5084282.78</v>
      </c>
      <c r="F36" s="161"/>
    </row>
    <row r="37" ht="19.9" customHeight="1" spans="1:6">
      <c r="A37" s="141"/>
      <c r="B37" s="146" t="s">
        <v>50</v>
      </c>
      <c r="C37" s="158"/>
      <c r="D37" s="146" t="s">
        <v>51</v>
      </c>
      <c r="E37" s="158"/>
      <c r="F37" s="194"/>
    </row>
    <row r="38" ht="19.9" customHeight="1" spans="1:6">
      <c r="A38" s="195"/>
      <c r="B38" s="146" t="s">
        <v>52</v>
      </c>
      <c r="C38" s="158"/>
      <c r="D38" s="146" t="s">
        <v>53</v>
      </c>
      <c r="E38" s="158"/>
      <c r="F38" s="194"/>
    </row>
    <row r="39" ht="19.9" customHeight="1" spans="1:6">
      <c r="A39" s="195"/>
      <c r="B39" s="196"/>
      <c r="C39" s="196"/>
      <c r="D39" s="146" t="s">
        <v>54</v>
      </c>
      <c r="E39" s="158"/>
      <c r="F39" s="194"/>
    </row>
    <row r="40" ht="19.9" customHeight="1" spans="1:6">
      <c r="A40" s="197"/>
      <c r="B40" s="142" t="s">
        <v>55</v>
      </c>
      <c r="C40" s="144">
        <f>C36</f>
        <v>5084282.78</v>
      </c>
      <c r="D40" s="142" t="s">
        <v>56</v>
      </c>
      <c r="E40" s="144">
        <f>E36</f>
        <v>5084282.78</v>
      </c>
      <c r="F40" s="198"/>
    </row>
    <row r="41" ht="8.45" customHeight="1" spans="1:6">
      <c r="A41" s="187"/>
      <c r="B41" s="187"/>
      <c r="C41" s="199"/>
      <c r="D41" s="199"/>
      <c r="E41" s="187"/>
      <c r="F41" s="20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workbookViewId="0">
      <selection activeCell="C9" sqref="C9:J10"/>
    </sheetView>
  </sheetViews>
  <sheetFormatPr defaultColWidth="9" defaultRowHeight="13.5"/>
  <cols>
    <col min="1" max="1" width="9" style="1"/>
    <col min="2" max="2" width="14.375" style="1" customWidth="1"/>
    <col min="3" max="3" width="9" style="17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244</v>
      </c>
    </row>
    <row r="2" ht="24" customHeight="1" spans="2:13">
      <c r="B2" s="18" t="s">
        <v>245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4.95" customHeight="1" spans="2:13">
      <c r="B3" s="20" t="s">
        <v>246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4.95" customHeight="1" spans="2:13">
      <c r="B4" s="21" t="s">
        <v>247</v>
      </c>
      <c r="C4" s="22" t="s">
        <v>219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4.95" customHeight="1" spans="2:13">
      <c r="B5" s="21" t="s">
        <v>248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4.95" customHeight="1" spans="2:13">
      <c r="B6" s="23" t="s">
        <v>249</v>
      </c>
      <c r="C6" s="24" t="s">
        <v>250</v>
      </c>
      <c r="D6" s="24"/>
      <c r="E6" s="24"/>
      <c r="F6" s="25">
        <v>3</v>
      </c>
      <c r="G6" s="25"/>
      <c r="H6" s="25"/>
      <c r="I6" s="25"/>
      <c r="J6" s="25"/>
      <c r="K6" s="38"/>
      <c r="L6" s="38"/>
      <c r="M6" s="38"/>
    </row>
    <row r="7" ht="24.95" customHeight="1" spans="2:13">
      <c r="B7" s="26"/>
      <c r="C7" s="24" t="s">
        <v>251</v>
      </c>
      <c r="D7" s="24"/>
      <c r="E7" s="24"/>
      <c r="F7" s="25">
        <v>3</v>
      </c>
      <c r="G7" s="25"/>
      <c r="H7" s="25"/>
      <c r="I7" s="25"/>
      <c r="J7" s="25"/>
      <c r="K7" s="38"/>
      <c r="L7" s="38"/>
      <c r="M7" s="38"/>
    </row>
    <row r="8" ht="24.95" customHeight="1" spans="2:13">
      <c r="B8" s="26"/>
      <c r="C8" s="24" t="s">
        <v>252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4.95" customHeight="1" spans="2:13">
      <c r="B9" s="23" t="s">
        <v>253</v>
      </c>
      <c r="C9" s="27" t="s">
        <v>346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4.9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4.95" customHeight="1" spans="2:13">
      <c r="B11" s="26" t="s">
        <v>255</v>
      </c>
      <c r="C11" s="21" t="s">
        <v>256</v>
      </c>
      <c r="D11" s="21" t="s">
        <v>257</v>
      </c>
      <c r="E11" s="24" t="s">
        <v>258</v>
      </c>
      <c r="F11" s="24"/>
      <c r="G11" s="24" t="s">
        <v>259</v>
      </c>
      <c r="H11" s="24"/>
      <c r="I11" s="24"/>
      <c r="J11" s="24"/>
      <c r="K11" s="38"/>
      <c r="L11" s="38"/>
      <c r="M11" s="38"/>
    </row>
    <row r="12" ht="24.95" customHeight="1" spans="2:13">
      <c r="B12" s="26"/>
      <c r="C12" s="26" t="s">
        <v>260</v>
      </c>
      <c r="D12" s="26" t="s">
        <v>261</v>
      </c>
      <c r="E12" s="28" t="s">
        <v>347</v>
      </c>
      <c r="F12" s="28"/>
      <c r="G12" s="28" t="s">
        <v>348</v>
      </c>
      <c r="H12" s="28"/>
      <c r="I12" s="28"/>
      <c r="J12" s="39"/>
      <c r="K12" s="38"/>
      <c r="L12" s="38"/>
      <c r="M12" s="38"/>
    </row>
    <row r="13" ht="38.1" customHeight="1" spans="2:13">
      <c r="B13" s="26"/>
      <c r="C13" s="26"/>
      <c r="D13" s="26"/>
      <c r="E13" s="28" t="s">
        <v>349</v>
      </c>
      <c r="F13" s="28"/>
      <c r="G13" s="28" t="s">
        <v>350</v>
      </c>
      <c r="H13" s="28"/>
      <c r="I13" s="28"/>
      <c r="J13" s="39"/>
      <c r="K13" s="40"/>
      <c r="L13" s="40"/>
      <c r="M13" s="40"/>
    </row>
    <row r="14" ht="24" customHeight="1" spans="2:10">
      <c r="B14" s="26"/>
      <c r="C14" s="26"/>
      <c r="D14" s="26" t="s">
        <v>266</v>
      </c>
      <c r="E14" s="28" t="s">
        <v>351</v>
      </c>
      <c r="F14" s="28"/>
      <c r="G14" s="28" t="s">
        <v>352</v>
      </c>
      <c r="H14" s="28"/>
      <c r="I14" s="28"/>
      <c r="J14" s="39"/>
    </row>
    <row r="15" ht="24" customHeight="1" spans="2:10">
      <c r="B15" s="26"/>
      <c r="C15" s="26"/>
      <c r="D15" s="26" t="s">
        <v>269</v>
      </c>
      <c r="E15" s="28" t="s">
        <v>271</v>
      </c>
      <c r="F15" s="28"/>
      <c r="G15" s="28" t="s">
        <v>353</v>
      </c>
      <c r="H15" s="28"/>
      <c r="I15" s="28"/>
      <c r="J15" s="39"/>
    </row>
    <row r="16" ht="24" customHeight="1" spans="2:10">
      <c r="B16" s="26"/>
      <c r="C16" s="26"/>
      <c r="D16" s="29" t="s">
        <v>272</v>
      </c>
      <c r="E16" s="28" t="s">
        <v>354</v>
      </c>
      <c r="F16" s="28"/>
      <c r="G16" s="28" t="s">
        <v>355</v>
      </c>
      <c r="H16" s="28"/>
      <c r="I16" s="28"/>
      <c r="J16" s="39"/>
    </row>
    <row r="17" ht="24" customHeight="1" spans="2:10">
      <c r="B17" s="26"/>
      <c r="C17" s="26"/>
      <c r="D17" s="30"/>
      <c r="E17" s="28" t="s">
        <v>356</v>
      </c>
      <c r="F17" s="28"/>
      <c r="G17" s="28" t="s">
        <v>357</v>
      </c>
      <c r="H17" s="28"/>
      <c r="I17" s="28"/>
      <c r="J17" s="39"/>
    </row>
    <row r="18" ht="24" customHeight="1" spans="2:10">
      <c r="B18" s="26"/>
      <c r="C18" s="29" t="s">
        <v>274</v>
      </c>
      <c r="D18" s="31" t="s">
        <v>275</v>
      </c>
      <c r="E18" s="28" t="s">
        <v>358</v>
      </c>
      <c r="F18" s="28"/>
      <c r="G18" s="28" t="s">
        <v>359</v>
      </c>
      <c r="H18" s="28"/>
      <c r="I18" s="28"/>
      <c r="J18" s="39"/>
    </row>
    <row r="19" ht="15" spans="2:10">
      <c r="B19" s="26"/>
      <c r="C19" s="32"/>
      <c r="D19" s="33"/>
      <c r="E19" s="28" t="s">
        <v>360</v>
      </c>
      <c r="F19" s="28"/>
      <c r="G19" s="28" t="s">
        <v>359</v>
      </c>
      <c r="H19" s="28"/>
      <c r="I19" s="28"/>
      <c r="J19" s="39"/>
    </row>
    <row r="20" ht="24" spans="2:10">
      <c r="B20" s="26"/>
      <c r="C20" s="32"/>
      <c r="D20" s="23" t="s">
        <v>361</v>
      </c>
      <c r="E20" s="28" t="s">
        <v>362</v>
      </c>
      <c r="F20" s="28"/>
      <c r="G20" s="28" t="s">
        <v>359</v>
      </c>
      <c r="H20" s="28"/>
      <c r="I20" s="28"/>
      <c r="J20" s="39"/>
    </row>
    <row r="21" ht="24" customHeight="1" spans="2:10">
      <c r="B21" s="26"/>
      <c r="C21" s="32"/>
      <c r="D21" s="31" t="s">
        <v>278</v>
      </c>
      <c r="E21" s="28" t="s">
        <v>363</v>
      </c>
      <c r="F21" s="28"/>
      <c r="G21" s="28" t="s">
        <v>359</v>
      </c>
      <c r="H21" s="28"/>
      <c r="I21" s="28"/>
      <c r="J21" s="39"/>
    </row>
    <row r="22" ht="15" spans="2:10">
      <c r="B22" s="26"/>
      <c r="C22" s="30"/>
      <c r="D22" s="33"/>
      <c r="E22" s="28" t="s">
        <v>306</v>
      </c>
      <c r="F22" s="28"/>
      <c r="G22" s="28" t="s">
        <v>359</v>
      </c>
      <c r="H22" s="28"/>
      <c r="I22" s="28"/>
      <c r="J22" s="39"/>
    </row>
    <row r="23" ht="33" customHeight="1" spans="2:10">
      <c r="B23" s="26"/>
      <c r="C23" s="26" t="s">
        <v>281</v>
      </c>
      <c r="D23" s="23" t="s">
        <v>282</v>
      </c>
      <c r="E23" s="34" t="s">
        <v>283</v>
      </c>
      <c r="F23" s="34"/>
      <c r="G23" s="34" t="s">
        <v>364</v>
      </c>
      <c r="H23" s="34"/>
      <c r="I23" s="34"/>
      <c r="J23" s="41"/>
    </row>
  </sheetData>
  <mergeCells count="4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17"/>
    <mergeCell ref="C18:C22"/>
    <mergeCell ref="D12:D13"/>
    <mergeCell ref="D16:D17"/>
    <mergeCell ref="D18:D19"/>
    <mergeCell ref="D21:D22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topLeftCell="A16" workbookViewId="0">
      <selection activeCell="C9" sqref="C9:J10"/>
    </sheetView>
  </sheetViews>
  <sheetFormatPr defaultColWidth="9" defaultRowHeight="13.5"/>
  <cols>
    <col min="1" max="1" width="9" style="1"/>
    <col min="2" max="2" width="14.375" style="1" customWidth="1"/>
    <col min="3" max="3" width="9" style="17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244</v>
      </c>
    </row>
    <row r="2" ht="24" customHeight="1" spans="2:13">
      <c r="B2" s="18" t="s">
        <v>245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4.95" customHeight="1" spans="2:13">
      <c r="B3" s="20" t="s">
        <v>246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4.95" customHeight="1" spans="2:13">
      <c r="B4" s="21" t="s">
        <v>247</v>
      </c>
      <c r="C4" s="22" t="s">
        <v>220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4.95" customHeight="1" spans="2:13">
      <c r="B5" s="21" t="s">
        <v>248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4.95" customHeight="1" spans="2:13">
      <c r="B6" s="23" t="s">
        <v>249</v>
      </c>
      <c r="C6" s="24" t="s">
        <v>250</v>
      </c>
      <c r="D6" s="24"/>
      <c r="E6" s="24"/>
      <c r="F6" s="25">
        <v>15</v>
      </c>
      <c r="G6" s="25"/>
      <c r="H6" s="25"/>
      <c r="I6" s="25"/>
      <c r="J6" s="25"/>
      <c r="K6" s="38"/>
      <c r="L6" s="38"/>
      <c r="M6" s="38"/>
    </row>
    <row r="7" ht="24.95" customHeight="1" spans="2:13">
      <c r="B7" s="26"/>
      <c r="C7" s="24" t="s">
        <v>251</v>
      </c>
      <c r="D7" s="24"/>
      <c r="E7" s="24"/>
      <c r="F7" s="25">
        <v>15</v>
      </c>
      <c r="G7" s="25"/>
      <c r="H7" s="25"/>
      <c r="I7" s="25"/>
      <c r="J7" s="25"/>
      <c r="K7" s="38"/>
      <c r="L7" s="38"/>
      <c r="M7" s="38"/>
    </row>
    <row r="8" ht="24.95" customHeight="1" spans="2:13">
      <c r="B8" s="26"/>
      <c r="C8" s="24" t="s">
        <v>252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4.95" customHeight="1" spans="2:13">
      <c r="B9" s="23" t="s">
        <v>253</v>
      </c>
      <c r="C9" s="27" t="s">
        <v>346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4.9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4.95" customHeight="1" spans="2:13">
      <c r="B11" s="26" t="s">
        <v>255</v>
      </c>
      <c r="C11" s="21" t="s">
        <v>256</v>
      </c>
      <c r="D11" s="21" t="s">
        <v>257</v>
      </c>
      <c r="E11" s="24" t="s">
        <v>258</v>
      </c>
      <c r="F11" s="24"/>
      <c r="G11" s="24" t="s">
        <v>259</v>
      </c>
      <c r="H11" s="24"/>
      <c r="I11" s="24"/>
      <c r="J11" s="24"/>
      <c r="K11" s="38"/>
      <c r="L11" s="38"/>
      <c r="M11" s="38"/>
    </row>
    <row r="12" ht="24.95" customHeight="1" spans="2:13">
      <c r="B12" s="26"/>
      <c r="C12" s="26" t="s">
        <v>260</v>
      </c>
      <c r="D12" s="26" t="s">
        <v>261</v>
      </c>
      <c r="E12" s="28" t="s">
        <v>347</v>
      </c>
      <c r="F12" s="28"/>
      <c r="G12" s="28" t="s">
        <v>348</v>
      </c>
      <c r="H12" s="28"/>
      <c r="I12" s="28"/>
      <c r="J12" s="39"/>
      <c r="K12" s="38"/>
      <c r="L12" s="38"/>
      <c r="M12" s="38"/>
    </row>
    <row r="13" ht="38.1" customHeight="1" spans="2:13">
      <c r="B13" s="26"/>
      <c r="C13" s="26"/>
      <c r="D13" s="26"/>
      <c r="E13" s="28" t="s">
        <v>349</v>
      </c>
      <c r="F13" s="28"/>
      <c r="G13" s="28" t="s">
        <v>350</v>
      </c>
      <c r="H13" s="28"/>
      <c r="I13" s="28"/>
      <c r="J13" s="39"/>
      <c r="K13" s="40"/>
      <c r="L13" s="40"/>
      <c r="M13" s="40"/>
    </row>
    <row r="14" ht="24" customHeight="1" spans="2:10">
      <c r="B14" s="26"/>
      <c r="C14" s="26"/>
      <c r="D14" s="26" t="s">
        <v>266</v>
      </c>
      <c r="E14" s="28" t="s">
        <v>351</v>
      </c>
      <c r="F14" s="28"/>
      <c r="G14" s="28" t="s">
        <v>352</v>
      </c>
      <c r="H14" s="28"/>
      <c r="I14" s="28"/>
      <c r="J14" s="39"/>
    </row>
    <row r="15" ht="24" customHeight="1" spans="2:10">
      <c r="B15" s="26"/>
      <c r="C15" s="26"/>
      <c r="D15" s="26" t="s">
        <v>269</v>
      </c>
      <c r="E15" s="28" t="s">
        <v>271</v>
      </c>
      <c r="F15" s="28"/>
      <c r="G15" s="28" t="s">
        <v>353</v>
      </c>
      <c r="H15" s="28"/>
      <c r="I15" s="28"/>
      <c r="J15" s="39"/>
    </row>
    <row r="16" ht="24" customHeight="1" spans="2:10">
      <c r="B16" s="26"/>
      <c r="C16" s="26"/>
      <c r="D16" s="29" t="s">
        <v>272</v>
      </c>
      <c r="E16" s="28" t="s">
        <v>354</v>
      </c>
      <c r="F16" s="28"/>
      <c r="G16" s="28" t="s">
        <v>355</v>
      </c>
      <c r="H16" s="28"/>
      <c r="I16" s="28"/>
      <c r="J16" s="39"/>
    </row>
    <row r="17" ht="24" customHeight="1" spans="2:10">
      <c r="B17" s="26"/>
      <c r="C17" s="26"/>
      <c r="D17" s="30"/>
      <c r="E17" s="28" t="s">
        <v>356</v>
      </c>
      <c r="F17" s="28"/>
      <c r="G17" s="28" t="s">
        <v>357</v>
      </c>
      <c r="H17" s="28"/>
      <c r="I17" s="28"/>
      <c r="J17" s="39"/>
    </row>
    <row r="18" ht="24" customHeight="1" spans="2:10">
      <c r="B18" s="26"/>
      <c r="C18" s="29" t="s">
        <v>274</v>
      </c>
      <c r="D18" s="31" t="s">
        <v>275</v>
      </c>
      <c r="E18" s="28" t="s">
        <v>358</v>
      </c>
      <c r="F18" s="28"/>
      <c r="G18" s="28" t="s">
        <v>359</v>
      </c>
      <c r="H18" s="28"/>
      <c r="I18" s="28"/>
      <c r="J18" s="39"/>
    </row>
    <row r="19" ht="15" spans="2:10">
      <c r="B19" s="26"/>
      <c r="C19" s="32"/>
      <c r="D19" s="33"/>
      <c r="E19" s="28" t="s">
        <v>360</v>
      </c>
      <c r="F19" s="28"/>
      <c r="G19" s="28" t="s">
        <v>359</v>
      </c>
      <c r="H19" s="28"/>
      <c r="I19" s="28"/>
      <c r="J19" s="39"/>
    </row>
    <row r="20" ht="24" spans="2:10">
      <c r="B20" s="26"/>
      <c r="C20" s="32"/>
      <c r="D20" s="23" t="s">
        <v>361</v>
      </c>
      <c r="E20" s="28" t="s">
        <v>362</v>
      </c>
      <c r="F20" s="28"/>
      <c r="G20" s="28" t="s">
        <v>359</v>
      </c>
      <c r="H20" s="28"/>
      <c r="I20" s="28"/>
      <c r="J20" s="39"/>
    </row>
    <row r="21" ht="24" customHeight="1" spans="2:10">
      <c r="B21" s="26"/>
      <c r="C21" s="32"/>
      <c r="D21" s="31" t="s">
        <v>278</v>
      </c>
      <c r="E21" s="28" t="s">
        <v>363</v>
      </c>
      <c r="F21" s="28"/>
      <c r="G21" s="28" t="s">
        <v>359</v>
      </c>
      <c r="H21" s="28"/>
      <c r="I21" s="28"/>
      <c r="J21" s="39"/>
    </row>
    <row r="22" ht="15" spans="2:10">
      <c r="B22" s="26"/>
      <c r="C22" s="30"/>
      <c r="D22" s="33"/>
      <c r="E22" s="28" t="s">
        <v>306</v>
      </c>
      <c r="F22" s="28"/>
      <c r="G22" s="28" t="s">
        <v>359</v>
      </c>
      <c r="H22" s="28"/>
      <c r="I22" s="28"/>
      <c r="J22" s="39"/>
    </row>
    <row r="23" ht="33" customHeight="1" spans="2:10">
      <c r="B23" s="26"/>
      <c r="C23" s="26" t="s">
        <v>281</v>
      </c>
      <c r="D23" s="23" t="s">
        <v>282</v>
      </c>
      <c r="E23" s="34" t="s">
        <v>283</v>
      </c>
      <c r="F23" s="34"/>
      <c r="G23" s="34" t="s">
        <v>364</v>
      </c>
      <c r="H23" s="34"/>
      <c r="I23" s="34"/>
      <c r="J23" s="41"/>
    </row>
  </sheetData>
  <mergeCells count="4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17"/>
    <mergeCell ref="C18:C22"/>
    <mergeCell ref="D12:D13"/>
    <mergeCell ref="D16:D17"/>
    <mergeCell ref="D18:D19"/>
    <mergeCell ref="D21:D22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2"/>
  <sheetViews>
    <sheetView topLeftCell="A19" workbookViewId="0">
      <selection activeCell="E28" sqref="E28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365</v>
      </c>
    </row>
    <row r="2" ht="27" customHeight="1" spans="2:9">
      <c r="B2" s="3" t="s">
        <v>366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367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368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369</v>
      </c>
      <c r="C5" s="5" t="s">
        <v>370</v>
      </c>
      <c r="D5" s="5"/>
      <c r="E5" s="5" t="s">
        <v>371</v>
      </c>
      <c r="F5" s="5"/>
      <c r="G5" s="5"/>
      <c r="H5" s="5"/>
      <c r="I5" s="5"/>
    </row>
    <row r="6" ht="26.45" customHeight="1" spans="2:9">
      <c r="B6" s="5"/>
      <c r="C6" s="6" t="s">
        <v>372</v>
      </c>
      <c r="D6" s="6"/>
      <c r="E6" s="6" t="s">
        <v>373</v>
      </c>
      <c r="F6" s="6"/>
      <c r="G6" s="6"/>
      <c r="H6" s="6"/>
      <c r="I6" s="6"/>
    </row>
    <row r="7" ht="26.45" customHeight="1" spans="2:9">
      <c r="B7" s="5"/>
      <c r="C7" s="6" t="s">
        <v>374</v>
      </c>
      <c r="D7" s="6"/>
      <c r="E7" s="6" t="s">
        <v>375</v>
      </c>
      <c r="F7" s="6"/>
      <c r="G7" s="6"/>
      <c r="H7" s="6"/>
      <c r="I7" s="6"/>
    </row>
    <row r="8" ht="26.45" customHeight="1" spans="2:9">
      <c r="B8" s="5"/>
      <c r="C8" s="6" t="s">
        <v>376</v>
      </c>
      <c r="D8" s="6"/>
      <c r="E8" s="6" t="s">
        <v>377</v>
      </c>
      <c r="F8" s="6"/>
      <c r="G8" s="6"/>
      <c r="H8" s="6"/>
      <c r="I8" s="6"/>
    </row>
    <row r="9" ht="26.45" customHeight="1" spans="2:9">
      <c r="B9" s="5"/>
      <c r="C9" s="6" t="s">
        <v>378</v>
      </c>
      <c r="D9" s="6"/>
      <c r="E9" s="6" t="s">
        <v>379</v>
      </c>
      <c r="F9" s="6"/>
      <c r="G9" s="6"/>
      <c r="H9" s="6"/>
      <c r="I9" s="6"/>
    </row>
    <row r="10" ht="26.45" customHeight="1" spans="2:9">
      <c r="B10" s="5"/>
      <c r="C10" s="5" t="s">
        <v>380</v>
      </c>
      <c r="D10" s="5"/>
      <c r="E10" s="5"/>
      <c r="F10" s="5"/>
      <c r="G10" s="5" t="s">
        <v>381</v>
      </c>
      <c r="H10" s="5" t="s">
        <v>251</v>
      </c>
      <c r="I10" s="5" t="s">
        <v>252</v>
      </c>
    </row>
    <row r="11" ht="26.45" customHeight="1" spans="2:9">
      <c r="B11" s="5"/>
      <c r="C11" s="5"/>
      <c r="D11" s="5"/>
      <c r="E11" s="5"/>
      <c r="F11" s="5"/>
      <c r="G11" s="7">
        <v>508.43</v>
      </c>
      <c r="H11" s="7">
        <v>508.43</v>
      </c>
      <c r="I11" s="7"/>
    </row>
    <row r="12" ht="26.45" customHeight="1" spans="2:9">
      <c r="B12" s="8" t="s">
        <v>382</v>
      </c>
      <c r="C12" s="9" t="s">
        <v>383</v>
      </c>
      <c r="D12" s="9"/>
      <c r="E12" s="9"/>
      <c r="F12" s="9"/>
      <c r="G12" s="9"/>
      <c r="H12" s="9"/>
      <c r="I12" s="9"/>
    </row>
    <row r="13" ht="26.45" customHeight="1" spans="2:9">
      <c r="B13" s="10" t="s">
        <v>384</v>
      </c>
      <c r="C13" s="10" t="s">
        <v>256</v>
      </c>
      <c r="D13" s="10" t="s">
        <v>257</v>
      </c>
      <c r="E13" s="10"/>
      <c r="F13" s="10" t="s">
        <v>258</v>
      </c>
      <c r="G13" s="10"/>
      <c r="H13" s="10" t="s">
        <v>385</v>
      </c>
      <c r="I13" s="10"/>
    </row>
    <row r="14" ht="26.45" customHeight="1" spans="2:9">
      <c r="B14" s="10"/>
      <c r="C14" s="11" t="s">
        <v>386</v>
      </c>
      <c r="D14" s="11" t="s">
        <v>261</v>
      </c>
      <c r="E14" s="11"/>
      <c r="F14" s="11" t="s">
        <v>387</v>
      </c>
      <c r="G14" s="11"/>
      <c r="H14" s="11" t="s">
        <v>388</v>
      </c>
      <c r="I14" s="11"/>
    </row>
    <row r="15" ht="26.45" customHeight="1" spans="2:9">
      <c r="B15" s="10"/>
      <c r="C15" s="11"/>
      <c r="D15" s="11"/>
      <c r="E15" s="11"/>
      <c r="F15" s="11" t="s">
        <v>389</v>
      </c>
      <c r="G15" s="11"/>
      <c r="H15" s="11" t="s">
        <v>390</v>
      </c>
      <c r="I15" s="11"/>
    </row>
    <row r="16" ht="26.45" customHeight="1" spans="2:9">
      <c r="B16" s="10"/>
      <c r="C16" s="11"/>
      <c r="D16" s="11" t="s">
        <v>266</v>
      </c>
      <c r="E16" s="11"/>
      <c r="F16" s="10" t="s">
        <v>391</v>
      </c>
      <c r="G16" s="10"/>
      <c r="H16" s="10" t="s">
        <v>392</v>
      </c>
      <c r="I16" s="10"/>
    </row>
    <row r="17" ht="26.45" customHeight="1" spans="2:9">
      <c r="B17" s="10"/>
      <c r="C17" s="11"/>
      <c r="D17" s="11"/>
      <c r="E17" s="11"/>
      <c r="F17" s="11" t="s">
        <v>393</v>
      </c>
      <c r="G17" s="11"/>
      <c r="H17" s="11" t="s">
        <v>394</v>
      </c>
      <c r="I17" s="11"/>
    </row>
    <row r="18" ht="26.45" customHeight="1" spans="2:9">
      <c r="B18" s="10"/>
      <c r="C18" s="11"/>
      <c r="D18" s="11" t="s">
        <v>269</v>
      </c>
      <c r="E18" s="11"/>
      <c r="F18" s="10" t="s">
        <v>395</v>
      </c>
      <c r="G18" s="10"/>
      <c r="H18" s="10" t="s">
        <v>396</v>
      </c>
      <c r="I18" s="10"/>
    </row>
    <row r="19" ht="26.45" customHeight="1" spans="2:9">
      <c r="B19" s="10"/>
      <c r="C19" s="11"/>
      <c r="D19" s="11" t="s">
        <v>272</v>
      </c>
      <c r="E19" s="11"/>
      <c r="F19" s="10" t="s">
        <v>397</v>
      </c>
      <c r="G19" s="10"/>
      <c r="H19" s="10" t="s">
        <v>398</v>
      </c>
      <c r="I19" s="10"/>
    </row>
    <row r="20" ht="26.45" customHeight="1" spans="2:9">
      <c r="B20" s="10"/>
      <c r="C20" s="11"/>
      <c r="D20" s="11"/>
      <c r="E20" s="11"/>
      <c r="F20" s="11" t="s">
        <v>399</v>
      </c>
      <c r="G20" s="11"/>
      <c r="H20" s="11" t="s">
        <v>400</v>
      </c>
      <c r="I20" s="11"/>
    </row>
    <row r="21" ht="26.45" customHeight="1" spans="2:9">
      <c r="B21" s="10"/>
      <c r="C21" s="11" t="s">
        <v>401</v>
      </c>
      <c r="D21" s="12" t="s">
        <v>275</v>
      </c>
      <c r="E21" s="13"/>
      <c r="F21" s="12" t="s">
        <v>402</v>
      </c>
      <c r="G21" s="13"/>
      <c r="H21" s="12" t="s">
        <v>403</v>
      </c>
      <c r="I21" s="13"/>
    </row>
    <row r="22" ht="26.45" customHeight="1" spans="2:9">
      <c r="B22" s="10"/>
      <c r="C22" s="11"/>
      <c r="D22" s="11" t="s">
        <v>361</v>
      </c>
      <c r="E22" s="11"/>
      <c r="F22" s="11" t="s">
        <v>404</v>
      </c>
      <c r="G22" s="11"/>
      <c r="H22" s="11" t="s">
        <v>405</v>
      </c>
      <c r="I22" s="11"/>
    </row>
    <row r="23" ht="26.45" customHeight="1" spans="2:9">
      <c r="B23" s="10"/>
      <c r="C23" s="11" t="s">
        <v>281</v>
      </c>
      <c r="D23" s="11" t="s">
        <v>282</v>
      </c>
      <c r="E23" s="11"/>
      <c r="F23" s="11" t="s">
        <v>406</v>
      </c>
      <c r="G23" s="11"/>
      <c r="H23" s="11" t="s">
        <v>407</v>
      </c>
      <c r="I23" s="11"/>
    </row>
    <row r="24" ht="45" customHeight="1" spans="2:9">
      <c r="B24" s="14" t="s">
        <v>408</v>
      </c>
      <c r="C24" s="14"/>
      <c r="D24" s="14"/>
      <c r="E24" s="14"/>
      <c r="F24" s="14"/>
      <c r="G24" s="14"/>
      <c r="H24" s="14"/>
      <c r="I24" s="14"/>
    </row>
    <row r="25" ht="16.35" customHeight="1" spans="2:3">
      <c r="B25" s="15"/>
      <c r="C25" s="15"/>
    </row>
    <row r="26" ht="16.35" customHeight="1" spans="2:2">
      <c r="B26" s="15"/>
    </row>
    <row r="27" ht="16.35" customHeight="1" spans="2:16">
      <c r="B27" s="15"/>
      <c r="P27" s="16"/>
    </row>
    <row r="28" ht="16.35" customHeight="1" spans="2:2">
      <c r="B28" s="15"/>
    </row>
    <row r="29" ht="16.35" customHeight="1" spans="2:9">
      <c r="B29" s="15"/>
      <c r="C29" s="15"/>
      <c r="D29" s="15"/>
      <c r="E29" s="15"/>
      <c r="F29" s="15"/>
      <c r="G29" s="15"/>
      <c r="H29" s="15"/>
      <c r="I29" s="15"/>
    </row>
    <row r="30" ht="16.35" customHeight="1" spans="2:9">
      <c r="B30" s="15"/>
      <c r="C30" s="15"/>
      <c r="D30" s="15"/>
      <c r="E30" s="15"/>
      <c r="F30" s="15"/>
      <c r="G30" s="15"/>
      <c r="H30" s="15"/>
      <c r="I30" s="15"/>
    </row>
    <row r="31" ht="16.35" customHeight="1" spans="2:9">
      <c r="B31" s="15"/>
      <c r="C31" s="15"/>
      <c r="D31" s="15"/>
      <c r="E31" s="15"/>
      <c r="F31" s="15"/>
      <c r="G31" s="15"/>
      <c r="H31" s="15"/>
      <c r="I31" s="15"/>
    </row>
    <row r="32" ht="16.35" customHeight="1" spans="2:9">
      <c r="B32" s="15"/>
      <c r="C32" s="15"/>
      <c r="D32" s="15"/>
      <c r="E32" s="15"/>
      <c r="F32" s="15"/>
      <c r="G32" s="15"/>
      <c r="H32" s="15"/>
      <c r="I32" s="15"/>
    </row>
  </sheetData>
  <mergeCells count="5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F19:G19"/>
    <mergeCell ref="H19:I19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B24:I24"/>
    <mergeCell ref="B5:B11"/>
    <mergeCell ref="B13:B23"/>
    <mergeCell ref="C14:C20"/>
    <mergeCell ref="C21:C22"/>
    <mergeCell ref="C10:F11"/>
    <mergeCell ref="D14:E15"/>
    <mergeCell ref="D16:E17"/>
    <mergeCell ref="D19:E20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F8" sqref="F8:G8"/>
    </sheetView>
  </sheetViews>
  <sheetFormatPr defaultColWidth="10" defaultRowHeight="13.5"/>
  <cols>
    <col min="1" max="1" width="1.5" style="115" customWidth="1"/>
    <col min="2" max="2" width="16.875" style="115" customWidth="1"/>
    <col min="3" max="3" width="31.75" style="115" customWidth="1"/>
    <col min="4" max="4" width="15.625" style="115" customWidth="1"/>
    <col min="5" max="5" width="13" style="115" customWidth="1"/>
    <col min="6" max="6" width="14.875" style="115" customWidth="1"/>
    <col min="7" max="14" width="13" style="115" customWidth="1"/>
    <col min="15" max="15" width="1.5" style="115" customWidth="1"/>
    <col min="16" max="16" width="9.75" style="115" customWidth="1"/>
    <col min="17" max="16384" width="10" style="115"/>
  </cols>
  <sheetData>
    <row r="1" ht="24.95" customHeight="1" spans="1:15">
      <c r="A1" s="116"/>
      <c r="B1" s="2"/>
      <c r="C1" s="15"/>
      <c r="D1" s="191"/>
      <c r="E1" s="191"/>
      <c r="F1" s="191"/>
      <c r="G1" s="15"/>
      <c r="H1" s="15"/>
      <c r="I1" s="15"/>
      <c r="L1" s="15"/>
      <c r="M1" s="15"/>
      <c r="N1" s="117" t="s">
        <v>57</v>
      </c>
      <c r="O1" s="118"/>
    </row>
    <row r="2" ht="22.9" customHeight="1" spans="1:15">
      <c r="A2" s="116"/>
      <c r="B2" s="119" t="s">
        <v>58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8" t="s">
        <v>3</v>
      </c>
    </row>
    <row r="3" ht="19.5" customHeight="1" spans="1:15">
      <c r="A3" s="120"/>
      <c r="B3" s="121" t="s">
        <v>5</v>
      </c>
      <c r="C3" s="121"/>
      <c r="D3" s="120"/>
      <c r="E3" s="120"/>
      <c r="F3" s="171"/>
      <c r="G3" s="120"/>
      <c r="H3" s="171"/>
      <c r="I3" s="171"/>
      <c r="J3" s="171"/>
      <c r="K3" s="171"/>
      <c r="L3" s="171"/>
      <c r="M3" s="171"/>
      <c r="N3" s="122" t="s">
        <v>6</v>
      </c>
      <c r="O3" s="123"/>
    </row>
    <row r="4" ht="24.4" customHeight="1" spans="1:15">
      <c r="A4" s="124"/>
      <c r="B4" s="109" t="s">
        <v>9</v>
      </c>
      <c r="C4" s="109"/>
      <c r="D4" s="109" t="s">
        <v>59</v>
      </c>
      <c r="E4" s="109" t="s">
        <v>60</v>
      </c>
      <c r="F4" s="109" t="s">
        <v>61</v>
      </c>
      <c r="G4" s="109" t="s">
        <v>62</v>
      </c>
      <c r="H4" s="109" t="s">
        <v>63</v>
      </c>
      <c r="I4" s="109" t="s">
        <v>64</v>
      </c>
      <c r="J4" s="109" t="s">
        <v>65</v>
      </c>
      <c r="K4" s="109" t="s">
        <v>66</v>
      </c>
      <c r="L4" s="109" t="s">
        <v>67</v>
      </c>
      <c r="M4" s="109" t="s">
        <v>68</v>
      </c>
      <c r="N4" s="109" t="s">
        <v>69</v>
      </c>
      <c r="O4" s="126"/>
    </row>
    <row r="5" ht="24.4" customHeight="1" spans="1:15">
      <c r="A5" s="124"/>
      <c r="B5" s="109" t="s">
        <v>70</v>
      </c>
      <c r="C5" s="193" t="s">
        <v>71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26"/>
    </row>
    <row r="6" ht="24.4" customHeight="1" spans="1:15">
      <c r="A6" s="124"/>
      <c r="B6" s="109"/>
      <c r="C6" s="193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26"/>
    </row>
    <row r="7" ht="27" customHeight="1" spans="1:15">
      <c r="A7" s="127"/>
      <c r="B7" s="90"/>
      <c r="C7" s="90" t="s">
        <v>72</v>
      </c>
      <c r="D7" s="93">
        <f>SUM(F7:G7)</f>
        <v>5084282.78</v>
      </c>
      <c r="E7" s="93"/>
      <c r="F7" s="93">
        <v>4964282.78</v>
      </c>
      <c r="G7" s="93">
        <v>120000</v>
      </c>
      <c r="H7" s="93"/>
      <c r="I7" s="93"/>
      <c r="J7" s="93"/>
      <c r="K7" s="93"/>
      <c r="L7" s="93"/>
      <c r="M7" s="93"/>
      <c r="N7" s="93"/>
      <c r="O7" s="128"/>
    </row>
    <row r="8" ht="27" customHeight="1" spans="1:15">
      <c r="A8" s="127"/>
      <c r="B8" s="95">
        <v>131001</v>
      </c>
      <c r="C8" s="95" t="s">
        <v>0</v>
      </c>
      <c r="D8" s="93">
        <f>SUM(F8:G8)</f>
        <v>5084282.78</v>
      </c>
      <c r="E8" s="93"/>
      <c r="F8" s="93">
        <v>4964282.78</v>
      </c>
      <c r="G8" s="93">
        <v>120000</v>
      </c>
      <c r="H8" s="93"/>
      <c r="I8" s="93"/>
      <c r="J8" s="93"/>
      <c r="K8" s="93"/>
      <c r="L8" s="93"/>
      <c r="M8" s="93"/>
      <c r="N8" s="93"/>
      <c r="O8" s="128"/>
    </row>
    <row r="9" ht="29.1" customHeight="1" spans="1:15">
      <c r="A9" s="127"/>
      <c r="B9" s="90"/>
      <c r="C9" s="90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128"/>
    </row>
    <row r="10" ht="27" customHeight="1" spans="1:15">
      <c r="A10" s="127"/>
      <c r="B10" s="90"/>
      <c r="C10" s="90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128"/>
    </row>
    <row r="11" ht="27" customHeight="1" spans="1:15">
      <c r="A11" s="127"/>
      <c r="B11" s="90"/>
      <c r="C11" s="90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128"/>
    </row>
    <row r="12" ht="27" customHeight="1" spans="1:15">
      <c r="A12" s="127"/>
      <c r="B12" s="90"/>
      <c r="C12" s="90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128"/>
    </row>
    <row r="13" ht="27" customHeight="1" spans="1:15">
      <c r="A13" s="127"/>
      <c r="B13" s="90"/>
      <c r="C13" s="90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128"/>
    </row>
    <row r="14" ht="27" customHeight="1" spans="1:15">
      <c r="A14" s="127"/>
      <c r="B14" s="90"/>
      <c r="C14" s="90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128"/>
    </row>
    <row r="15" ht="27" customHeight="1" spans="1:15">
      <c r="A15" s="127"/>
      <c r="B15" s="90"/>
      <c r="C15" s="90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128"/>
    </row>
    <row r="16" ht="27" customHeight="1" spans="1:15">
      <c r="A16" s="127"/>
      <c r="B16" s="90"/>
      <c r="C16" s="90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128"/>
    </row>
    <row r="17" ht="27" customHeight="1" spans="1:15">
      <c r="A17" s="127"/>
      <c r="B17" s="90"/>
      <c r="C17" s="90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128"/>
    </row>
    <row r="18" ht="27" customHeight="1" spans="1:15">
      <c r="A18" s="127"/>
      <c r="B18" s="90"/>
      <c r="C18" s="90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128"/>
    </row>
    <row r="19" ht="27" customHeight="1" spans="1:15">
      <c r="A19" s="127"/>
      <c r="B19" s="90"/>
      <c r="C19" s="90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128"/>
    </row>
    <row r="20" ht="27" customHeight="1" spans="1:15">
      <c r="A20" s="127"/>
      <c r="B20" s="90"/>
      <c r="C20" s="90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128"/>
    </row>
    <row r="21" ht="27" customHeight="1" spans="1:15">
      <c r="A21" s="127"/>
      <c r="B21" s="90"/>
      <c r="C21" s="90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28"/>
    </row>
    <row r="22" ht="27" customHeight="1" spans="1:15">
      <c r="A22" s="127"/>
      <c r="B22" s="90"/>
      <c r="C22" s="90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128"/>
    </row>
    <row r="23" ht="27" customHeight="1" spans="1:15">
      <c r="A23" s="127"/>
      <c r="B23" s="90"/>
      <c r="C23" s="90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128"/>
    </row>
    <row r="24" ht="27" customHeight="1" spans="1:15">
      <c r="A24" s="127"/>
      <c r="B24" s="90"/>
      <c r="C24" s="90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128"/>
    </row>
    <row r="25" ht="27" customHeight="1" spans="1:15">
      <c r="A25" s="127"/>
      <c r="B25" s="90"/>
      <c r="C25" s="90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12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workbookViewId="0">
      <pane ySplit="6" topLeftCell="A7" activePane="bottomLeft" state="frozen"/>
      <selection/>
      <selection pane="bottomLeft" activeCell="F29" sqref="F29"/>
    </sheetView>
  </sheetViews>
  <sheetFormatPr defaultColWidth="10" defaultRowHeight="13.5"/>
  <cols>
    <col min="1" max="1" width="1.5" style="115" customWidth="1"/>
    <col min="2" max="4" width="6.125" style="115" customWidth="1"/>
    <col min="5" max="5" width="16.875" style="115" customWidth="1"/>
    <col min="6" max="6" width="41" style="115" customWidth="1"/>
    <col min="7" max="10" width="16.375" style="115" customWidth="1"/>
    <col min="11" max="11" width="22.875" style="115" customWidth="1"/>
    <col min="12" max="12" width="1.5" style="115" customWidth="1"/>
    <col min="13" max="14" width="9.75" style="115" customWidth="1"/>
    <col min="15" max="16384" width="10" style="115"/>
  </cols>
  <sheetData>
    <row r="1" ht="24.95" customHeight="1" spans="1:12">
      <c r="A1" s="116"/>
      <c r="B1" s="2"/>
      <c r="C1" s="2"/>
      <c r="D1" s="2"/>
      <c r="E1" s="15"/>
      <c r="F1" s="15"/>
      <c r="G1" s="191"/>
      <c r="H1" s="191"/>
      <c r="I1" s="191"/>
      <c r="J1" s="191"/>
      <c r="K1" s="117" t="s">
        <v>73</v>
      </c>
      <c r="L1" s="118"/>
    </row>
    <row r="2" ht="22.9" customHeight="1" spans="1:12">
      <c r="A2" s="116"/>
      <c r="B2" s="119" t="s">
        <v>74</v>
      </c>
      <c r="C2" s="119"/>
      <c r="D2" s="119"/>
      <c r="E2" s="119"/>
      <c r="F2" s="119"/>
      <c r="G2" s="119"/>
      <c r="H2" s="119"/>
      <c r="I2" s="119"/>
      <c r="J2" s="119"/>
      <c r="K2" s="119"/>
      <c r="L2" s="118" t="s">
        <v>3</v>
      </c>
    </row>
    <row r="3" ht="19.5" customHeight="1" spans="1:12">
      <c r="A3" s="120"/>
      <c r="B3" s="121" t="s">
        <v>5</v>
      </c>
      <c r="C3" s="121"/>
      <c r="D3" s="121"/>
      <c r="E3" s="121"/>
      <c r="F3" s="121"/>
      <c r="G3" s="120"/>
      <c r="H3" s="120"/>
      <c r="I3" s="171"/>
      <c r="J3" s="171"/>
      <c r="K3" s="122" t="s">
        <v>6</v>
      </c>
      <c r="L3" s="123"/>
    </row>
    <row r="4" ht="24.4" customHeight="1" spans="1:12">
      <c r="A4" s="118"/>
      <c r="B4" s="90" t="s">
        <v>9</v>
      </c>
      <c r="C4" s="90"/>
      <c r="D4" s="90"/>
      <c r="E4" s="90"/>
      <c r="F4" s="90"/>
      <c r="G4" s="90" t="s">
        <v>59</v>
      </c>
      <c r="H4" s="90" t="s">
        <v>75</v>
      </c>
      <c r="I4" s="90" t="s">
        <v>76</v>
      </c>
      <c r="J4" s="90" t="s">
        <v>77</v>
      </c>
      <c r="K4" s="90" t="s">
        <v>78</v>
      </c>
      <c r="L4" s="125"/>
    </row>
    <row r="5" ht="24.4" customHeight="1" spans="1:12">
      <c r="A5" s="124"/>
      <c r="B5" s="90" t="s">
        <v>79</v>
      </c>
      <c r="C5" s="90"/>
      <c r="D5" s="90"/>
      <c r="E5" s="90" t="s">
        <v>70</v>
      </c>
      <c r="F5" s="90" t="s">
        <v>71</v>
      </c>
      <c r="G5" s="90"/>
      <c r="H5" s="90"/>
      <c r="I5" s="90"/>
      <c r="J5" s="90"/>
      <c r="K5" s="90"/>
      <c r="L5" s="125"/>
    </row>
    <row r="6" ht="24.4" customHeight="1" spans="1:12">
      <c r="A6" s="124"/>
      <c r="B6" s="90" t="s">
        <v>80</v>
      </c>
      <c r="C6" s="90" t="s">
        <v>81</v>
      </c>
      <c r="D6" s="90" t="s">
        <v>82</v>
      </c>
      <c r="E6" s="90"/>
      <c r="F6" s="90"/>
      <c r="G6" s="90"/>
      <c r="H6" s="90"/>
      <c r="I6" s="90"/>
      <c r="J6" s="90"/>
      <c r="K6" s="90"/>
      <c r="L6" s="126"/>
    </row>
    <row r="7" ht="27" customHeight="1" spans="1:12">
      <c r="A7" s="127"/>
      <c r="B7" s="90"/>
      <c r="C7" s="90"/>
      <c r="D7" s="90"/>
      <c r="E7" s="90">
        <v>131001</v>
      </c>
      <c r="F7" s="90" t="s">
        <v>72</v>
      </c>
      <c r="G7" s="93">
        <f t="shared" ref="G7:G10" si="0">SUM(H7:I7)</f>
        <v>5084282.78</v>
      </c>
      <c r="H7" s="93">
        <f>H8+H14+H18+H24+H27</f>
        <v>4749282.78</v>
      </c>
      <c r="I7" s="93">
        <f>I8+I14+I18+I24</f>
        <v>335000</v>
      </c>
      <c r="J7" s="93"/>
      <c r="K7" s="93"/>
      <c r="L7" s="128"/>
    </row>
    <row r="8" ht="27" customHeight="1" spans="1:12">
      <c r="A8" s="127"/>
      <c r="B8" s="90">
        <v>201</v>
      </c>
      <c r="C8" s="110"/>
      <c r="D8" s="110"/>
      <c r="E8" s="95"/>
      <c r="F8" s="90" t="s">
        <v>83</v>
      </c>
      <c r="G8" s="93">
        <f t="shared" si="0"/>
        <v>4345181.98</v>
      </c>
      <c r="H8" s="93">
        <f>H9</f>
        <v>4130181.98</v>
      </c>
      <c r="I8" s="93">
        <f>I9</f>
        <v>215000</v>
      </c>
      <c r="J8" s="93"/>
      <c r="K8" s="93"/>
      <c r="L8" s="128"/>
    </row>
    <row r="9" ht="27" customHeight="1" spans="1:12">
      <c r="A9" s="127"/>
      <c r="B9" s="90">
        <v>201</v>
      </c>
      <c r="C9" s="110" t="s">
        <v>84</v>
      </c>
      <c r="D9" s="110"/>
      <c r="E9" s="95"/>
      <c r="F9" s="90" t="s">
        <v>85</v>
      </c>
      <c r="G9" s="93">
        <f t="shared" si="0"/>
        <v>4345181.98</v>
      </c>
      <c r="H9" s="93">
        <f>SUM(H10:H13)</f>
        <v>4130181.98</v>
      </c>
      <c r="I9" s="93">
        <f>SUM(I10:I13)</f>
        <v>215000</v>
      </c>
      <c r="J9" s="93"/>
      <c r="K9" s="93"/>
      <c r="L9" s="128"/>
    </row>
    <row r="10" ht="27" customHeight="1" spans="1:12">
      <c r="A10" s="127"/>
      <c r="B10" s="90">
        <v>201</v>
      </c>
      <c r="C10" s="110" t="s">
        <v>84</v>
      </c>
      <c r="D10" s="110" t="s">
        <v>86</v>
      </c>
      <c r="E10" s="95"/>
      <c r="F10" s="90" t="s">
        <v>87</v>
      </c>
      <c r="G10" s="93">
        <f t="shared" si="0"/>
        <v>1276903.44</v>
      </c>
      <c r="H10" s="93">
        <v>1276903.44</v>
      </c>
      <c r="I10" s="93"/>
      <c r="J10" s="93"/>
      <c r="K10" s="93"/>
      <c r="L10" s="128"/>
    </row>
    <row r="11" ht="27" customHeight="1" spans="1:12">
      <c r="A11" s="127"/>
      <c r="B11" s="90">
        <v>201</v>
      </c>
      <c r="C11" s="110" t="s">
        <v>84</v>
      </c>
      <c r="D11" s="110" t="s">
        <v>88</v>
      </c>
      <c r="E11" s="95"/>
      <c r="F11" s="90" t="s">
        <v>89</v>
      </c>
      <c r="G11" s="93">
        <f t="shared" ref="G11:G26" si="1">SUM(H11:I11)</f>
        <v>335000</v>
      </c>
      <c r="H11" s="93">
        <v>120000</v>
      </c>
      <c r="I11" s="93">
        <v>215000</v>
      </c>
      <c r="J11" s="93"/>
      <c r="K11" s="93"/>
      <c r="L11" s="128"/>
    </row>
    <row r="12" ht="27" customHeight="1" spans="1:12">
      <c r="A12" s="127"/>
      <c r="B12" s="90">
        <v>201</v>
      </c>
      <c r="C12" s="110" t="s">
        <v>84</v>
      </c>
      <c r="D12" s="110" t="s">
        <v>90</v>
      </c>
      <c r="E12" s="95"/>
      <c r="F12" s="90" t="s">
        <v>91</v>
      </c>
      <c r="G12" s="93">
        <f t="shared" si="1"/>
        <v>882480.26</v>
      </c>
      <c r="H12" s="93">
        <v>882480.26</v>
      </c>
      <c r="I12" s="93"/>
      <c r="J12" s="93"/>
      <c r="K12" s="93"/>
      <c r="L12" s="128"/>
    </row>
    <row r="13" ht="27" customHeight="1" spans="1:12">
      <c r="A13" s="127"/>
      <c r="B13" s="90">
        <v>201</v>
      </c>
      <c r="C13" s="110" t="s">
        <v>84</v>
      </c>
      <c r="D13" s="110" t="s">
        <v>92</v>
      </c>
      <c r="E13" s="95"/>
      <c r="F13" s="90" t="s">
        <v>93</v>
      </c>
      <c r="G13" s="93">
        <f t="shared" si="1"/>
        <v>1850798.28</v>
      </c>
      <c r="H13" s="93">
        <v>1850798.28</v>
      </c>
      <c r="I13" s="93"/>
      <c r="J13" s="93"/>
      <c r="K13" s="93"/>
      <c r="L13" s="128"/>
    </row>
    <row r="14" ht="27" customHeight="1" spans="1:12">
      <c r="A14" s="127"/>
      <c r="B14" s="90">
        <v>208</v>
      </c>
      <c r="C14" s="110"/>
      <c r="D14" s="110"/>
      <c r="E14" s="95"/>
      <c r="F14" s="90" t="s">
        <v>94</v>
      </c>
      <c r="G14" s="93">
        <f t="shared" si="1"/>
        <v>264832.23</v>
      </c>
      <c r="H14" s="93">
        <f>SUM(H15)</f>
        <v>264832.23</v>
      </c>
      <c r="I14" s="93"/>
      <c r="J14" s="93"/>
      <c r="K14" s="93"/>
      <c r="L14" s="128"/>
    </row>
    <row r="15" ht="27" customHeight="1" spans="1:12">
      <c r="A15" s="127"/>
      <c r="B15" s="90">
        <v>208</v>
      </c>
      <c r="C15" s="110" t="s">
        <v>95</v>
      </c>
      <c r="D15" s="110"/>
      <c r="E15" s="95"/>
      <c r="F15" s="90" t="s">
        <v>96</v>
      </c>
      <c r="G15" s="93">
        <f t="shared" si="1"/>
        <v>264832.23</v>
      </c>
      <c r="H15" s="93">
        <f>SUM(H16:H17)</f>
        <v>264832.23</v>
      </c>
      <c r="I15" s="93"/>
      <c r="J15" s="93"/>
      <c r="K15" s="93"/>
      <c r="L15" s="128"/>
    </row>
    <row r="16" ht="27" customHeight="1" spans="1:12">
      <c r="A16" s="127"/>
      <c r="B16" s="90">
        <v>208</v>
      </c>
      <c r="C16" s="110" t="s">
        <v>95</v>
      </c>
      <c r="D16" s="110" t="s">
        <v>86</v>
      </c>
      <c r="E16" s="95"/>
      <c r="F16" s="90" t="s">
        <v>97</v>
      </c>
      <c r="G16" s="93">
        <f t="shared" si="1"/>
        <v>10316.8</v>
      </c>
      <c r="H16" s="93">
        <v>10316.8</v>
      </c>
      <c r="I16" s="93"/>
      <c r="J16" s="93"/>
      <c r="K16" s="93"/>
      <c r="L16" s="128"/>
    </row>
    <row r="17" ht="27" customHeight="1" spans="1:12">
      <c r="A17" s="127"/>
      <c r="B17" s="90">
        <v>208</v>
      </c>
      <c r="C17" s="110" t="s">
        <v>95</v>
      </c>
      <c r="D17" s="110" t="s">
        <v>95</v>
      </c>
      <c r="E17" s="95"/>
      <c r="F17" s="90" t="s">
        <v>98</v>
      </c>
      <c r="G17" s="93">
        <f t="shared" si="1"/>
        <v>254515.43</v>
      </c>
      <c r="H17" s="93">
        <v>254515.43</v>
      </c>
      <c r="I17" s="93"/>
      <c r="J17" s="93"/>
      <c r="K17" s="93"/>
      <c r="L17" s="128"/>
    </row>
    <row r="18" ht="27" customHeight="1" spans="1:12">
      <c r="A18" s="127"/>
      <c r="B18" s="90">
        <v>210</v>
      </c>
      <c r="C18" s="110"/>
      <c r="D18" s="110"/>
      <c r="E18" s="95"/>
      <c r="F18" s="90" t="s">
        <v>99</v>
      </c>
      <c r="G18" s="93">
        <f t="shared" si="1"/>
        <v>150166.57</v>
      </c>
      <c r="H18" s="93">
        <f>SUM(H19)</f>
        <v>150166.57</v>
      </c>
      <c r="I18" s="93"/>
      <c r="J18" s="93"/>
      <c r="K18" s="93"/>
      <c r="L18" s="128"/>
    </row>
    <row r="19" ht="27" customHeight="1" spans="1:12">
      <c r="A19" s="127"/>
      <c r="B19" s="90">
        <v>210</v>
      </c>
      <c r="C19" s="110" t="s">
        <v>100</v>
      </c>
      <c r="D19" s="110"/>
      <c r="E19" s="95"/>
      <c r="F19" s="90" t="s">
        <v>101</v>
      </c>
      <c r="G19" s="93">
        <f t="shared" si="1"/>
        <v>150166.57</v>
      </c>
      <c r="H19" s="93">
        <f>SUM(H20:H23)</f>
        <v>150166.57</v>
      </c>
      <c r="I19" s="93"/>
      <c r="J19" s="93"/>
      <c r="K19" s="93"/>
      <c r="L19" s="128"/>
    </row>
    <row r="20" ht="27" customHeight="1" spans="1:12">
      <c r="A20" s="127"/>
      <c r="B20" s="90">
        <v>210</v>
      </c>
      <c r="C20" s="110" t="s">
        <v>100</v>
      </c>
      <c r="D20" s="110" t="s">
        <v>86</v>
      </c>
      <c r="E20" s="95"/>
      <c r="F20" s="90" t="s">
        <v>102</v>
      </c>
      <c r="G20" s="93">
        <f t="shared" si="1"/>
        <v>71421.61</v>
      </c>
      <c r="H20" s="93">
        <v>71421.61</v>
      </c>
      <c r="I20" s="93"/>
      <c r="J20" s="93"/>
      <c r="K20" s="93"/>
      <c r="L20" s="128"/>
    </row>
    <row r="21" ht="27" customHeight="1" spans="1:12">
      <c r="A21" s="127"/>
      <c r="B21" s="90">
        <v>210</v>
      </c>
      <c r="C21" s="110" t="s">
        <v>100</v>
      </c>
      <c r="D21" s="110" t="s">
        <v>88</v>
      </c>
      <c r="E21" s="90"/>
      <c r="F21" s="90" t="s">
        <v>103</v>
      </c>
      <c r="G21" s="93">
        <f t="shared" si="1"/>
        <v>59544.96</v>
      </c>
      <c r="H21" s="93">
        <v>59544.96</v>
      </c>
      <c r="I21" s="93"/>
      <c r="J21" s="93"/>
      <c r="K21" s="93"/>
      <c r="L21" s="128"/>
    </row>
    <row r="22" ht="27" customHeight="1" spans="1:12">
      <c r="A22" s="127"/>
      <c r="B22" s="90">
        <v>210</v>
      </c>
      <c r="C22" s="110" t="s">
        <v>100</v>
      </c>
      <c r="D22" s="110" t="s">
        <v>84</v>
      </c>
      <c r="E22" s="90"/>
      <c r="F22" s="90" t="s">
        <v>104</v>
      </c>
      <c r="G22" s="93">
        <f t="shared" si="1"/>
        <v>10800</v>
      </c>
      <c r="H22" s="93">
        <v>10800</v>
      </c>
      <c r="I22" s="93"/>
      <c r="J22" s="93"/>
      <c r="K22" s="93"/>
      <c r="L22" s="128"/>
    </row>
    <row r="23" ht="27" customHeight="1" spans="1:12">
      <c r="A23" s="127"/>
      <c r="B23" s="90">
        <v>210</v>
      </c>
      <c r="C23" s="110" t="s">
        <v>100</v>
      </c>
      <c r="D23" s="110" t="s">
        <v>92</v>
      </c>
      <c r="E23" s="90"/>
      <c r="F23" s="90" t="s">
        <v>105</v>
      </c>
      <c r="G23" s="93">
        <f t="shared" si="1"/>
        <v>8400</v>
      </c>
      <c r="H23" s="93">
        <v>8400</v>
      </c>
      <c r="I23" s="93"/>
      <c r="J23" s="93"/>
      <c r="K23" s="93"/>
      <c r="L23" s="128"/>
    </row>
    <row r="24" ht="27" customHeight="1" spans="1:12">
      <c r="A24" s="127"/>
      <c r="B24" s="90">
        <v>212</v>
      </c>
      <c r="C24" s="110"/>
      <c r="D24" s="110"/>
      <c r="E24" s="90"/>
      <c r="F24" s="90" t="s">
        <v>106</v>
      </c>
      <c r="G24" s="93">
        <f t="shared" si="1"/>
        <v>120000</v>
      </c>
      <c r="H24" s="93"/>
      <c r="I24" s="93">
        <v>120000</v>
      </c>
      <c r="J24" s="93"/>
      <c r="K24" s="93"/>
      <c r="L24" s="128"/>
    </row>
    <row r="25" ht="27" customHeight="1" spans="1:12">
      <c r="A25" s="127"/>
      <c r="B25" s="90">
        <v>212</v>
      </c>
      <c r="C25" s="110" t="s">
        <v>107</v>
      </c>
      <c r="D25" s="110"/>
      <c r="E25" s="90"/>
      <c r="F25" s="90" t="s">
        <v>108</v>
      </c>
      <c r="G25" s="93">
        <f t="shared" si="1"/>
        <v>120000</v>
      </c>
      <c r="H25" s="93"/>
      <c r="I25" s="93">
        <v>120000</v>
      </c>
      <c r="J25" s="93"/>
      <c r="K25" s="93"/>
      <c r="L25" s="128"/>
    </row>
    <row r="26" ht="27" customHeight="1" spans="1:12">
      <c r="A26" s="127"/>
      <c r="B26" s="90">
        <v>212</v>
      </c>
      <c r="C26" s="110" t="s">
        <v>107</v>
      </c>
      <c r="D26" s="110" t="s">
        <v>88</v>
      </c>
      <c r="E26" s="90"/>
      <c r="F26" s="90" t="s">
        <v>109</v>
      </c>
      <c r="G26" s="93">
        <f t="shared" si="1"/>
        <v>120000</v>
      </c>
      <c r="H26" s="93"/>
      <c r="I26" s="93">
        <v>120000</v>
      </c>
      <c r="J26" s="93"/>
      <c r="K26" s="93"/>
      <c r="L26" s="128"/>
    </row>
    <row r="27" ht="27" customHeight="1" spans="1:12">
      <c r="A27" s="127"/>
      <c r="B27" s="90">
        <v>221</v>
      </c>
      <c r="C27" s="110"/>
      <c r="D27" s="110"/>
      <c r="E27" s="90"/>
      <c r="F27" s="90" t="s">
        <v>110</v>
      </c>
      <c r="G27" s="93">
        <f t="shared" ref="G27:G29" si="2">SUM(H27:I27)</f>
        <v>204102</v>
      </c>
      <c r="H27" s="93">
        <v>204102</v>
      </c>
      <c r="I27" s="93"/>
      <c r="J27" s="93"/>
      <c r="K27" s="93"/>
      <c r="L27" s="128"/>
    </row>
    <row r="28" ht="27" customHeight="1" spans="1:12">
      <c r="A28" s="127"/>
      <c r="B28" s="90">
        <v>221</v>
      </c>
      <c r="C28" s="110" t="s">
        <v>88</v>
      </c>
      <c r="D28" s="110"/>
      <c r="E28" s="90"/>
      <c r="F28" s="90" t="s">
        <v>111</v>
      </c>
      <c r="G28" s="93">
        <f t="shared" si="2"/>
        <v>204102</v>
      </c>
      <c r="H28" s="93">
        <v>204102</v>
      </c>
      <c r="I28" s="93"/>
      <c r="J28" s="93"/>
      <c r="K28" s="93"/>
      <c r="L28" s="128"/>
    </row>
    <row r="29" ht="27" customHeight="1" spans="1:12">
      <c r="A29" s="127"/>
      <c r="B29" s="90">
        <v>221</v>
      </c>
      <c r="C29" s="110" t="s">
        <v>88</v>
      </c>
      <c r="D29" s="110" t="s">
        <v>86</v>
      </c>
      <c r="E29" s="90"/>
      <c r="F29" s="90" t="s">
        <v>112</v>
      </c>
      <c r="G29" s="93">
        <f t="shared" si="2"/>
        <v>204102</v>
      </c>
      <c r="H29" s="93">
        <v>204102</v>
      </c>
      <c r="I29" s="93"/>
      <c r="J29" s="93"/>
      <c r="K29" s="93"/>
      <c r="L29" s="128"/>
    </row>
    <row r="30" ht="27" customHeight="1" spans="1:12">
      <c r="A30" s="127"/>
      <c r="B30" s="90"/>
      <c r="C30" s="110"/>
      <c r="D30" s="110"/>
      <c r="E30" s="90"/>
      <c r="F30" s="90"/>
      <c r="G30" s="93"/>
      <c r="H30" s="93"/>
      <c r="I30" s="93"/>
      <c r="J30" s="93"/>
      <c r="K30" s="93"/>
      <c r="L30" s="128"/>
    </row>
    <row r="31" ht="27" customHeight="1" spans="1:12">
      <c r="A31" s="127"/>
      <c r="B31" s="90"/>
      <c r="C31" s="110"/>
      <c r="D31" s="110"/>
      <c r="E31" s="90"/>
      <c r="F31" s="90"/>
      <c r="G31" s="93"/>
      <c r="H31" s="93"/>
      <c r="I31" s="93"/>
      <c r="J31" s="93"/>
      <c r="K31" s="93"/>
      <c r="L31" s="128"/>
    </row>
    <row r="32" ht="27" customHeight="1" spans="1:12">
      <c r="A32" s="124"/>
      <c r="B32" s="97"/>
      <c r="C32" s="192"/>
      <c r="D32" s="192"/>
      <c r="E32" s="97"/>
      <c r="F32" s="97" t="s">
        <v>23</v>
      </c>
      <c r="G32" s="98"/>
      <c r="H32" s="98"/>
      <c r="I32" s="98"/>
      <c r="J32" s="98"/>
      <c r="K32" s="98"/>
      <c r="L32" s="125"/>
    </row>
    <row r="33" ht="27" customHeight="1" spans="1:12">
      <c r="A33" s="124"/>
      <c r="B33" s="97"/>
      <c r="C33" s="192"/>
      <c r="D33" s="192"/>
      <c r="E33" s="97"/>
      <c r="F33" s="97" t="s">
        <v>23</v>
      </c>
      <c r="G33" s="98"/>
      <c r="H33" s="98"/>
      <c r="I33" s="98"/>
      <c r="J33" s="98"/>
      <c r="K33" s="98"/>
      <c r="L33" s="125"/>
    </row>
    <row r="34" ht="27" customHeight="1" spans="1:12">
      <c r="A34" s="124"/>
      <c r="B34" s="97"/>
      <c r="C34" s="192"/>
      <c r="D34" s="192"/>
      <c r="E34" s="97"/>
      <c r="F34" s="97"/>
      <c r="G34" s="98"/>
      <c r="H34" s="98"/>
      <c r="I34" s="98"/>
      <c r="J34" s="98"/>
      <c r="K34" s="98"/>
      <c r="L34" s="126"/>
    </row>
    <row r="35" ht="9.75" customHeight="1" spans="1:12">
      <c r="A35" s="129"/>
      <c r="B35" s="130"/>
      <c r="C35" s="130"/>
      <c r="D35" s="130"/>
      <c r="E35" s="130"/>
      <c r="F35" s="129"/>
      <c r="G35" s="129"/>
      <c r="H35" s="129"/>
      <c r="I35" s="129"/>
      <c r="J35" s="130"/>
      <c r="K35" s="130"/>
      <c r="L35" s="13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C7" sqref="C7"/>
    </sheetView>
  </sheetViews>
  <sheetFormatPr defaultColWidth="10" defaultRowHeight="13.5"/>
  <cols>
    <col min="1" max="1" width="1.5" style="132" customWidth="1"/>
    <col min="2" max="2" width="33.375" style="132" customWidth="1"/>
    <col min="3" max="3" width="16.375" style="132" customWidth="1"/>
    <col min="4" max="4" width="33.375" style="132" customWidth="1"/>
    <col min="5" max="7" width="16.375" style="132" customWidth="1"/>
    <col min="8" max="8" width="18.25" style="132" customWidth="1"/>
    <col min="9" max="9" width="1.5" style="132" customWidth="1"/>
    <col min="10" max="11" width="9.75" style="132" customWidth="1"/>
    <col min="12" max="16384" width="10" style="132"/>
  </cols>
  <sheetData>
    <row r="1" ht="14.25" customHeight="1" spans="1:9">
      <c r="A1" s="179"/>
      <c r="B1" s="133"/>
      <c r="C1" s="180"/>
      <c r="D1" s="180"/>
      <c r="E1" s="134"/>
      <c r="F1" s="134"/>
      <c r="G1" s="134"/>
      <c r="H1" s="181" t="s">
        <v>113</v>
      </c>
      <c r="I1" s="188" t="s">
        <v>3</v>
      </c>
    </row>
    <row r="2" ht="19.9" customHeight="1" spans="1:9">
      <c r="A2" s="180"/>
      <c r="B2" s="182" t="s">
        <v>114</v>
      </c>
      <c r="C2" s="182"/>
      <c r="D2" s="182"/>
      <c r="E2" s="182"/>
      <c r="F2" s="182"/>
      <c r="G2" s="182"/>
      <c r="H2" s="182"/>
      <c r="I2" s="188"/>
    </row>
    <row r="3" ht="17.1" customHeight="1" spans="1:9">
      <c r="A3" s="183"/>
      <c r="B3" s="139" t="s">
        <v>5</v>
      </c>
      <c r="C3" s="139"/>
      <c r="D3" s="154"/>
      <c r="E3" s="154"/>
      <c r="F3" s="154"/>
      <c r="G3" s="154"/>
      <c r="H3" s="184" t="s">
        <v>6</v>
      </c>
      <c r="I3" s="189"/>
    </row>
    <row r="4" ht="21.4" customHeight="1" spans="1:9">
      <c r="A4" s="185"/>
      <c r="B4" s="142" t="s">
        <v>7</v>
      </c>
      <c r="C4" s="142"/>
      <c r="D4" s="142" t="s">
        <v>8</v>
      </c>
      <c r="E4" s="142"/>
      <c r="F4" s="142"/>
      <c r="G4" s="142"/>
      <c r="H4" s="142"/>
      <c r="I4" s="151"/>
    </row>
    <row r="5" ht="21.4" customHeight="1" spans="1:9">
      <c r="A5" s="185"/>
      <c r="B5" s="142" t="s">
        <v>9</v>
      </c>
      <c r="C5" s="142" t="s">
        <v>10</v>
      </c>
      <c r="D5" s="142" t="s">
        <v>9</v>
      </c>
      <c r="E5" s="142" t="s">
        <v>59</v>
      </c>
      <c r="F5" s="142" t="s">
        <v>115</v>
      </c>
      <c r="G5" s="142" t="s">
        <v>116</v>
      </c>
      <c r="H5" s="142" t="s">
        <v>117</v>
      </c>
      <c r="I5" s="151"/>
    </row>
    <row r="6" ht="19.9" customHeight="1" spans="1:9">
      <c r="A6" s="141"/>
      <c r="B6" s="146" t="s">
        <v>118</v>
      </c>
      <c r="C6" s="158">
        <f>SUM(C7:C8)</f>
        <v>5084282.78</v>
      </c>
      <c r="D6" s="146" t="s">
        <v>119</v>
      </c>
      <c r="E6" s="158">
        <f>SUM(F6:H6)</f>
        <v>5084282.78</v>
      </c>
      <c r="F6" s="158">
        <f>SUM(F7:F34)</f>
        <v>4964282.78</v>
      </c>
      <c r="G6" s="158">
        <f>SUM(G7:G34)</f>
        <v>120000</v>
      </c>
      <c r="H6" s="158"/>
      <c r="I6" s="160"/>
    </row>
    <row r="7" ht="19.9" customHeight="1" spans="1:9">
      <c r="A7" s="141"/>
      <c r="B7" s="186" t="s">
        <v>120</v>
      </c>
      <c r="C7" s="158">
        <v>4964282.78</v>
      </c>
      <c r="D7" s="186" t="s">
        <v>121</v>
      </c>
      <c r="E7" s="158">
        <f>SUM(F7:H7)</f>
        <v>4345181.98</v>
      </c>
      <c r="F7" s="158">
        <v>4345181.98</v>
      </c>
      <c r="G7" s="158"/>
      <c r="H7" s="158"/>
      <c r="I7" s="160"/>
    </row>
    <row r="8" ht="19.9" customHeight="1" spans="1:9">
      <c r="A8" s="141"/>
      <c r="B8" s="186" t="s">
        <v>122</v>
      </c>
      <c r="C8" s="158">
        <v>120000</v>
      </c>
      <c r="D8" s="186" t="s">
        <v>123</v>
      </c>
      <c r="E8" s="158"/>
      <c r="F8" s="158"/>
      <c r="G8" s="158"/>
      <c r="H8" s="158"/>
      <c r="I8" s="160"/>
    </row>
    <row r="9" ht="19.9" customHeight="1" spans="1:9">
      <c r="A9" s="141"/>
      <c r="B9" s="186" t="s">
        <v>124</v>
      </c>
      <c r="C9" s="158"/>
      <c r="D9" s="186" t="s">
        <v>125</v>
      </c>
      <c r="E9" s="158"/>
      <c r="F9" s="158"/>
      <c r="G9" s="158"/>
      <c r="H9" s="158"/>
      <c r="I9" s="160"/>
    </row>
    <row r="10" ht="19.9" customHeight="1" spans="1:9">
      <c r="A10" s="141"/>
      <c r="B10" s="146" t="s">
        <v>126</v>
      </c>
      <c r="C10" s="158"/>
      <c r="D10" s="186" t="s">
        <v>127</v>
      </c>
      <c r="E10" s="158"/>
      <c r="F10" s="158"/>
      <c r="G10" s="158"/>
      <c r="H10" s="158"/>
      <c r="I10" s="160"/>
    </row>
    <row r="11" ht="19.9" customHeight="1" spans="1:9">
      <c r="A11" s="141"/>
      <c r="B11" s="186" t="s">
        <v>120</v>
      </c>
      <c r="C11" s="158"/>
      <c r="D11" s="186" t="s">
        <v>128</v>
      </c>
      <c r="E11" s="158"/>
      <c r="F11" s="158"/>
      <c r="G11" s="158"/>
      <c r="H11" s="158"/>
      <c r="I11" s="160"/>
    </row>
    <row r="12" ht="19.9" customHeight="1" spans="1:9">
      <c r="A12" s="141"/>
      <c r="B12" s="186" t="s">
        <v>122</v>
      </c>
      <c r="C12" s="158"/>
      <c r="D12" s="186" t="s">
        <v>129</v>
      </c>
      <c r="E12" s="158"/>
      <c r="F12" s="158"/>
      <c r="G12" s="158"/>
      <c r="H12" s="158"/>
      <c r="I12" s="160"/>
    </row>
    <row r="13" ht="19.9" customHeight="1" spans="1:9">
      <c r="A13" s="141"/>
      <c r="B13" s="186" t="s">
        <v>124</v>
      </c>
      <c r="C13" s="158"/>
      <c r="D13" s="186" t="s">
        <v>130</v>
      </c>
      <c r="E13" s="158"/>
      <c r="F13" s="158"/>
      <c r="G13" s="158"/>
      <c r="H13" s="158"/>
      <c r="I13" s="160"/>
    </row>
    <row r="14" ht="19.9" customHeight="1" spans="1:9">
      <c r="A14" s="141"/>
      <c r="B14" s="186" t="s">
        <v>131</v>
      </c>
      <c r="C14" s="158"/>
      <c r="D14" s="186" t="s">
        <v>132</v>
      </c>
      <c r="E14" s="158">
        <f>SUM(F14:H14)</f>
        <v>264832.23</v>
      </c>
      <c r="F14" s="158">
        <v>264832.23</v>
      </c>
      <c r="G14" s="158"/>
      <c r="H14" s="158"/>
      <c r="I14" s="160"/>
    </row>
    <row r="15" ht="19.9" customHeight="1" spans="1:9">
      <c r="A15" s="141"/>
      <c r="B15" s="186" t="s">
        <v>131</v>
      </c>
      <c r="C15" s="158"/>
      <c r="D15" s="186" t="s">
        <v>133</v>
      </c>
      <c r="E15" s="158"/>
      <c r="F15" s="158"/>
      <c r="G15" s="158"/>
      <c r="H15" s="158"/>
      <c r="I15" s="160"/>
    </row>
    <row r="16" ht="19.9" customHeight="1" spans="1:9">
      <c r="A16" s="141"/>
      <c r="B16" s="186" t="s">
        <v>131</v>
      </c>
      <c r="C16" s="158"/>
      <c r="D16" s="186" t="s">
        <v>134</v>
      </c>
      <c r="E16" s="158">
        <f>SUM(F16:H16)</f>
        <v>150166.57</v>
      </c>
      <c r="F16" s="158">
        <v>150166.57</v>
      </c>
      <c r="G16" s="158"/>
      <c r="H16" s="158"/>
      <c r="I16" s="160"/>
    </row>
    <row r="17" ht="19.9" customHeight="1" spans="1:9">
      <c r="A17" s="141"/>
      <c r="B17" s="186" t="s">
        <v>131</v>
      </c>
      <c r="C17" s="158"/>
      <c r="D17" s="186" t="s">
        <v>135</v>
      </c>
      <c r="E17" s="158"/>
      <c r="F17" s="158"/>
      <c r="G17" s="158"/>
      <c r="H17" s="158"/>
      <c r="I17" s="160"/>
    </row>
    <row r="18" ht="19.9" customHeight="1" spans="1:9">
      <c r="A18" s="141"/>
      <c r="B18" s="186" t="s">
        <v>131</v>
      </c>
      <c r="C18" s="158"/>
      <c r="D18" s="186" t="s">
        <v>136</v>
      </c>
      <c r="E18" s="158">
        <f>SUM(F18:H18)</f>
        <v>120000</v>
      </c>
      <c r="F18" s="158"/>
      <c r="G18" s="158">
        <v>120000</v>
      </c>
      <c r="H18" s="158"/>
      <c r="I18" s="160"/>
    </row>
    <row r="19" ht="19.9" customHeight="1" spans="1:9">
      <c r="A19" s="141"/>
      <c r="B19" s="186" t="s">
        <v>131</v>
      </c>
      <c r="C19" s="158"/>
      <c r="D19" s="186" t="s">
        <v>137</v>
      </c>
      <c r="E19" s="158"/>
      <c r="F19" s="158"/>
      <c r="G19" s="158"/>
      <c r="H19" s="158"/>
      <c r="I19" s="160"/>
    </row>
    <row r="20" ht="19.9" customHeight="1" spans="1:9">
      <c r="A20" s="141"/>
      <c r="B20" s="186" t="s">
        <v>131</v>
      </c>
      <c r="C20" s="158"/>
      <c r="D20" s="186" t="s">
        <v>138</v>
      </c>
      <c r="E20" s="158"/>
      <c r="F20" s="158"/>
      <c r="G20" s="158"/>
      <c r="H20" s="158"/>
      <c r="I20" s="160"/>
    </row>
    <row r="21" ht="19.9" customHeight="1" spans="1:9">
      <c r="A21" s="141"/>
      <c r="B21" s="186" t="s">
        <v>131</v>
      </c>
      <c r="C21" s="158"/>
      <c r="D21" s="186" t="s">
        <v>139</v>
      </c>
      <c r="E21" s="158"/>
      <c r="F21" s="158"/>
      <c r="G21" s="158"/>
      <c r="H21" s="158"/>
      <c r="I21" s="160"/>
    </row>
    <row r="22" ht="19.9" customHeight="1" spans="1:9">
      <c r="A22" s="141"/>
      <c r="B22" s="186" t="s">
        <v>131</v>
      </c>
      <c r="C22" s="158"/>
      <c r="D22" s="186" t="s">
        <v>140</v>
      </c>
      <c r="E22" s="158"/>
      <c r="F22" s="158"/>
      <c r="G22" s="158"/>
      <c r="H22" s="158"/>
      <c r="I22" s="160"/>
    </row>
    <row r="23" ht="19.9" customHeight="1" spans="1:9">
      <c r="A23" s="141"/>
      <c r="B23" s="186" t="s">
        <v>131</v>
      </c>
      <c r="C23" s="158"/>
      <c r="D23" s="186" t="s">
        <v>141</v>
      </c>
      <c r="E23" s="158"/>
      <c r="F23" s="158"/>
      <c r="G23" s="158"/>
      <c r="H23" s="158"/>
      <c r="I23" s="160"/>
    </row>
    <row r="24" ht="19.9" customHeight="1" spans="1:9">
      <c r="A24" s="141"/>
      <c r="B24" s="186" t="s">
        <v>131</v>
      </c>
      <c r="C24" s="158"/>
      <c r="D24" s="186" t="s">
        <v>142</v>
      </c>
      <c r="E24" s="158"/>
      <c r="F24" s="158"/>
      <c r="G24" s="158"/>
      <c r="H24" s="158"/>
      <c r="I24" s="160"/>
    </row>
    <row r="25" ht="19.9" customHeight="1" spans="1:9">
      <c r="A25" s="141"/>
      <c r="B25" s="186" t="s">
        <v>131</v>
      </c>
      <c r="C25" s="158"/>
      <c r="D25" s="186" t="s">
        <v>143</v>
      </c>
      <c r="E25" s="158"/>
      <c r="F25" s="158"/>
      <c r="G25" s="158"/>
      <c r="H25" s="158"/>
      <c r="I25" s="160"/>
    </row>
    <row r="26" ht="19.9" customHeight="1" spans="1:9">
      <c r="A26" s="141"/>
      <c r="B26" s="186" t="s">
        <v>131</v>
      </c>
      <c r="C26" s="158"/>
      <c r="D26" s="186" t="s">
        <v>144</v>
      </c>
      <c r="E26" s="158">
        <f>SUM(F26:H26)</f>
        <v>204102</v>
      </c>
      <c r="F26" s="158">
        <v>204102</v>
      </c>
      <c r="G26" s="158"/>
      <c r="H26" s="158"/>
      <c r="I26" s="160"/>
    </row>
    <row r="27" ht="19.9" customHeight="1" spans="1:9">
      <c r="A27" s="141"/>
      <c r="B27" s="186" t="s">
        <v>131</v>
      </c>
      <c r="C27" s="158"/>
      <c r="D27" s="186" t="s">
        <v>145</v>
      </c>
      <c r="E27" s="158"/>
      <c r="F27" s="158"/>
      <c r="G27" s="158"/>
      <c r="H27" s="158"/>
      <c r="I27" s="160"/>
    </row>
    <row r="28" ht="19.9" customHeight="1" spans="1:9">
      <c r="A28" s="141"/>
      <c r="B28" s="186" t="s">
        <v>131</v>
      </c>
      <c r="C28" s="158"/>
      <c r="D28" s="186" t="s">
        <v>146</v>
      </c>
      <c r="E28" s="158"/>
      <c r="F28" s="158"/>
      <c r="G28" s="158"/>
      <c r="H28" s="158"/>
      <c r="I28" s="160"/>
    </row>
    <row r="29" ht="19.9" customHeight="1" spans="1:9">
      <c r="A29" s="141"/>
      <c r="B29" s="186" t="s">
        <v>131</v>
      </c>
      <c r="C29" s="158"/>
      <c r="D29" s="186" t="s">
        <v>147</v>
      </c>
      <c r="E29" s="158"/>
      <c r="F29" s="158"/>
      <c r="G29" s="158"/>
      <c r="H29" s="158"/>
      <c r="I29" s="160"/>
    </row>
    <row r="30" ht="19.9" customHeight="1" spans="1:9">
      <c r="A30" s="141"/>
      <c r="B30" s="186" t="s">
        <v>131</v>
      </c>
      <c r="C30" s="158"/>
      <c r="D30" s="186" t="s">
        <v>148</v>
      </c>
      <c r="E30" s="158"/>
      <c r="F30" s="158"/>
      <c r="G30" s="158"/>
      <c r="H30" s="158"/>
      <c r="I30" s="160"/>
    </row>
    <row r="31" ht="19.9" customHeight="1" spans="1:9">
      <c r="A31" s="141"/>
      <c r="B31" s="186" t="s">
        <v>131</v>
      </c>
      <c r="C31" s="158"/>
      <c r="D31" s="186" t="s">
        <v>149</v>
      </c>
      <c r="E31" s="158"/>
      <c r="F31" s="158"/>
      <c r="G31" s="158"/>
      <c r="H31" s="158"/>
      <c r="I31" s="160"/>
    </row>
    <row r="32" ht="19.9" customHeight="1" spans="1:9">
      <c r="A32" s="141"/>
      <c r="B32" s="186" t="s">
        <v>131</v>
      </c>
      <c r="C32" s="158"/>
      <c r="D32" s="186" t="s">
        <v>150</v>
      </c>
      <c r="E32" s="158"/>
      <c r="F32" s="158"/>
      <c r="G32" s="158"/>
      <c r="H32" s="158"/>
      <c r="I32" s="160"/>
    </row>
    <row r="33" ht="19.9" customHeight="1" spans="1:9">
      <c r="A33" s="141"/>
      <c r="B33" s="186" t="s">
        <v>131</v>
      </c>
      <c r="C33" s="158"/>
      <c r="D33" s="186" t="s">
        <v>151</v>
      </c>
      <c r="E33" s="158"/>
      <c r="F33" s="158"/>
      <c r="G33" s="158"/>
      <c r="H33" s="158"/>
      <c r="I33" s="160"/>
    </row>
    <row r="34" ht="19.9" customHeight="1" spans="1:9">
      <c r="A34" s="141"/>
      <c r="B34" s="186" t="s">
        <v>131</v>
      </c>
      <c r="C34" s="158"/>
      <c r="D34" s="186" t="s">
        <v>152</v>
      </c>
      <c r="E34" s="158"/>
      <c r="F34" s="158"/>
      <c r="G34" s="158"/>
      <c r="H34" s="158"/>
      <c r="I34" s="160"/>
    </row>
    <row r="35" ht="8.45" customHeight="1" spans="1:9">
      <c r="A35" s="187"/>
      <c r="B35" s="187"/>
      <c r="C35" s="187"/>
      <c r="D35" s="143"/>
      <c r="E35" s="187"/>
      <c r="F35" s="187"/>
      <c r="G35" s="187"/>
      <c r="H35" s="187"/>
      <c r="I35" s="190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4"/>
  <sheetViews>
    <sheetView workbookViewId="0">
      <pane ySplit="6" topLeftCell="A7" activePane="bottomLeft" state="frozen"/>
      <selection/>
      <selection pane="bottomLeft" activeCell="I7" sqref="I7:J7"/>
    </sheetView>
  </sheetViews>
  <sheetFormatPr defaultColWidth="10" defaultRowHeight="13.5"/>
  <cols>
    <col min="1" max="1" width="1.5" style="115" customWidth="1"/>
    <col min="2" max="3" width="5.875" style="115" customWidth="1"/>
    <col min="4" max="4" width="11.625" style="115" customWidth="1"/>
    <col min="5" max="5" width="23.5" style="115" customWidth="1"/>
    <col min="6" max="6" width="16.125" style="115" customWidth="1"/>
    <col min="7" max="7" width="15.875" style="115" customWidth="1"/>
    <col min="8" max="8" width="14.375" style="115" customWidth="1"/>
    <col min="9" max="9" width="15.5" style="115" customWidth="1"/>
    <col min="10" max="10" width="12.75" style="115" customWidth="1"/>
    <col min="11" max="11" width="12.5" style="115" customWidth="1"/>
    <col min="12" max="12" width="5.875" style="115" customWidth="1"/>
    <col min="13" max="13" width="13.5" style="115" customWidth="1"/>
    <col min="14" max="16" width="7.25" style="115" customWidth="1"/>
    <col min="17" max="23" width="5.875" style="115" customWidth="1"/>
    <col min="24" max="26" width="7.25" style="115" customWidth="1"/>
    <col min="27" max="33" width="5.875" style="115" customWidth="1"/>
    <col min="34" max="39" width="7.25" style="115" customWidth="1"/>
    <col min="40" max="40" width="1.5" style="115" customWidth="1"/>
    <col min="41" max="42" width="9.75" style="115" customWidth="1"/>
    <col min="43" max="16384" width="10" style="115"/>
  </cols>
  <sheetData>
    <row r="1" ht="24.95" customHeight="1" spans="1:40">
      <c r="A1" s="162"/>
      <c r="B1" s="2"/>
      <c r="C1" s="2"/>
      <c r="D1" s="163"/>
      <c r="E1" s="163"/>
      <c r="F1" s="116"/>
      <c r="G1" s="116"/>
      <c r="H1" s="116"/>
      <c r="I1" s="163"/>
      <c r="J1" s="163"/>
      <c r="K1" s="116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75" t="s">
        <v>153</v>
      </c>
      <c r="AN1" s="176"/>
    </row>
    <row r="2" ht="22.9" customHeight="1" spans="1:40">
      <c r="A2" s="116"/>
      <c r="B2" s="119" t="s">
        <v>154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76"/>
    </row>
    <row r="3" ht="19.5" customHeight="1" spans="1:40">
      <c r="A3" s="120"/>
      <c r="B3" s="121" t="s">
        <v>5</v>
      </c>
      <c r="C3" s="121"/>
      <c r="D3" s="121"/>
      <c r="E3" s="121"/>
      <c r="F3" s="164"/>
      <c r="G3" s="120"/>
      <c r="H3" s="165"/>
      <c r="I3" s="164"/>
      <c r="J3" s="164"/>
      <c r="K3" s="171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5" t="s">
        <v>6</v>
      </c>
      <c r="AM3" s="165"/>
      <c r="AN3" s="177"/>
    </row>
    <row r="4" ht="24.4" customHeight="1" spans="1:40">
      <c r="A4" s="118"/>
      <c r="B4" s="109" t="s">
        <v>9</v>
      </c>
      <c r="C4" s="109"/>
      <c r="D4" s="109"/>
      <c r="E4" s="109"/>
      <c r="F4" s="109" t="s">
        <v>155</v>
      </c>
      <c r="G4" s="109" t="s">
        <v>156</v>
      </c>
      <c r="H4" s="109"/>
      <c r="I4" s="109"/>
      <c r="J4" s="109"/>
      <c r="K4" s="109"/>
      <c r="L4" s="109"/>
      <c r="M4" s="109"/>
      <c r="N4" s="109"/>
      <c r="O4" s="109"/>
      <c r="P4" s="109"/>
      <c r="Q4" s="109" t="s">
        <v>157</v>
      </c>
      <c r="R4" s="109"/>
      <c r="S4" s="109"/>
      <c r="T4" s="109"/>
      <c r="U4" s="109"/>
      <c r="V4" s="109"/>
      <c r="W4" s="109"/>
      <c r="X4" s="109"/>
      <c r="Y4" s="109"/>
      <c r="Z4" s="109"/>
      <c r="AA4" s="109" t="s">
        <v>158</v>
      </c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78"/>
    </row>
    <row r="5" ht="24.4" customHeight="1" spans="1:40">
      <c r="A5" s="118"/>
      <c r="B5" s="109" t="s">
        <v>79</v>
      </c>
      <c r="C5" s="109"/>
      <c r="D5" s="109" t="s">
        <v>70</v>
      </c>
      <c r="E5" s="109" t="s">
        <v>71</v>
      </c>
      <c r="F5" s="109"/>
      <c r="G5" s="109" t="s">
        <v>59</v>
      </c>
      <c r="H5" s="109" t="s">
        <v>159</v>
      </c>
      <c r="I5" s="109"/>
      <c r="J5" s="109"/>
      <c r="K5" s="109" t="s">
        <v>160</v>
      </c>
      <c r="L5" s="109"/>
      <c r="M5" s="109"/>
      <c r="N5" s="109" t="s">
        <v>161</v>
      </c>
      <c r="O5" s="109"/>
      <c r="P5" s="109"/>
      <c r="Q5" s="109" t="s">
        <v>59</v>
      </c>
      <c r="R5" s="109" t="s">
        <v>159</v>
      </c>
      <c r="S5" s="109"/>
      <c r="T5" s="109"/>
      <c r="U5" s="109" t="s">
        <v>160</v>
      </c>
      <c r="V5" s="109"/>
      <c r="W5" s="109"/>
      <c r="X5" s="109" t="s">
        <v>161</v>
      </c>
      <c r="Y5" s="109"/>
      <c r="Z5" s="109"/>
      <c r="AA5" s="109" t="s">
        <v>59</v>
      </c>
      <c r="AB5" s="109" t="s">
        <v>159</v>
      </c>
      <c r="AC5" s="109"/>
      <c r="AD5" s="109"/>
      <c r="AE5" s="109" t="s">
        <v>160</v>
      </c>
      <c r="AF5" s="109"/>
      <c r="AG5" s="109"/>
      <c r="AH5" s="109" t="s">
        <v>161</v>
      </c>
      <c r="AI5" s="109"/>
      <c r="AJ5" s="109"/>
      <c r="AK5" s="109" t="s">
        <v>162</v>
      </c>
      <c r="AL5" s="109"/>
      <c r="AM5" s="109"/>
      <c r="AN5" s="178"/>
    </row>
    <row r="6" ht="39" customHeight="1" spans="1:40">
      <c r="A6" s="15"/>
      <c r="B6" s="109" t="s">
        <v>80</v>
      </c>
      <c r="C6" s="109" t="s">
        <v>81</v>
      </c>
      <c r="D6" s="109"/>
      <c r="E6" s="109"/>
      <c r="F6" s="109"/>
      <c r="G6" s="109"/>
      <c r="H6" s="109" t="s">
        <v>163</v>
      </c>
      <c r="I6" s="109" t="s">
        <v>75</v>
      </c>
      <c r="J6" s="109" t="s">
        <v>76</v>
      </c>
      <c r="K6" s="109" t="s">
        <v>163</v>
      </c>
      <c r="L6" s="109" t="s">
        <v>75</v>
      </c>
      <c r="M6" s="109" t="s">
        <v>76</v>
      </c>
      <c r="N6" s="109" t="s">
        <v>163</v>
      </c>
      <c r="O6" s="109" t="s">
        <v>164</v>
      </c>
      <c r="P6" s="109" t="s">
        <v>165</v>
      </c>
      <c r="Q6" s="109"/>
      <c r="R6" s="109" t="s">
        <v>163</v>
      </c>
      <c r="S6" s="109" t="s">
        <v>75</v>
      </c>
      <c r="T6" s="109" t="s">
        <v>76</v>
      </c>
      <c r="U6" s="109" t="s">
        <v>163</v>
      </c>
      <c r="V6" s="109" t="s">
        <v>75</v>
      </c>
      <c r="W6" s="109" t="s">
        <v>76</v>
      </c>
      <c r="X6" s="109" t="s">
        <v>163</v>
      </c>
      <c r="Y6" s="109" t="s">
        <v>164</v>
      </c>
      <c r="Z6" s="109" t="s">
        <v>165</v>
      </c>
      <c r="AA6" s="109"/>
      <c r="AB6" s="109" t="s">
        <v>163</v>
      </c>
      <c r="AC6" s="109" t="s">
        <v>75</v>
      </c>
      <c r="AD6" s="109" t="s">
        <v>76</v>
      </c>
      <c r="AE6" s="109" t="s">
        <v>163</v>
      </c>
      <c r="AF6" s="109" t="s">
        <v>75</v>
      </c>
      <c r="AG6" s="109" t="s">
        <v>76</v>
      </c>
      <c r="AH6" s="109" t="s">
        <v>163</v>
      </c>
      <c r="AI6" s="109" t="s">
        <v>164</v>
      </c>
      <c r="AJ6" s="109" t="s">
        <v>165</v>
      </c>
      <c r="AK6" s="109" t="s">
        <v>163</v>
      </c>
      <c r="AL6" s="109" t="s">
        <v>164</v>
      </c>
      <c r="AM6" s="109" t="s">
        <v>165</v>
      </c>
      <c r="AN6" s="178"/>
    </row>
    <row r="7" ht="22.5" customHeight="1" spans="1:40">
      <c r="A7" s="118"/>
      <c r="B7" s="90"/>
      <c r="C7" s="90"/>
      <c r="D7" s="90">
        <v>131001</v>
      </c>
      <c r="E7" s="90" t="s">
        <v>72</v>
      </c>
      <c r="F7" s="93">
        <f>G7</f>
        <v>5084282.78</v>
      </c>
      <c r="G7" s="93">
        <f>H7+K7</f>
        <v>5084282.78</v>
      </c>
      <c r="H7" s="93">
        <f>SUM(I7:J7)</f>
        <v>4964282.78</v>
      </c>
      <c r="I7" s="93">
        <f>I8+I19+I31</f>
        <v>4749282.78</v>
      </c>
      <c r="J7" s="93">
        <f>J8+J19+J31</f>
        <v>215000</v>
      </c>
      <c r="K7" s="93">
        <f t="shared" ref="K7:M7" si="0">K8+K19+K31</f>
        <v>120000</v>
      </c>
      <c r="L7" s="93"/>
      <c r="M7" s="93">
        <f t="shared" si="0"/>
        <v>120000</v>
      </c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178"/>
    </row>
    <row r="8" ht="22.5" customHeight="1" spans="1:40">
      <c r="A8" s="118"/>
      <c r="B8" s="90">
        <v>301</v>
      </c>
      <c r="C8" s="90"/>
      <c r="D8" s="90"/>
      <c r="E8" s="90" t="s">
        <v>166</v>
      </c>
      <c r="F8" s="93">
        <f>SUM(F9:F18)</f>
        <v>2515953.04</v>
      </c>
      <c r="G8" s="93">
        <f t="shared" ref="G8:I8" si="1">SUM(G9:G18)</f>
        <v>2515953.04</v>
      </c>
      <c r="H8" s="93">
        <f t="shared" si="1"/>
        <v>2515953.04</v>
      </c>
      <c r="I8" s="93">
        <f t="shared" si="1"/>
        <v>2515953.04</v>
      </c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178"/>
    </row>
    <row r="9" ht="22.5" customHeight="1" spans="1:40">
      <c r="A9" s="118"/>
      <c r="B9" s="90">
        <v>301</v>
      </c>
      <c r="C9" s="110" t="s">
        <v>86</v>
      </c>
      <c r="D9" s="95"/>
      <c r="E9" s="166" t="s">
        <v>167</v>
      </c>
      <c r="F9" s="93">
        <f t="shared" ref="F9:F34" si="2">G9</f>
        <v>521304</v>
      </c>
      <c r="G9" s="93">
        <f t="shared" ref="G9:G34" si="3">H9+K9</f>
        <v>521304</v>
      </c>
      <c r="H9" s="93">
        <v>521304</v>
      </c>
      <c r="I9" s="93">
        <v>521304</v>
      </c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178"/>
    </row>
    <row r="10" ht="22.5" customHeight="1" spans="1:40">
      <c r="A10" s="118"/>
      <c r="B10" s="90">
        <v>301</v>
      </c>
      <c r="C10" s="90" t="s">
        <v>88</v>
      </c>
      <c r="D10" s="95"/>
      <c r="E10" s="166" t="s">
        <v>168</v>
      </c>
      <c r="F10" s="93">
        <f t="shared" si="2"/>
        <v>302768.4</v>
      </c>
      <c r="G10" s="93">
        <f t="shared" si="3"/>
        <v>302768.4</v>
      </c>
      <c r="H10" s="93">
        <v>302768.4</v>
      </c>
      <c r="I10" s="93">
        <v>302768.4</v>
      </c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178"/>
    </row>
    <row r="11" ht="22.5" customHeight="1" spans="1:40">
      <c r="A11" s="118"/>
      <c r="B11" s="90">
        <v>301</v>
      </c>
      <c r="C11" s="90" t="s">
        <v>84</v>
      </c>
      <c r="D11" s="95"/>
      <c r="E11" s="166" t="s">
        <v>169</v>
      </c>
      <c r="F11" s="93">
        <f t="shared" si="2"/>
        <v>376253</v>
      </c>
      <c r="G11" s="93">
        <f t="shared" si="3"/>
        <v>376253</v>
      </c>
      <c r="H11" s="93">
        <v>376253</v>
      </c>
      <c r="I11" s="93">
        <v>376253</v>
      </c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178"/>
    </row>
    <row r="12" ht="22.5" customHeight="1" spans="1:40">
      <c r="A12" s="118"/>
      <c r="B12" s="90">
        <v>301</v>
      </c>
      <c r="C12" s="90" t="s">
        <v>170</v>
      </c>
      <c r="D12" s="95"/>
      <c r="E12" s="166" t="s">
        <v>171</v>
      </c>
      <c r="F12" s="93">
        <f t="shared" si="2"/>
        <v>500359</v>
      </c>
      <c r="G12" s="93">
        <f t="shared" si="3"/>
        <v>500359</v>
      </c>
      <c r="H12" s="93">
        <v>500359</v>
      </c>
      <c r="I12" s="93">
        <v>500359</v>
      </c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178"/>
    </row>
    <row r="13" ht="22.5" customHeight="1" spans="1:40">
      <c r="A13" s="118"/>
      <c r="B13" s="90">
        <v>301</v>
      </c>
      <c r="C13" s="90" t="s">
        <v>107</v>
      </c>
      <c r="D13" s="95"/>
      <c r="E13" s="166" t="s">
        <v>172</v>
      </c>
      <c r="F13" s="93">
        <f t="shared" si="2"/>
        <v>254515.43</v>
      </c>
      <c r="G13" s="93">
        <f t="shared" si="3"/>
        <v>254515.43</v>
      </c>
      <c r="H13" s="93">
        <v>254515.43</v>
      </c>
      <c r="I13" s="93">
        <v>254515.43</v>
      </c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178"/>
    </row>
    <row r="14" ht="22.5" customHeight="1" spans="1:40">
      <c r="A14" s="118"/>
      <c r="B14" s="90">
        <v>301</v>
      </c>
      <c r="C14" s="90" t="s">
        <v>173</v>
      </c>
      <c r="D14" s="95"/>
      <c r="E14" s="166" t="s">
        <v>174</v>
      </c>
      <c r="F14" s="93">
        <f t="shared" si="2"/>
        <v>130966.57</v>
      </c>
      <c r="G14" s="93">
        <f t="shared" si="3"/>
        <v>130966.57</v>
      </c>
      <c r="H14" s="93">
        <v>130966.57</v>
      </c>
      <c r="I14" s="93">
        <v>130966.57</v>
      </c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178"/>
    </row>
    <row r="15" ht="22.5" customHeight="1" spans="1:40">
      <c r="A15" s="118"/>
      <c r="B15" s="90">
        <v>301</v>
      </c>
      <c r="C15" s="90" t="s">
        <v>100</v>
      </c>
      <c r="D15" s="95"/>
      <c r="E15" s="166" t="s">
        <v>175</v>
      </c>
      <c r="F15" s="93">
        <f t="shared" si="2"/>
        <v>16800</v>
      </c>
      <c r="G15" s="93">
        <f t="shared" si="3"/>
        <v>16800</v>
      </c>
      <c r="H15" s="93">
        <v>16800</v>
      </c>
      <c r="I15" s="93">
        <v>16800</v>
      </c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178"/>
    </row>
    <row r="16" ht="22.5" customHeight="1" spans="1:40">
      <c r="A16" s="118"/>
      <c r="B16" s="90">
        <v>301</v>
      </c>
      <c r="C16" s="90" t="s">
        <v>176</v>
      </c>
      <c r="D16" s="95"/>
      <c r="E16" s="166" t="s">
        <v>177</v>
      </c>
      <c r="F16" s="93">
        <f t="shared" si="2"/>
        <v>12681.44</v>
      </c>
      <c r="G16" s="93">
        <f t="shared" si="3"/>
        <v>12681.44</v>
      </c>
      <c r="H16" s="93">
        <v>12681.44</v>
      </c>
      <c r="I16" s="93">
        <v>12681.44</v>
      </c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178"/>
    </row>
    <row r="17" ht="22.5" customHeight="1" spans="1:40">
      <c r="A17" s="118"/>
      <c r="B17" s="90">
        <v>301</v>
      </c>
      <c r="C17" s="90" t="s">
        <v>178</v>
      </c>
      <c r="D17" s="95"/>
      <c r="E17" s="166" t="s">
        <v>112</v>
      </c>
      <c r="F17" s="93">
        <f t="shared" si="2"/>
        <v>204102</v>
      </c>
      <c r="G17" s="93">
        <f t="shared" si="3"/>
        <v>204102</v>
      </c>
      <c r="H17" s="93">
        <v>204102</v>
      </c>
      <c r="I17" s="93">
        <v>204102</v>
      </c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178"/>
    </row>
    <row r="18" ht="22.5" customHeight="1" spans="1:40">
      <c r="A18" s="118"/>
      <c r="B18" s="90">
        <v>301</v>
      </c>
      <c r="C18" s="90" t="s">
        <v>92</v>
      </c>
      <c r="D18" s="95"/>
      <c r="E18" s="166" t="s">
        <v>179</v>
      </c>
      <c r="F18" s="93">
        <f t="shared" si="2"/>
        <v>196203.2</v>
      </c>
      <c r="G18" s="93">
        <f t="shared" si="3"/>
        <v>196203.2</v>
      </c>
      <c r="H18" s="93">
        <v>196203.2</v>
      </c>
      <c r="I18" s="93">
        <v>196203.2</v>
      </c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178"/>
    </row>
    <row r="19" ht="22.5" customHeight="1" spans="1:40">
      <c r="A19" s="118"/>
      <c r="B19" s="90">
        <v>302</v>
      </c>
      <c r="C19" s="90"/>
      <c r="D19" s="95"/>
      <c r="E19" s="166" t="s">
        <v>180</v>
      </c>
      <c r="F19" s="93">
        <f>SUM(F20:F30)</f>
        <v>721434.66</v>
      </c>
      <c r="G19" s="93">
        <f t="shared" ref="G19:M19" si="4">SUM(G20:G30)</f>
        <v>721434.66</v>
      </c>
      <c r="H19" s="93">
        <f t="shared" si="4"/>
        <v>601434.66</v>
      </c>
      <c r="I19" s="93">
        <f t="shared" si="4"/>
        <v>386434.66</v>
      </c>
      <c r="J19" s="93">
        <f t="shared" si="4"/>
        <v>215000</v>
      </c>
      <c r="K19" s="93">
        <f t="shared" si="4"/>
        <v>120000</v>
      </c>
      <c r="L19" s="93"/>
      <c r="M19" s="93">
        <f t="shared" si="4"/>
        <v>120000</v>
      </c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178"/>
    </row>
    <row r="20" ht="22.5" customHeight="1" spans="1:40">
      <c r="A20" s="118"/>
      <c r="B20" s="90">
        <v>302</v>
      </c>
      <c r="C20" s="90" t="s">
        <v>86</v>
      </c>
      <c r="D20" s="90"/>
      <c r="E20" s="166" t="s">
        <v>181</v>
      </c>
      <c r="F20" s="93">
        <f t="shared" si="2"/>
        <v>486000</v>
      </c>
      <c r="G20" s="93">
        <f>H20+K20</f>
        <v>486000</v>
      </c>
      <c r="H20" s="93">
        <f>SUM(I20:J20)</f>
        <v>366000</v>
      </c>
      <c r="I20" s="93">
        <v>156000</v>
      </c>
      <c r="J20" s="93">
        <v>210000</v>
      </c>
      <c r="K20" s="93">
        <v>120000</v>
      </c>
      <c r="L20" s="93"/>
      <c r="M20" s="93">
        <v>120000</v>
      </c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178"/>
    </row>
    <row r="21" ht="22.5" customHeight="1" spans="1:40">
      <c r="A21" s="118"/>
      <c r="B21" s="90">
        <v>302</v>
      </c>
      <c r="C21" s="90" t="s">
        <v>95</v>
      </c>
      <c r="D21" s="90"/>
      <c r="E21" s="166" t="s">
        <v>182</v>
      </c>
      <c r="F21" s="93">
        <f t="shared" si="2"/>
        <v>10600</v>
      </c>
      <c r="G21" s="93">
        <f t="shared" si="3"/>
        <v>10600</v>
      </c>
      <c r="H21" s="93">
        <v>10600</v>
      </c>
      <c r="I21" s="93">
        <v>10600</v>
      </c>
      <c r="J21" s="93"/>
      <c r="K21" s="93"/>
      <c r="L21" s="93"/>
      <c r="M21" s="172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178"/>
    </row>
    <row r="22" ht="22.5" customHeight="1" spans="1:40">
      <c r="A22" s="118"/>
      <c r="B22" s="90">
        <v>302</v>
      </c>
      <c r="C22" s="90" t="s">
        <v>183</v>
      </c>
      <c r="D22" s="90"/>
      <c r="E22" s="166" t="s">
        <v>184</v>
      </c>
      <c r="F22" s="93">
        <f t="shared" si="2"/>
        <v>16200</v>
      </c>
      <c r="G22" s="93">
        <f t="shared" si="3"/>
        <v>16200</v>
      </c>
      <c r="H22" s="93">
        <v>16200</v>
      </c>
      <c r="I22" s="93">
        <v>16200</v>
      </c>
      <c r="J22" s="93"/>
      <c r="K22" s="93"/>
      <c r="L22" s="93"/>
      <c r="M22" s="172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178"/>
    </row>
    <row r="23" ht="22.5" customHeight="1" spans="1:40">
      <c r="A23" s="118"/>
      <c r="B23" s="90">
        <v>302</v>
      </c>
      <c r="C23" s="90" t="s">
        <v>170</v>
      </c>
      <c r="D23" s="90"/>
      <c r="E23" s="166" t="s">
        <v>185</v>
      </c>
      <c r="F23" s="93">
        <f t="shared" si="2"/>
        <v>10000</v>
      </c>
      <c r="G23" s="93">
        <f t="shared" si="3"/>
        <v>10000</v>
      </c>
      <c r="H23" s="93">
        <v>10000</v>
      </c>
      <c r="I23" s="93">
        <v>10000</v>
      </c>
      <c r="J23" s="93"/>
      <c r="K23" s="93"/>
      <c r="L23" s="93"/>
      <c r="M23" s="172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178"/>
    </row>
    <row r="24" ht="22.5" customHeight="1" spans="1:40">
      <c r="A24" s="118"/>
      <c r="B24" s="90">
        <v>302</v>
      </c>
      <c r="C24" s="90" t="s">
        <v>100</v>
      </c>
      <c r="D24" s="90"/>
      <c r="E24" s="166" t="s">
        <v>186</v>
      </c>
      <c r="F24" s="93">
        <f t="shared" si="2"/>
        <v>42000</v>
      </c>
      <c r="G24" s="93">
        <f t="shared" si="3"/>
        <v>42000</v>
      </c>
      <c r="H24" s="93">
        <v>42000</v>
      </c>
      <c r="I24" s="93">
        <v>42000</v>
      </c>
      <c r="J24" s="93"/>
      <c r="K24" s="93"/>
      <c r="L24" s="93"/>
      <c r="M24" s="172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178"/>
    </row>
    <row r="25" ht="22.5" customHeight="1" spans="1:40">
      <c r="A25" s="118"/>
      <c r="B25" s="90">
        <v>302</v>
      </c>
      <c r="C25" s="90" t="s">
        <v>187</v>
      </c>
      <c r="D25" s="167"/>
      <c r="E25" s="166" t="s">
        <v>188</v>
      </c>
      <c r="F25" s="93">
        <f t="shared" si="2"/>
        <v>5000</v>
      </c>
      <c r="G25" s="93">
        <f t="shared" si="3"/>
        <v>5000</v>
      </c>
      <c r="H25" s="93">
        <v>5000</v>
      </c>
      <c r="I25" s="93"/>
      <c r="J25" s="173">
        <v>5000</v>
      </c>
      <c r="K25" s="173"/>
      <c r="L25" s="173"/>
      <c r="M25" s="172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8"/>
    </row>
    <row r="26" ht="22.5" customHeight="1" spans="1:40">
      <c r="A26" s="168"/>
      <c r="B26" s="90">
        <v>302</v>
      </c>
      <c r="C26" s="90" t="s">
        <v>189</v>
      </c>
      <c r="D26" s="169"/>
      <c r="E26" s="166" t="s">
        <v>190</v>
      </c>
      <c r="F26" s="93">
        <f t="shared" si="2"/>
        <v>26283.63</v>
      </c>
      <c r="G26" s="93">
        <f t="shared" si="3"/>
        <v>26283.63</v>
      </c>
      <c r="H26" s="93">
        <v>26283.63</v>
      </c>
      <c r="I26" s="93">
        <v>26283.63</v>
      </c>
      <c r="J26" s="174"/>
      <c r="K26" s="174"/>
      <c r="L26" s="174"/>
      <c r="M26" s="172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43"/>
    </row>
    <row r="27" ht="22.5" customHeight="1" spans="2:39">
      <c r="B27" s="90">
        <v>302</v>
      </c>
      <c r="C27" s="90" t="s">
        <v>191</v>
      </c>
      <c r="D27" s="170"/>
      <c r="E27" s="166" t="s">
        <v>192</v>
      </c>
      <c r="F27" s="93">
        <f t="shared" si="2"/>
        <v>10163.27</v>
      </c>
      <c r="G27" s="93">
        <f t="shared" si="3"/>
        <v>10163.27</v>
      </c>
      <c r="H27" s="93">
        <v>10163.27</v>
      </c>
      <c r="I27" s="93">
        <v>10163.27</v>
      </c>
      <c r="J27" s="170"/>
      <c r="K27" s="170"/>
      <c r="L27" s="170"/>
      <c r="M27" s="172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</row>
    <row r="28" ht="22.5" customHeight="1" spans="2:39">
      <c r="B28" s="90">
        <v>302</v>
      </c>
      <c r="C28" s="90" t="s">
        <v>193</v>
      </c>
      <c r="D28" s="170"/>
      <c r="E28" s="166" t="s">
        <v>194</v>
      </c>
      <c r="F28" s="93">
        <f t="shared" si="2"/>
        <v>50000</v>
      </c>
      <c r="G28" s="93">
        <f t="shared" si="3"/>
        <v>50000</v>
      </c>
      <c r="H28" s="93">
        <v>50000</v>
      </c>
      <c r="I28" s="93">
        <v>50000</v>
      </c>
      <c r="J28" s="170"/>
      <c r="K28" s="170"/>
      <c r="L28" s="170"/>
      <c r="M28" s="172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</row>
    <row r="29" ht="22.5" customHeight="1" spans="2:39">
      <c r="B29" s="90">
        <v>302</v>
      </c>
      <c r="C29" s="90" t="s">
        <v>195</v>
      </c>
      <c r="D29" s="170"/>
      <c r="E29" s="166" t="s">
        <v>196</v>
      </c>
      <c r="F29" s="93">
        <f t="shared" si="2"/>
        <v>59400</v>
      </c>
      <c r="G29" s="93">
        <f t="shared" si="3"/>
        <v>59400</v>
      </c>
      <c r="H29" s="93">
        <v>59400</v>
      </c>
      <c r="I29" s="93">
        <v>59400</v>
      </c>
      <c r="J29" s="170"/>
      <c r="K29" s="170"/>
      <c r="L29" s="170"/>
      <c r="M29" s="172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</row>
    <row r="30" ht="22.5" customHeight="1" spans="2:39">
      <c r="B30" s="90">
        <v>302</v>
      </c>
      <c r="C30" s="90" t="s">
        <v>92</v>
      </c>
      <c r="D30" s="170"/>
      <c r="E30" s="166" t="s">
        <v>197</v>
      </c>
      <c r="F30" s="93">
        <f t="shared" si="2"/>
        <v>5787.76</v>
      </c>
      <c r="G30" s="93">
        <f t="shared" si="3"/>
        <v>5787.76</v>
      </c>
      <c r="H30" s="93">
        <v>5787.76</v>
      </c>
      <c r="I30" s="93">
        <v>5787.76</v>
      </c>
      <c r="J30" s="170"/>
      <c r="K30" s="170"/>
      <c r="L30" s="170"/>
      <c r="M30" s="172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</row>
    <row r="31" ht="22.5" customHeight="1" spans="2:39">
      <c r="B31" s="90">
        <v>303</v>
      </c>
      <c r="C31" s="90"/>
      <c r="D31" s="170"/>
      <c r="E31" s="166" t="s">
        <v>198</v>
      </c>
      <c r="F31" s="93">
        <f>SUM(F32:F34)</f>
        <v>1846895.08</v>
      </c>
      <c r="G31" s="93">
        <f t="shared" ref="G31:I31" si="5">SUM(G32:G34)</f>
        <v>1846895.08</v>
      </c>
      <c r="H31" s="93">
        <f t="shared" si="5"/>
        <v>1846895.08</v>
      </c>
      <c r="I31" s="93">
        <f t="shared" si="5"/>
        <v>1846895.08</v>
      </c>
      <c r="J31" s="170"/>
      <c r="K31" s="170"/>
      <c r="L31" s="170"/>
      <c r="M31" s="172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</row>
    <row r="32" ht="22.5" customHeight="1" spans="2:39">
      <c r="B32" s="90">
        <v>303</v>
      </c>
      <c r="C32" s="90" t="s">
        <v>95</v>
      </c>
      <c r="D32" s="170"/>
      <c r="E32" s="166" t="s">
        <v>199</v>
      </c>
      <c r="F32" s="93">
        <f t="shared" si="2"/>
        <v>1844315.08</v>
      </c>
      <c r="G32" s="93">
        <f t="shared" si="3"/>
        <v>1844315.08</v>
      </c>
      <c r="H32" s="93">
        <v>1844315.08</v>
      </c>
      <c r="I32" s="93">
        <v>1844315.08</v>
      </c>
      <c r="J32" s="170"/>
      <c r="K32" s="170"/>
      <c r="L32" s="170"/>
      <c r="M32" s="172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</row>
    <row r="33" ht="22.5" customHeight="1" spans="2:39">
      <c r="B33" s="90">
        <v>303</v>
      </c>
      <c r="C33" s="90" t="s">
        <v>170</v>
      </c>
      <c r="D33" s="170"/>
      <c r="E33" s="166" t="s">
        <v>200</v>
      </c>
      <c r="F33" s="93">
        <f t="shared" si="2"/>
        <v>2400</v>
      </c>
      <c r="G33" s="93">
        <f t="shared" si="3"/>
        <v>2400</v>
      </c>
      <c r="H33" s="93">
        <v>2400</v>
      </c>
      <c r="I33" s="93">
        <v>2400</v>
      </c>
      <c r="J33" s="170"/>
      <c r="K33" s="170"/>
      <c r="L33" s="170"/>
      <c r="M33" s="172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</row>
    <row r="34" ht="22.5" customHeight="1" spans="2:39">
      <c r="B34" s="90">
        <v>303</v>
      </c>
      <c r="C34" s="90" t="s">
        <v>201</v>
      </c>
      <c r="D34" s="170"/>
      <c r="E34" s="166" t="s">
        <v>202</v>
      </c>
      <c r="F34" s="93">
        <f t="shared" si="2"/>
        <v>180</v>
      </c>
      <c r="G34" s="93">
        <f t="shared" si="3"/>
        <v>180</v>
      </c>
      <c r="H34" s="93">
        <v>180</v>
      </c>
      <c r="I34" s="93">
        <v>180</v>
      </c>
      <c r="J34" s="170"/>
      <c r="K34" s="170"/>
      <c r="L34" s="170"/>
      <c r="M34" s="172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I23" sqref="I23"/>
    </sheetView>
  </sheetViews>
  <sheetFormatPr defaultColWidth="10" defaultRowHeight="13.5"/>
  <cols>
    <col min="1" max="1" width="1.5" style="132" customWidth="1"/>
    <col min="2" max="4" width="6.125" style="132" customWidth="1"/>
    <col min="5" max="5" width="16.875" style="132" customWidth="1"/>
    <col min="6" max="6" width="41" style="132" customWidth="1"/>
    <col min="7" max="7" width="16.375" style="132" customWidth="1"/>
    <col min="8" max="8" width="16.625" style="132" customWidth="1"/>
    <col min="9" max="9" width="16.375" style="132" customWidth="1"/>
    <col min="10" max="10" width="1.5" style="132" customWidth="1"/>
    <col min="11" max="11" width="9.75" style="132" customWidth="1"/>
    <col min="12" max="16384" width="10" style="132"/>
  </cols>
  <sheetData>
    <row r="1" ht="14.25" customHeight="1" spans="1:10">
      <c r="A1" s="135"/>
      <c r="B1" s="133"/>
      <c r="C1" s="133"/>
      <c r="D1" s="133"/>
      <c r="E1" s="134"/>
      <c r="F1" s="134"/>
      <c r="G1" s="153" t="s">
        <v>203</v>
      </c>
      <c r="H1" s="153"/>
      <c r="I1" s="153"/>
      <c r="J1" s="159"/>
    </row>
    <row r="2" ht="19.9" customHeight="1" spans="1:10">
      <c r="A2" s="135"/>
      <c r="B2" s="137" t="s">
        <v>204</v>
      </c>
      <c r="C2" s="137"/>
      <c r="D2" s="137"/>
      <c r="E2" s="137"/>
      <c r="F2" s="137"/>
      <c r="G2" s="137"/>
      <c r="H2" s="137"/>
      <c r="I2" s="137"/>
      <c r="J2" s="159" t="s">
        <v>3</v>
      </c>
    </row>
    <row r="3" ht="17.1" customHeight="1" spans="1:10">
      <c r="A3" s="138"/>
      <c r="B3" s="139" t="s">
        <v>5</v>
      </c>
      <c r="C3" s="139"/>
      <c r="D3" s="139"/>
      <c r="E3" s="139"/>
      <c r="F3" s="139"/>
      <c r="G3" s="138"/>
      <c r="H3" s="154"/>
      <c r="I3" s="140" t="s">
        <v>6</v>
      </c>
      <c r="J3" s="159"/>
    </row>
    <row r="4" ht="21.4" customHeight="1" spans="1:10">
      <c r="A4" s="143"/>
      <c r="B4" s="142" t="s">
        <v>9</v>
      </c>
      <c r="C4" s="142"/>
      <c r="D4" s="142"/>
      <c r="E4" s="142"/>
      <c r="F4" s="142"/>
      <c r="G4" s="142" t="s">
        <v>59</v>
      </c>
      <c r="H4" s="155" t="s">
        <v>205</v>
      </c>
      <c r="I4" s="155" t="s">
        <v>158</v>
      </c>
      <c r="J4" s="151"/>
    </row>
    <row r="5" ht="21.4" customHeight="1" spans="1:10">
      <c r="A5" s="143"/>
      <c r="B5" s="142" t="s">
        <v>79</v>
      </c>
      <c r="C5" s="142"/>
      <c r="D5" s="142"/>
      <c r="E5" s="142" t="s">
        <v>70</v>
      </c>
      <c r="F5" s="142" t="s">
        <v>71</v>
      </c>
      <c r="G5" s="142"/>
      <c r="H5" s="155"/>
      <c r="I5" s="155"/>
      <c r="J5" s="151"/>
    </row>
    <row r="6" ht="21.4" customHeight="1" spans="1:10">
      <c r="A6" s="156"/>
      <c r="B6" s="142" t="s">
        <v>80</v>
      </c>
      <c r="C6" s="142" t="s">
        <v>81</v>
      </c>
      <c r="D6" s="142" t="s">
        <v>82</v>
      </c>
      <c r="E6" s="142"/>
      <c r="F6" s="142"/>
      <c r="G6" s="142"/>
      <c r="H6" s="155"/>
      <c r="I6" s="155"/>
      <c r="J6" s="160"/>
    </row>
    <row r="7" ht="19.9" customHeight="1" spans="1:10">
      <c r="A7" s="157"/>
      <c r="B7" s="142"/>
      <c r="C7" s="142"/>
      <c r="D7" s="142"/>
      <c r="E7" s="142">
        <v>131001</v>
      </c>
      <c r="F7" s="142" t="s">
        <v>72</v>
      </c>
      <c r="G7" s="144"/>
      <c r="H7" s="144">
        <f>H8+H14+H18+H24</f>
        <v>4964282.78</v>
      </c>
      <c r="I7" s="144"/>
      <c r="J7" s="161"/>
    </row>
    <row r="8" ht="19.9" customHeight="1" spans="1:10">
      <c r="A8" s="156"/>
      <c r="B8" s="90">
        <v>201</v>
      </c>
      <c r="C8" s="110"/>
      <c r="D8" s="110"/>
      <c r="E8" s="95"/>
      <c r="F8" s="90" t="s">
        <v>83</v>
      </c>
      <c r="G8" s="158"/>
      <c r="H8" s="144">
        <v>4345181.98</v>
      </c>
      <c r="I8" s="158"/>
      <c r="J8" s="159"/>
    </row>
    <row r="9" ht="19.9" customHeight="1" spans="1:10">
      <c r="A9" s="156"/>
      <c r="B9" s="90">
        <v>201</v>
      </c>
      <c r="C9" s="110" t="s">
        <v>84</v>
      </c>
      <c r="D9" s="110"/>
      <c r="E9" s="95"/>
      <c r="F9" s="90" t="s">
        <v>85</v>
      </c>
      <c r="G9" s="158"/>
      <c r="H9" s="144">
        <v>4345181.98</v>
      </c>
      <c r="I9" s="158"/>
      <c r="J9" s="159"/>
    </row>
    <row r="10" ht="19.9" customHeight="1" spans="1:10">
      <c r="A10" s="156"/>
      <c r="B10" s="90">
        <v>201</v>
      </c>
      <c r="C10" s="110" t="s">
        <v>84</v>
      </c>
      <c r="D10" s="110" t="s">
        <v>86</v>
      </c>
      <c r="E10" s="95"/>
      <c r="F10" s="90" t="s">
        <v>87</v>
      </c>
      <c r="G10" s="158"/>
      <c r="H10" s="144">
        <v>1276903.44</v>
      </c>
      <c r="I10" s="158"/>
      <c r="J10" s="160"/>
    </row>
    <row r="11" ht="19.9" customHeight="1" spans="1:10">
      <c r="A11" s="156"/>
      <c r="B11" s="90">
        <v>201</v>
      </c>
      <c r="C11" s="110" t="s">
        <v>84</v>
      </c>
      <c r="D11" s="110" t="s">
        <v>88</v>
      </c>
      <c r="E11" s="95"/>
      <c r="F11" s="90" t="s">
        <v>89</v>
      </c>
      <c r="G11" s="158"/>
      <c r="H11" s="144">
        <v>335000</v>
      </c>
      <c r="I11" s="158"/>
      <c r="J11" s="160"/>
    </row>
    <row r="12" ht="19.9" customHeight="1" spans="1:10">
      <c r="A12" s="156"/>
      <c r="B12" s="90">
        <v>201</v>
      </c>
      <c r="C12" s="110" t="s">
        <v>84</v>
      </c>
      <c r="D12" s="110" t="s">
        <v>90</v>
      </c>
      <c r="E12" s="95"/>
      <c r="F12" s="90" t="s">
        <v>91</v>
      </c>
      <c r="G12" s="158"/>
      <c r="H12" s="144">
        <v>882480.26</v>
      </c>
      <c r="I12" s="158"/>
      <c r="J12" s="160"/>
    </row>
    <row r="13" ht="19.9" customHeight="1" spans="1:10">
      <c r="A13" s="156"/>
      <c r="B13" s="90">
        <v>201</v>
      </c>
      <c r="C13" s="110" t="s">
        <v>84</v>
      </c>
      <c r="D13" s="110" t="s">
        <v>92</v>
      </c>
      <c r="E13" s="95"/>
      <c r="F13" s="90" t="s">
        <v>93</v>
      </c>
      <c r="G13" s="158"/>
      <c r="H13" s="144">
        <v>1850798.28</v>
      </c>
      <c r="I13" s="158"/>
      <c r="J13" s="160"/>
    </row>
    <row r="14" ht="19.9" customHeight="1" spans="1:10">
      <c r="A14" s="156"/>
      <c r="B14" s="90">
        <v>208</v>
      </c>
      <c r="C14" s="110"/>
      <c r="D14" s="110"/>
      <c r="E14" s="95"/>
      <c r="F14" s="90" t="s">
        <v>94</v>
      </c>
      <c r="G14" s="158"/>
      <c r="H14" s="144">
        <v>264832.23</v>
      </c>
      <c r="I14" s="158"/>
      <c r="J14" s="160"/>
    </row>
    <row r="15" ht="19.9" customHeight="1" spans="1:10">
      <c r="A15" s="156"/>
      <c r="B15" s="90">
        <v>208</v>
      </c>
      <c r="C15" s="110" t="s">
        <v>95</v>
      </c>
      <c r="D15" s="110"/>
      <c r="E15" s="95"/>
      <c r="F15" s="90" t="s">
        <v>96</v>
      </c>
      <c r="G15" s="158"/>
      <c r="H15" s="144">
        <v>264832.23</v>
      </c>
      <c r="I15" s="158"/>
      <c r="J15" s="160"/>
    </row>
    <row r="16" ht="19.9" customHeight="1" spans="1:10">
      <c r="A16" s="156"/>
      <c r="B16" s="90">
        <v>208</v>
      </c>
      <c r="C16" s="110" t="s">
        <v>95</v>
      </c>
      <c r="D16" s="110" t="s">
        <v>86</v>
      </c>
      <c r="E16" s="95"/>
      <c r="F16" s="90" t="s">
        <v>97</v>
      </c>
      <c r="G16" s="158"/>
      <c r="H16" s="144">
        <v>10316.8</v>
      </c>
      <c r="I16" s="158"/>
      <c r="J16" s="160"/>
    </row>
    <row r="17" ht="19.9" customHeight="1" spans="1:10">
      <c r="A17" s="156"/>
      <c r="B17" s="90">
        <v>208</v>
      </c>
      <c r="C17" s="110" t="s">
        <v>95</v>
      </c>
      <c r="D17" s="110" t="s">
        <v>95</v>
      </c>
      <c r="E17" s="95"/>
      <c r="F17" s="90" t="s">
        <v>98</v>
      </c>
      <c r="G17" s="158"/>
      <c r="H17" s="144">
        <v>254515.43</v>
      </c>
      <c r="I17" s="158"/>
      <c r="J17" s="160"/>
    </row>
    <row r="18" ht="19.9" customHeight="1" spans="1:10">
      <c r="A18" s="156"/>
      <c r="B18" s="90">
        <v>210</v>
      </c>
      <c r="C18" s="110"/>
      <c r="D18" s="110"/>
      <c r="E18" s="95"/>
      <c r="F18" s="90" t="s">
        <v>99</v>
      </c>
      <c r="G18" s="158"/>
      <c r="H18" s="144">
        <v>150166.57</v>
      </c>
      <c r="I18" s="158"/>
      <c r="J18" s="160"/>
    </row>
    <row r="19" ht="19.9" customHeight="1" spans="1:10">
      <c r="A19" s="156"/>
      <c r="B19" s="90">
        <v>210</v>
      </c>
      <c r="C19" s="110" t="s">
        <v>100</v>
      </c>
      <c r="D19" s="110"/>
      <c r="E19" s="95"/>
      <c r="F19" s="90" t="s">
        <v>101</v>
      </c>
      <c r="G19" s="158"/>
      <c r="H19" s="144">
        <v>150166.57</v>
      </c>
      <c r="I19" s="158"/>
      <c r="J19" s="160"/>
    </row>
    <row r="20" ht="19.9" customHeight="1" spans="1:10">
      <c r="A20" s="156"/>
      <c r="B20" s="90">
        <v>210</v>
      </c>
      <c r="C20" s="110" t="s">
        <v>100</v>
      </c>
      <c r="D20" s="110" t="s">
        <v>86</v>
      </c>
      <c r="E20" s="95"/>
      <c r="F20" s="90" t="s">
        <v>102</v>
      </c>
      <c r="G20" s="158"/>
      <c r="H20" s="144">
        <v>71421.61</v>
      </c>
      <c r="I20" s="158"/>
      <c r="J20" s="160"/>
    </row>
    <row r="21" ht="19.9" customHeight="1" spans="1:10">
      <c r="A21" s="156"/>
      <c r="B21" s="90">
        <v>210</v>
      </c>
      <c r="C21" s="110" t="s">
        <v>100</v>
      </c>
      <c r="D21" s="110" t="s">
        <v>88</v>
      </c>
      <c r="E21" s="90"/>
      <c r="F21" s="90" t="s">
        <v>103</v>
      </c>
      <c r="G21" s="158"/>
      <c r="H21" s="144">
        <v>59544.96</v>
      </c>
      <c r="I21" s="158"/>
      <c r="J21" s="160"/>
    </row>
    <row r="22" ht="19.9" customHeight="1" spans="1:10">
      <c r="A22" s="156"/>
      <c r="B22" s="90">
        <v>210</v>
      </c>
      <c r="C22" s="110" t="s">
        <v>100</v>
      </c>
      <c r="D22" s="110" t="s">
        <v>84</v>
      </c>
      <c r="E22" s="90"/>
      <c r="F22" s="90" t="s">
        <v>104</v>
      </c>
      <c r="G22" s="158"/>
      <c r="H22" s="144">
        <v>10800</v>
      </c>
      <c r="I22" s="158"/>
      <c r="J22" s="160"/>
    </row>
    <row r="23" ht="19.9" customHeight="1" spans="1:10">
      <c r="A23" s="156"/>
      <c r="B23" s="90">
        <v>210</v>
      </c>
      <c r="C23" s="110" t="s">
        <v>100</v>
      </c>
      <c r="D23" s="110" t="s">
        <v>92</v>
      </c>
      <c r="E23" s="90"/>
      <c r="F23" s="90" t="s">
        <v>105</v>
      </c>
      <c r="G23" s="158"/>
      <c r="H23" s="144">
        <v>8400</v>
      </c>
      <c r="I23" s="158"/>
      <c r="J23" s="160"/>
    </row>
    <row r="24" ht="19.5" customHeight="1" spans="2:9">
      <c r="B24" s="90">
        <v>221</v>
      </c>
      <c r="C24" s="110"/>
      <c r="D24" s="110"/>
      <c r="E24" s="90"/>
      <c r="F24" s="90" t="s">
        <v>110</v>
      </c>
      <c r="G24" s="150"/>
      <c r="H24" s="144">
        <v>204102</v>
      </c>
      <c r="I24" s="150"/>
    </row>
    <row r="25" ht="19.5" customHeight="1" spans="2:9">
      <c r="B25" s="90">
        <v>221</v>
      </c>
      <c r="C25" s="110" t="s">
        <v>88</v>
      </c>
      <c r="D25" s="110"/>
      <c r="E25" s="90"/>
      <c r="F25" s="90" t="s">
        <v>111</v>
      </c>
      <c r="G25" s="150"/>
      <c r="H25" s="144">
        <v>204102</v>
      </c>
      <c r="I25" s="150"/>
    </row>
    <row r="26" ht="19.5" customHeight="1" spans="2:9">
      <c r="B26" s="90">
        <v>221</v>
      </c>
      <c r="C26" s="110" t="s">
        <v>88</v>
      </c>
      <c r="D26" s="110" t="s">
        <v>86</v>
      </c>
      <c r="E26" s="90"/>
      <c r="F26" s="90" t="s">
        <v>112</v>
      </c>
      <c r="G26" s="150"/>
      <c r="H26" s="144">
        <v>204102</v>
      </c>
      <c r="I26" s="150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workbookViewId="0">
      <selection activeCell="E43" sqref="E43"/>
    </sheetView>
  </sheetViews>
  <sheetFormatPr defaultColWidth="10" defaultRowHeight="13.5"/>
  <cols>
    <col min="1" max="1" width="1.5" style="132" customWidth="1"/>
    <col min="2" max="3" width="6.125" style="132" customWidth="1"/>
    <col min="4" max="4" width="16.375" style="132" customWidth="1"/>
    <col min="5" max="5" width="41" style="132" customWidth="1"/>
    <col min="6" max="8" width="16.375" style="132" customWidth="1"/>
    <col min="9" max="9" width="1.5" style="132" customWidth="1"/>
    <col min="10" max="16384" width="10" style="132"/>
  </cols>
  <sheetData>
    <row r="1" ht="14.25" customHeight="1" spans="1:9">
      <c r="A1" s="133"/>
      <c r="B1" s="133"/>
      <c r="C1" s="133"/>
      <c r="D1" s="134"/>
      <c r="E1" s="134"/>
      <c r="F1" s="135"/>
      <c r="G1" s="135"/>
      <c r="H1" s="136" t="s">
        <v>206</v>
      </c>
      <c r="I1" s="151"/>
    </row>
    <row r="2" ht="19.9" customHeight="1" spans="1:9">
      <c r="A2" s="135"/>
      <c r="B2" s="137" t="s">
        <v>207</v>
      </c>
      <c r="C2" s="137"/>
      <c r="D2" s="137"/>
      <c r="E2" s="137"/>
      <c r="F2" s="137"/>
      <c r="G2" s="137"/>
      <c r="H2" s="137"/>
      <c r="I2" s="151"/>
    </row>
    <row r="3" ht="17.1" customHeight="1" spans="1:9">
      <c r="A3" s="138"/>
      <c r="B3" s="139" t="s">
        <v>5</v>
      </c>
      <c r="C3" s="139"/>
      <c r="D3" s="139"/>
      <c r="E3" s="139"/>
      <c r="G3" s="138"/>
      <c r="H3" s="140" t="s">
        <v>6</v>
      </c>
      <c r="I3" s="151"/>
    </row>
    <row r="4" ht="21.4" customHeight="1" spans="1:9">
      <c r="A4" s="141"/>
      <c r="B4" s="142" t="s">
        <v>9</v>
      </c>
      <c r="C4" s="142"/>
      <c r="D4" s="142"/>
      <c r="E4" s="142"/>
      <c r="F4" s="142" t="s">
        <v>75</v>
      </c>
      <c r="G4" s="142"/>
      <c r="H4" s="142"/>
      <c r="I4" s="151"/>
    </row>
    <row r="5" ht="21.4" customHeight="1" spans="1:9">
      <c r="A5" s="141"/>
      <c r="B5" s="142" t="s">
        <v>79</v>
      </c>
      <c r="C5" s="142"/>
      <c r="D5" s="142" t="s">
        <v>70</v>
      </c>
      <c r="E5" s="142" t="s">
        <v>71</v>
      </c>
      <c r="F5" s="142" t="s">
        <v>59</v>
      </c>
      <c r="G5" s="142" t="s">
        <v>208</v>
      </c>
      <c r="H5" s="142" t="s">
        <v>209</v>
      </c>
      <c r="I5" s="151"/>
    </row>
    <row r="6" ht="21.4" customHeight="1" spans="1:9">
      <c r="A6" s="143"/>
      <c r="B6" s="142" t="s">
        <v>80</v>
      </c>
      <c r="C6" s="142" t="s">
        <v>81</v>
      </c>
      <c r="D6" s="142"/>
      <c r="E6" s="142"/>
      <c r="F6" s="142"/>
      <c r="G6" s="142"/>
      <c r="H6" s="142"/>
      <c r="I6" s="151"/>
    </row>
    <row r="7" ht="30" customHeight="1" spans="1:9">
      <c r="A7" s="141"/>
      <c r="B7" s="142"/>
      <c r="C7" s="142"/>
      <c r="D7" s="142">
        <v>131001</v>
      </c>
      <c r="E7" s="142" t="s">
        <v>72</v>
      </c>
      <c r="F7" s="144">
        <f>SUM(G7:H7)</f>
        <v>4749282.78</v>
      </c>
      <c r="G7" s="144">
        <f>SUM(G8:G43)</f>
        <v>4362848.12</v>
      </c>
      <c r="H7" s="144">
        <f>SUM(H8:H43)</f>
        <v>386434.66</v>
      </c>
      <c r="I7" s="151"/>
    </row>
    <row r="8" ht="30" customHeight="1" spans="1:9">
      <c r="A8" s="141"/>
      <c r="B8" s="145">
        <v>505</v>
      </c>
      <c r="C8" s="145" t="s">
        <v>86</v>
      </c>
      <c r="D8" s="146"/>
      <c r="E8" s="142" t="s">
        <v>167</v>
      </c>
      <c r="F8" s="144">
        <f t="shared" ref="F8:F43" si="0">SUM(G8:H8)</f>
        <v>521304</v>
      </c>
      <c r="G8" s="144">
        <v>521304</v>
      </c>
      <c r="H8" s="144"/>
      <c r="I8" s="151"/>
    </row>
    <row r="9" ht="30" customHeight="1" spans="1:9">
      <c r="A9" s="141"/>
      <c r="B9" s="145">
        <v>505</v>
      </c>
      <c r="C9" s="145" t="s">
        <v>86</v>
      </c>
      <c r="D9" s="146"/>
      <c r="E9" s="142" t="s">
        <v>168</v>
      </c>
      <c r="F9" s="144">
        <f t="shared" si="0"/>
        <v>302768.4</v>
      </c>
      <c r="G9" s="144">
        <v>302768.4</v>
      </c>
      <c r="H9" s="144"/>
      <c r="I9" s="151"/>
    </row>
    <row r="10" ht="30" customHeight="1" spans="1:9">
      <c r="A10" s="141"/>
      <c r="B10" s="145">
        <v>505</v>
      </c>
      <c r="C10" s="145" t="s">
        <v>86</v>
      </c>
      <c r="D10" s="146"/>
      <c r="E10" s="142" t="s">
        <v>169</v>
      </c>
      <c r="F10" s="144">
        <f t="shared" si="0"/>
        <v>376253</v>
      </c>
      <c r="G10" s="144">
        <v>376253</v>
      </c>
      <c r="H10" s="144"/>
      <c r="I10" s="151"/>
    </row>
    <row r="11" ht="30" customHeight="1" spans="2:9">
      <c r="B11" s="145">
        <v>505</v>
      </c>
      <c r="C11" s="145" t="s">
        <v>86</v>
      </c>
      <c r="D11" s="146"/>
      <c r="E11" s="142" t="s">
        <v>171</v>
      </c>
      <c r="F11" s="144">
        <f t="shared" si="0"/>
        <v>500359</v>
      </c>
      <c r="G11" s="144">
        <v>500359</v>
      </c>
      <c r="H11" s="144"/>
      <c r="I11" s="151"/>
    </row>
    <row r="12" ht="30" customHeight="1" spans="2:9">
      <c r="B12" s="145" t="s">
        <v>210</v>
      </c>
      <c r="C12" s="145" t="s">
        <v>88</v>
      </c>
      <c r="D12" s="146"/>
      <c r="E12" s="142" t="s">
        <v>172</v>
      </c>
      <c r="F12" s="144">
        <f t="shared" si="0"/>
        <v>130785.67</v>
      </c>
      <c r="G12" s="144">
        <v>130785.67</v>
      </c>
      <c r="H12" s="144"/>
      <c r="I12" s="151"/>
    </row>
    <row r="13" ht="30" customHeight="1" spans="2:9">
      <c r="B13" s="145" t="s">
        <v>211</v>
      </c>
      <c r="C13" s="145" t="s">
        <v>86</v>
      </c>
      <c r="D13" s="146"/>
      <c r="E13" s="142" t="s">
        <v>172</v>
      </c>
      <c r="F13" s="144">
        <f t="shared" si="0"/>
        <v>123729.76</v>
      </c>
      <c r="G13" s="144">
        <v>123729.76</v>
      </c>
      <c r="H13" s="144"/>
      <c r="I13" s="151"/>
    </row>
    <row r="14" ht="30" customHeight="1" spans="2:9">
      <c r="B14" s="145" t="s">
        <v>210</v>
      </c>
      <c r="C14" s="145" t="s">
        <v>88</v>
      </c>
      <c r="D14" s="146"/>
      <c r="E14" s="142" t="s">
        <v>174</v>
      </c>
      <c r="F14" s="144">
        <f t="shared" si="0"/>
        <v>71421.61</v>
      </c>
      <c r="G14" s="144">
        <v>71421.61</v>
      </c>
      <c r="H14" s="144"/>
      <c r="I14" s="151"/>
    </row>
    <row r="15" ht="30" customHeight="1" spans="2:9">
      <c r="B15" s="145" t="s">
        <v>211</v>
      </c>
      <c r="C15" s="145" t="s">
        <v>86</v>
      </c>
      <c r="D15" s="146"/>
      <c r="E15" s="142" t="s">
        <v>174</v>
      </c>
      <c r="F15" s="144">
        <f t="shared" si="0"/>
        <v>59544.96</v>
      </c>
      <c r="G15" s="144">
        <v>59544.96</v>
      </c>
      <c r="H15" s="144"/>
      <c r="I15" s="151"/>
    </row>
    <row r="16" ht="30" customHeight="1" spans="2:9">
      <c r="B16" s="145" t="s">
        <v>210</v>
      </c>
      <c r="C16" s="145" t="s">
        <v>88</v>
      </c>
      <c r="D16" s="146"/>
      <c r="E16" s="142" t="s">
        <v>175</v>
      </c>
      <c r="F16" s="144">
        <f t="shared" si="0"/>
        <v>8400</v>
      </c>
      <c r="G16" s="144">
        <v>8400</v>
      </c>
      <c r="H16" s="144"/>
      <c r="I16" s="151"/>
    </row>
    <row r="17" ht="30" customHeight="1" spans="2:9">
      <c r="B17" s="145" t="s">
        <v>211</v>
      </c>
      <c r="C17" s="145" t="s">
        <v>86</v>
      </c>
      <c r="D17" s="146"/>
      <c r="E17" s="142" t="s">
        <v>175</v>
      </c>
      <c r="F17" s="144">
        <f t="shared" si="0"/>
        <v>8400</v>
      </c>
      <c r="G17" s="144">
        <v>8400</v>
      </c>
      <c r="H17" s="144"/>
      <c r="I17" s="151"/>
    </row>
    <row r="18" ht="30" customHeight="1" spans="2:9">
      <c r="B18" s="145" t="s">
        <v>210</v>
      </c>
      <c r="C18" s="145" t="s">
        <v>88</v>
      </c>
      <c r="D18" s="146"/>
      <c r="E18" s="142" t="s">
        <v>177</v>
      </c>
      <c r="F18" s="144">
        <f t="shared" si="0"/>
        <v>1855.11</v>
      </c>
      <c r="G18" s="144">
        <v>1855.11</v>
      </c>
      <c r="H18" s="144"/>
      <c r="I18" s="151"/>
    </row>
    <row r="19" ht="30" customHeight="1" spans="2:9">
      <c r="B19" s="145" t="s">
        <v>211</v>
      </c>
      <c r="C19" s="145" t="s">
        <v>86</v>
      </c>
      <c r="D19" s="146"/>
      <c r="E19" s="142" t="s">
        <v>177</v>
      </c>
      <c r="F19" s="144">
        <f t="shared" si="0"/>
        <v>10826.33</v>
      </c>
      <c r="G19" s="144">
        <v>10826.33</v>
      </c>
      <c r="H19" s="144"/>
      <c r="I19" s="151"/>
    </row>
    <row r="20" ht="30" customHeight="1" spans="2:9">
      <c r="B20" s="145" t="s">
        <v>210</v>
      </c>
      <c r="C20" s="145" t="s">
        <v>84</v>
      </c>
      <c r="D20" s="146"/>
      <c r="E20" s="142" t="s">
        <v>112</v>
      </c>
      <c r="F20" s="144">
        <f t="shared" si="0"/>
        <v>111305</v>
      </c>
      <c r="G20" s="144">
        <v>111305</v>
      </c>
      <c r="H20" s="144"/>
      <c r="I20" s="151"/>
    </row>
    <row r="21" ht="30" customHeight="1" spans="2:9">
      <c r="B21" s="145" t="s">
        <v>211</v>
      </c>
      <c r="C21" s="145" t="s">
        <v>86</v>
      </c>
      <c r="D21" s="146"/>
      <c r="E21" s="142" t="s">
        <v>112</v>
      </c>
      <c r="F21" s="144">
        <f t="shared" si="0"/>
        <v>92797</v>
      </c>
      <c r="G21" s="144">
        <v>92797</v>
      </c>
      <c r="H21" s="144"/>
      <c r="I21" s="151"/>
    </row>
    <row r="22" ht="30" customHeight="1" spans="2:9">
      <c r="B22" s="145" t="s">
        <v>210</v>
      </c>
      <c r="C22" s="145" t="s">
        <v>92</v>
      </c>
      <c r="D22" s="146"/>
      <c r="E22" s="142" t="s">
        <v>179</v>
      </c>
      <c r="F22" s="144">
        <f t="shared" si="0"/>
        <v>196203.2</v>
      </c>
      <c r="G22" s="144">
        <v>196203.2</v>
      </c>
      <c r="H22" s="144"/>
      <c r="I22" s="151"/>
    </row>
    <row r="23" ht="30" customHeight="1" spans="1:9">
      <c r="A23" s="141"/>
      <c r="B23" s="145" t="s">
        <v>212</v>
      </c>
      <c r="C23" s="145" t="s">
        <v>86</v>
      </c>
      <c r="D23" s="146"/>
      <c r="E23" s="142" t="s">
        <v>181</v>
      </c>
      <c r="F23" s="144">
        <f t="shared" si="0"/>
        <v>128000</v>
      </c>
      <c r="G23" s="144"/>
      <c r="H23" s="144">
        <v>128000</v>
      </c>
      <c r="I23" s="151"/>
    </row>
    <row r="24" ht="30" customHeight="1" spans="1:9">
      <c r="A24" s="147"/>
      <c r="B24" s="145" t="s">
        <v>211</v>
      </c>
      <c r="C24" s="145" t="s">
        <v>88</v>
      </c>
      <c r="D24" s="146"/>
      <c r="E24" s="142" t="s">
        <v>181</v>
      </c>
      <c r="F24" s="144">
        <f t="shared" si="0"/>
        <v>28000</v>
      </c>
      <c r="G24" s="144"/>
      <c r="H24" s="144">
        <v>28000</v>
      </c>
      <c r="I24" s="151"/>
    </row>
    <row r="25" ht="30" customHeight="1" spans="2:9">
      <c r="B25" s="145" t="s">
        <v>212</v>
      </c>
      <c r="C25" s="145" t="s">
        <v>86</v>
      </c>
      <c r="D25" s="146"/>
      <c r="E25" s="142" t="s">
        <v>182</v>
      </c>
      <c r="F25" s="144">
        <f t="shared" si="0"/>
        <v>7800</v>
      </c>
      <c r="G25" s="144"/>
      <c r="H25" s="144">
        <v>7800</v>
      </c>
      <c r="I25" s="151"/>
    </row>
    <row r="26" ht="30" customHeight="1" spans="2:9">
      <c r="B26" s="145" t="s">
        <v>211</v>
      </c>
      <c r="C26" s="145" t="s">
        <v>88</v>
      </c>
      <c r="D26" s="146"/>
      <c r="E26" s="142" t="s">
        <v>182</v>
      </c>
      <c r="F26" s="144">
        <f t="shared" si="0"/>
        <v>2800</v>
      </c>
      <c r="G26" s="144"/>
      <c r="H26" s="144">
        <v>2800</v>
      </c>
      <c r="I26" s="151"/>
    </row>
    <row r="27" ht="30" customHeight="1" spans="2:9">
      <c r="B27" s="145" t="s">
        <v>212</v>
      </c>
      <c r="C27" s="145" t="s">
        <v>86</v>
      </c>
      <c r="D27" s="146"/>
      <c r="E27" s="142" t="s">
        <v>184</v>
      </c>
      <c r="F27" s="144">
        <f t="shared" si="0"/>
        <v>10600</v>
      </c>
      <c r="G27" s="144"/>
      <c r="H27" s="144">
        <v>10600</v>
      </c>
      <c r="I27" s="151"/>
    </row>
    <row r="28" ht="30" customHeight="1" spans="2:9">
      <c r="B28" s="145" t="s">
        <v>211</v>
      </c>
      <c r="C28" s="145" t="s">
        <v>88</v>
      </c>
      <c r="D28" s="146"/>
      <c r="E28" s="142" t="s">
        <v>184</v>
      </c>
      <c r="F28" s="144">
        <f t="shared" si="0"/>
        <v>5600</v>
      </c>
      <c r="G28" s="144"/>
      <c r="H28" s="144">
        <v>5600</v>
      </c>
      <c r="I28" s="151"/>
    </row>
    <row r="29" ht="30" customHeight="1" spans="2:9">
      <c r="B29" s="145" t="s">
        <v>212</v>
      </c>
      <c r="C29" s="145" t="s">
        <v>86</v>
      </c>
      <c r="D29" s="146"/>
      <c r="E29" s="142" t="s">
        <v>185</v>
      </c>
      <c r="F29" s="144">
        <f t="shared" si="0"/>
        <v>10000</v>
      </c>
      <c r="G29" s="144"/>
      <c r="H29" s="144">
        <v>10000</v>
      </c>
      <c r="I29" s="151"/>
    </row>
    <row r="30" ht="30" customHeight="1" spans="2:9">
      <c r="B30" s="145" t="s">
        <v>212</v>
      </c>
      <c r="C30" s="145" t="s">
        <v>86</v>
      </c>
      <c r="D30" s="146"/>
      <c r="E30" s="142" t="s">
        <v>186</v>
      </c>
      <c r="F30" s="144">
        <f t="shared" si="0"/>
        <v>21000</v>
      </c>
      <c r="G30" s="144"/>
      <c r="H30" s="144">
        <v>21000</v>
      </c>
      <c r="I30" s="151"/>
    </row>
    <row r="31" ht="30" customHeight="1" spans="2:9">
      <c r="B31" s="145" t="s">
        <v>211</v>
      </c>
      <c r="C31" s="145" t="s">
        <v>88</v>
      </c>
      <c r="D31" s="146"/>
      <c r="E31" s="142" t="s">
        <v>186</v>
      </c>
      <c r="F31" s="144">
        <f t="shared" si="0"/>
        <v>21000</v>
      </c>
      <c r="G31" s="144"/>
      <c r="H31" s="144">
        <v>21000</v>
      </c>
      <c r="I31" s="151"/>
    </row>
    <row r="32" ht="30" customHeight="1" spans="2:9">
      <c r="B32" s="145" t="s">
        <v>212</v>
      </c>
      <c r="C32" s="145" t="s">
        <v>86</v>
      </c>
      <c r="D32" s="146"/>
      <c r="E32" s="142" t="s">
        <v>190</v>
      </c>
      <c r="F32" s="144">
        <f t="shared" si="0"/>
        <v>15070.62</v>
      </c>
      <c r="G32" s="144"/>
      <c r="H32" s="144">
        <v>15070.62</v>
      </c>
      <c r="I32" s="151"/>
    </row>
    <row r="33" ht="30" customHeight="1" spans="2:9">
      <c r="B33" s="145" t="s">
        <v>211</v>
      </c>
      <c r="C33" s="145" t="s">
        <v>88</v>
      </c>
      <c r="D33" s="146"/>
      <c r="E33" s="142" t="s">
        <v>190</v>
      </c>
      <c r="F33" s="144">
        <f t="shared" si="0"/>
        <v>11213.01</v>
      </c>
      <c r="G33" s="144"/>
      <c r="H33" s="144">
        <v>11213.01</v>
      </c>
      <c r="I33" s="151"/>
    </row>
    <row r="34" ht="30" customHeight="1" spans="2:9">
      <c r="B34" s="145" t="s">
        <v>212</v>
      </c>
      <c r="C34" s="145" t="s">
        <v>86</v>
      </c>
      <c r="D34" s="146"/>
      <c r="E34" s="142" t="s">
        <v>192</v>
      </c>
      <c r="F34" s="144">
        <f t="shared" si="0"/>
        <v>6615.83</v>
      </c>
      <c r="G34" s="144"/>
      <c r="H34" s="144">
        <v>6615.83</v>
      </c>
      <c r="I34" s="151"/>
    </row>
    <row r="35" ht="30" customHeight="1" spans="2:9">
      <c r="B35" s="145" t="s">
        <v>211</v>
      </c>
      <c r="C35" s="145" t="s">
        <v>88</v>
      </c>
      <c r="D35" s="146"/>
      <c r="E35" s="142" t="s">
        <v>192</v>
      </c>
      <c r="F35" s="144">
        <f t="shared" si="0"/>
        <v>3547.44</v>
      </c>
      <c r="G35" s="144"/>
      <c r="H35" s="144">
        <v>3547.44</v>
      </c>
      <c r="I35" s="151"/>
    </row>
    <row r="36" ht="30" customHeight="1" spans="2:9">
      <c r="B36" s="145" t="s">
        <v>212</v>
      </c>
      <c r="C36" s="145" t="s">
        <v>107</v>
      </c>
      <c r="D36" s="146"/>
      <c r="E36" s="142" t="s">
        <v>194</v>
      </c>
      <c r="F36" s="144">
        <f t="shared" si="0"/>
        <v>25000</v>
      </c>
      <c r="G36" s="144"/>
      <c r="H36" s="144">
        <v>25000</v>
      </c>
      <c r="I36" s="151"/>
    </row>
    <row r="37" ht="30" customHeight="1" spans="2:9">
      <c r="B37" s="145" t="s">
        <v>211</v>
      </c>
      <c r="C37" s="145" t="s">
        <v>88</v>
      </c>
      <c r="D37" s="146"/>
      <c r="E37" s="142" t="s">
        <v>194</v>
      </c>
      <c r="F37" s="144">
        <f t="shared" si="0"/>
        <v>25000</v>
      </c>
      <c r="G37" s="144"/>
      <c r="H37" s="144">
        <v>25000</v>
      </c>
      <c r="I37" s="151"/>
    </row>
    <row r="38" ht="30" customHeight="1" spans="2:9">
      <c r="B38" s="145" t="s">
        <v>212</v>
      </c>
      <c r="C38" s="145" t="s">
        <v>86</v>
      </c>
      <c r="D38" s="146"/>
      <c r="E38" s="142" t="s">
        <v>196</v>
      </c>
      <c r="F38" s="144">
        <f t="shared" si="0"/>
        <v>59400</v>
      </c>
      <c r="G38" s="144"/>
      <c r="H38" s="144">
        <v>59400</v>
      </c>
      <c r="I38" s="151"/>
    </row>
    <row r="39" ht="30" customHeight="1" spans="2:9">
      <c r="B39" s="145" t="s">
        <v>212</v>
      </c>
      <c r="C39" s="145" t="s">
        <v>92</v>
      </c>
      <c r="D39" s="146"/>
      <c r="E39" s="142" t="s">
        <v>197</v>
      </c>
      <c r="F39" s="144">
        <f t="shared" si="0"/>
        <v>4605.28</v>
      </c>
      <c r="G39" s="144"/>
      <c r="H39" s="144">
        <v>4605.28</v>
      </c>
      <c r="I39" s="151"/>
    </row>
    <row r="40" ht="30" customHeight="1" spans="2:9">
      <c r="B40" s="145" t="s">
        <v>211</v>
      </c>
      <c r="C40" s="145" t="s">
        <v>88</v>
      </c>
      <c r="D40" s="146"/>
      <c r="E40" s="142" t="s">
        <v>197</v>
      </c>
      <c r="F40" s="144">
        <f t="shared" si="0"/>
        <v>1182.48</v>
      </c>
      <c r="G40" s="144"/>
      <c r="H40" s="144">
        <v>1182.48</v>
      </c>
      <c r="I40" s="152"/>
    </row>
    <row r="41" ht="30" customHeight="1" spans="1:9">
      <c r="A41" s="148"/>
      <c r="B41" s="145" t="s">
        <v>213</v>
      </c>
      <c r="C41" s="145" t="s">
        <v>86</v>
      </c>
      <c r="D41" s="149"/>
      <c r="E41" s="142" t="s">
        <v>199</v>
      </c>
      <c r="F41" s="144">
        <f t="shared" si="0"/>
        <v>1844315.08</v>
      </c>
      <c r="G41" s="144">
        <v>1844315.08</v>
      </c>
      <c r="H41" s="144"/>
      <c r="I41" s="152"/>
    </row>
    <row r="42" ht="30" customHeight="1" spans="2:8">
      <c r="B42" s="145" t="s">
        <v>213</v>
      </c>
      <c r="C42" s="145" t="s">
        <v>86</v>
      </c>
      <c r="D42" s="150"/>
      <c r="E42" s="142" t="s">
        <v>200</v>
      </c>
      <c r="F42" s="144">
        <f t="shared" si="0"/>
        <v>2400</v>
      </c>
      <c r="G42" s="144">
        <v>2400</v>
      </c>
      <c r="H42" s="144"/>
    </row>
    <row r="43" ht="30" customHeight="1" spans="2:8">
      <c r="B43" s="145" t="s">
        <v>213</v>
      </c>
      <c r="C43" s="145" t="s">
        <v>86</v>
      </c>
      <c r="D43" s="150"/>
      <c r="E43" s="142" t="s">
        <v>202</v>
      </c>
      <c r="F43" s="144">
        <f t="shared" si="0"/>
        <v>180</v>
      </c>
      <c r="G43" s="144">
        <v>180</v>
      </c>
      <c r="H43" s="144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10" sqref="F10"/>
    </sheetView>
  </sheetViews>
  <sheetFormatPr defaultColWidth="10" defaultRowHeight="13.5" outlineLevelCol="7"/>
  <cols>
    <col min="1" max="1" width="1.5" style="115" customWidth="1"/>
    <col min="2" max="4" width="6.625" style="115" customWidth="1"/>
    <col min="5" max="5" width="26.625" style="115" customWidth="1"/>
    <col min="6" max="6" width="48.625" style="115" customWidth="1"/>
    <col min="7" max="7" width="26.625" style="115" customWidth="1"/>
    <col min="8" max="8" width="1.5" style="115" customWidth="1"/>
    <col min="9" max="10" width="9.75" style="115" customWidth="1"/>
    <col min="11" max="16384" width="10" style="115"/>
  </cols>
  <sheetData>
    <row r="1" ht="24.95" customHeight="1" spans="1:8">
      <c r="A1" s="116"/>
      <c r="B1" s="2"/>
      <c r="C1" s="2"/>
      <c r="D1" s="2"/>
      <c r="E1" s="15"/>
      <c r="F1" s="15"/>
      <c r="G1" s="117" t="s">
        <v>214</v>
      </c>
      <c r="H1" s="118"/>
    </row>
    <row r="2" ht="22.9" customHeight="1" spans="1:8">
      <c r="A2" s="116"/>
      <c r="B2" s="119" t="s">
        <v>215</v>
      </c>
      <c r="C2" s="119"/>
      <c r="D2" s="119"/>
      <c r="E2" s="119"/>
      <c r="F2" s="119"/>
      <c r="G2" s="119"/>
      <c r="H2" s="118" t="s">
        <v>3</v>
      </c>
    </row>
    <row r="3" ht="19.5" customHeight="1" spans="1:8">
      <c r="A3" s="120"/>
      <c r="B3" s="121" t="s">
        <v>5</v>
      </c>
      <c r="C3" s="121"/>
      <c r="D3" s="121"/>
      <c r="E3" s="121"/>
      <c r="F3" s="121"/>
      <c r="G3" s="122" t="s">
        <v>6</v>
      </c>
      <c r="H3" s="123"/>
    </row>
    <row r="4" ht="24.4" customHeight="1" spans="1:8">
      <c r="A4" s="124"/>
      <c r="B4" s="90" t="s">
        <v>79</v>
      </c>
      <c r="C4" s="90"/>
      <c r="D4" s="90"/>
      <c r="E4" s="90" t="s">
        <v>70</v>
      </c>
      <c r="F4" s="90" t="s">
        <v>71</v>
      </c>
      <c r="G4" s="90" t="s">
        <v>216</v>
      </c>
      <c r="H4" s="125"/>
    </row>
    <row r="5" ht="24" customHeight="1" spans="1:8">
      <c r="A5" s="124"/>
      <c r="B5" s="90" t="s">
        <v>80</v>
      </c>
      <c r="C5" s="90" t="s">
        <v>81</v>
      </c>
      <c r="D5" s="90" t="s">
        <v>82</v>
      </c>
      <c r="E5" s="90"/>
      <c r="F5" s="90"/>
      <c r="G5" s="90"/>
      <c r="H5" s="126"/>
    </row>
    <row r="6" ht="27.95" customHeight="1" spans="1:8">
      <c r="A6" s="127"/>
      <c r="B6" s="90"/>
      <c r="C6" s="90"/>
      <c r="D6" s="90"/>
      <c r="E6" s="90">
        <v>131001</v>
      </c>
      <c r="F6" s="90" t="s">
        <v>72</v>
      </c>
      <c r="G6" s="93">
        <v>215000</v>
      </c>
      <c r="H6" s="128"/>
    </row>
    <row r="7" ht="30.95" customHeight="1" spans="1:8">
      <c r="A7" s="127"/>
      <c r="B7" s="90">
        <v>201</v>
      </c>
      <c r="C7" s="110"/>
      <c r="D7" s="110"/>
      <c r="E7" s="95"/>
      <c r="F7" s="90" t="s">
        <v>83</v>
      </c>
      <c r="G7" s="93">
        <v>215000</v>
      </c>
      <c r="H7" s="128"/>
    </row>
    <row r="8" ht="22.9" customHeight="1" spans="1:8">
      <c r="A8" s="127"/>
      <c r="B8" s="90">
        <v>201</v>
      </c>
      <c r="C8" s="110" t="s">
        <v>84</v>
      </c>
      <c r="D8" s="110"/>
      <c r="E8" s="95"/>
      <c r="F8" s="90" t="s">
        <v>85</v>
      </c>
      <c r="G8" s="93">
        <v>215000</v>
      </c>
      <c r="H8" s="128"/>
    </row>
    <row r="9" ht="22.9" customHeight="1" spans="1:8">
      <c r="A9" s="127"/>
      <c r="B9" s="90">
        <v>201</v>
      </c>
      <c r="C9" s="110" t="s">
        <v>84</v>
      </c>
      <c r="D9" s="110" t="s">
        <v>88</v>
      </c>
      <c r="E9" s="95"/>
      <c r="F9" s="90" t="s">
        <v>89</v>
      </c>
      <c r="G9" s="93">
        <v>215000</v>
      </c>
      <c r="H9" s="128"/>
    </row>
    <row r="10" ht="22.9" customHeight="1" spans="1:8">
      <c r="A10" s="127"/>
      <c r="B10" s="90"/>
      <c r="C10" s="110"/>
      <c r="D10" s="110"/>
      <c r="E10" s="95"/>
      <c r="F10" s="90" t="s">
        <v>217</v>
      </c>
      <c r="G10" s="93">
        <v>30000</v>
      </c>
      <c r="H10" s="128"/>
    </row>
    <row r="11" ht="22.9" customHeight="1" spans="1:8">
      <c r="A11" s="127"/>
      <c r="B11" s="90"/>
      <c r="C11" s="90"/>
      <c r="D11" s="90"/>
      <c r="E11" s="90"/>
      <c r="F11" s="90" t="s">
        <v>218</v>
      </c>
      <c r="G11" s="93">
        <v>5000</v>
      </c>
      <c r="H11" s="128"/>
    </row>
    <row r="12" ht="22.9" customHeight="1" spans="1:8">
      <c r="A12" s="127"/>
      <c r="B12" s="90"/>
      <c r="C12" s="90"/>
      <c r="D12" s="90"/>
      <c r="E12" s="90"/>
      <c r="F12" s="90" t="s">
        <v>219</v>
      </c>
      <c r="G12" s="93">
        <v>30000</v>
      </c>
      <c r="H12" s="128"/>
    </row>
    <row r="13" ht="22.9" customHeight="1" spans="1:8">
      <c r="A13" s="127"/>
      <c r="B13" s="90"/>
      <c r="C13" s="90"/>
      <c r="D13" s="90"/>
      <c r="E13" s="90"/>
      <c r="F13" s="90" t="s">
        <v>220</v>
      </c>
      <c r="G13" s="93">
        <v>150000</v>
      </c>
      <c r="H13" s="128"/>
    </row>
    <row r="14" ht="22.9" customHeight="1" spans="1:8">
      <c r="A14" s="127"/>
      <c r="B14" s="90"/>
      <c r="C14" s="90"/>
      <c r="D14" s="90"/>
      <c r="E14" s="90"/>
      <c r="F14" s="90"/>
      <c r="G14" s="93"/>
      <c r="H14" s="128"/>
    </row>
    <row r="15" ht="22.9" customHeight="1" spans="1:8">
      <c r="A15" s="124"/>
      <c r="B15" s="97"/>
      <c r="C15" s="97"/>
      <c r="D15" s="97"/>
      <c r="E15" s="97"/>
      <c r="F15" s="97" t="s">
        <v>23</v>
      </c>
      <c r="G15" s="98"/>
      <c r="H15" s="125"/>
    </row>
    <row r="16" ht="22.9" customHeight="1" spans="1:8">
      <c r="A16" s="124"/>
      <c r="B16" s="97"/>
      <c r="C16" s="97"/>
      <c r="D16" s="97"/>
      <c r="E16" s="97"/>
      <c r="F16" s="97" t="s">
        <v>23</v>
      </c>
      <c r="G16" s="98"/>
      <c r="H16" s="125"/>
    </row>
    <row r="17" ht="27.95" customHeight="1" spans="1:8">
      <c r="A17" s="124"/>
      <c r="B17" s="97"/>
      <c r="C17" s="97"/>
      <c r="D17" s="97"/>
      <c r="E17" s="97"/>
      <c r="F17" s="97"/>
      <c r="G17" s="98"/>
      <c r="H17" s="126"/>
    </row>
    <row r="18" ht="27.95" customHeight="1" spans="1:8">
      <c r="A18" s="124"/>
      <c r="B18" s="97"/>
      <c r="C18" s="97"/>
      <c r="D18" s="97"/>
      <c r="E18" s="97"/>
      <c r="F18" s="97"/>
      <c r="G18" s="98"/>
      <c r="H18" s="126"/>
    </row>
    <row r="19" ht="9.75" customHeight="1" spans="1:8">
      <c r="A19" s="129"/>
      <c r="B19" s="130"/>
      <c r="C19" s="130"/>
      <c r="D19" s="130"/>
      <c r="E19" s="130"/>
      <c r="F19" s="129"/>
      <c r="G19" s="129"/>
      <c r="H19" s="13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从头再来</cp:lastModifiedBy>
  <dcterms:created xsi:type="dcterms:W3CDTF">2022-03-04T19:28:00Z</dcterms:created>
  <dcterms:modified xsi:type="dcterms:W3CDTF">2024-07-28T13:21:54Z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4C44E1C975574136B92447CD90D21AE9_12</vt:lpwstr>
  </property>
</Properties>
</file>