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9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5" hidden="1">'2-1'!$A$7:$AN$35</definedName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<sst xmlns="http://schemas.openxmlformats.org/spreadsheetml/2006/main" count="952" uniqueCount="414">
  <si>
    <t>攀枝花市西区清香坪街道办事处</t>
  </si>
  <si>
    <t>2024年部门预算</t>
  </si>
  <si>
    <t>报送日期：   2024年 3月 22 日</t>
  </si>
  <si>
    <t xml:space="preserve">
表1</t>
  </si>
  <si>
    <t xml:space="preserve"> </t>
  </si>
  <si>
    <t>部门收支总表</t>
  </si>
  <si>
    <t>部门：攀枝花市西区清香坪街道办事处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</si>
  <si>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</si>
  <si>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</si>
  <si>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</si>
  <si>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</si>
  <si>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</si>
  <si>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</si>
  <si>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</si>
  <si>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</si>
  <si>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</si>
  <si>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</si>
  <si>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</si>
  <si>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</si>
  <si>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</si>
  <si>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</si>
  <si>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</si>
  <si>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</si>
  <si>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</si>
  <si>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</si>
  <si>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</si>
  <si>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</si>
  <si>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</si>
  <si>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</si>
  <si>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</si>
  <si>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</si>
  <si>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</si>
  <si>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</si>
  <si>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</si>
  <si>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</si>
  <si>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</si>
  <si>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</si>
  <si>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</si>
  <si>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</si>
  <si>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</si>
  <si>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</si>
  <si>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</si>
  <si>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</si>
  <si>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</si>
  <si>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</si>
  <si>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</si>
  <si>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</si>
  <si>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</si>
  <si>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</si>
  <si>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</si>
  <si>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</si>
  <si>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</si>
  <si>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</si>
  <si>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</si>
  <si>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</si>
  <si>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</si>
  <si>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</si>
  <si>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</si>
  <si>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</si>
  <si>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</si>
  <si>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</si>
  <si>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</si>
  <si>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</si>
  <si>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</si>
  <si>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</si>
  <si>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</si>
  <si>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</si>
  <si>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</si>
  <si>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</si>
  <si>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</si>
  <si>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</si>
  <si>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</si>
  <si>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</si>
  <si>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</si>
  <si>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11,507,289.64</t>
  </si>
  <si>
    <t>240,000.00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</si>
  <si>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</si>
  <si>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</si>
  <si>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</si>
  <si>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</si>
  <si>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</si>
  <si>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</si>
  <si>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</si>
  <si>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</si>
  <si>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</si>
  <si>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</si>
  <si>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</si>
  <si>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</si>
  <si>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</si>
  <si>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 xml:space="preserve">  行政运行</t>
  </si>
  <si>
    <t>02</t>
  </si>
  <si>
    <t xml:space="preserve">  一般行政管理事务</t>
  </si>
  <si>
    <t>50</t>
  </si>
  <si>
    <t xml:space="preserve">  事业运行</t>
  </si>
  <si>
    <t>99</t>
  </si>
  <si>
    <t>其他政府办公厅（室）及相关机构事务支出</t>
  </si>
  <si>
    <t>05</t>
  </si>
  <si>
    <t xml:space="preserve">  行政单位离退休</t>
  </si>
  <si>
    <t xml:space="preserve">  事业单位医疗</t>
  </si>
  <si>
    <t xml:space="preserve">  机关事业单位基本养老保险缴费支出</t>
  </si>
  <si>
    <t>210</t>
  </si>
  <si>
    <t>11</t>
  </si>
  <si>
    <t xml:space="preserve">  行政单位医疗</t>
  </si>
  <si>
    <t xml:space="preserve">  公务员医疗补助</t>
  </si>
  <si>
    <t>其他行政事业单位医疗支出</t>
  </si>
  <si>
    <t xml:space="preserve">  住房公积金</t>
  </si>
  <si>
    <t>08</t>
  </si>
  <si>
    <t xml:space="preserve">  土地开发支出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</si>
  <si>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</si>
  <si>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</si>
  <si>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</si>
  <si>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</si>
  <si>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</si>
  <si>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</si>
  <si>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</si>
  <si>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</si>
  <si>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</si>
  <si>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</si>
  <si>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</si>
  <si>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</si>
  <si>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</si>
  <si>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</si>
  <si>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</si>
  <si>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</si>
  <si>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</si>
  <si>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</si>
  <si>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</si>
  <si>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</si>
  <si>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</si>
  <si>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</si>
  <si>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</si>
  <si>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</si>
  <si>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</si>
  <si>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</si>
  <si>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</si>
  <si>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</si>
  <si>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</si>
  <si>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</si>
  <si>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</si>
  <si>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</si>
  <si>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</si>
  <si>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</si>
  <si>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</si>
  <si>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</si>
  <si>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</si>
  <si>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</si>
  <si>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</si>
  <si>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</si>
  <si>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</si>
  <si>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</si>
  <si>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</si>
  <si>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</si>
  <si>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</si>
  <si>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</si>
  <si>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</si>
  <si>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</si>
  <si>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</si>
  <si>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</si>
  <si>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</si>
  <si>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</si>
  <si>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</si>
  <si>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</si>
  <si>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</si>
  <si>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</si>
  <si>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</si>
  <si>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</si>
  <si>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</si>
  <si>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</si>
  <si>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</si>
  <si>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</si>
  <si>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</si>
  <si>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</si>
  <si>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</si>
  <si>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</si>
  <si>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</si>
  <si>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</si>
  <si>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302</t>
  </si>
  <si>
    <t>办公费</t>
  </si>
  <si>
    <t>印刷费</t>
  </si>
  <si>
    <t>咨询费</t>
  </si>
  <si>
    <t>04</t>
  </si>
  <si>
    <t>手续费</t>
  </si>
  <si>
    <t>水费</t>
  </si>
  <si>
    <t>06</t>
  </si>
  <si>
    <t>电费</t>
  </si>
  <si>
    <t>邮电费</t>
  </si>
  <si>
    <t>差旅费</t>
  </si>
  <si>
    <t>维修（护）费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</si>
  <si>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</si>
  <si>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</si>
  <si>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</si>
  <si>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</si>
  <si>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</si>
  <si>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</si>
  <si>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</si>
  <si>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</si>
  <si>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</si>
  <si>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</si>
  <si>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</si>
  <si>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</si>
  <si>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</si>
  <si>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</si>
  <si>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</si>
  <si>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</si>
  <si>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</si>
  <si>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</si>
  <si>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行政运行</t>
  </si>
  <si>
    <t>一般行政管理事务</t>
  </si>
  <si>
    <t>事业运行</t>
  </si>
  <si>
    <t>行政单位离退休</t>
  </si>
  <si>
    <t>事业单位医疗</t>
  </si>
  <si>
    <t>机关事业单位基本养老保险缴费支出</t>
  </si>
  <si>
    <t>行政单位医疗</t>
  </si>
  <si>
    <t>公务员医疗补助</t>
  </si>
  <si>
    <t>表3-1</t>
  </si>
  <si>
    <t>一般公共预算基本支出预算表</t>
  </si>
  <si>
    <t>人员经费</t>
  </si>
  <si>
    <t>公用经费</t>
  </si>
  <si>
    <t>27</t>
  </si>
  <si>
    <t>表3-2</t>
  </si>
  <si>
    <t>一般公共预算项目支出预算表</t>
  </si>
  <si>
    <t>金额</t>
  </si>
  <si>
    <t>上级公共服务经费补助</t>
  </si>
  <si>
    <t>公共服务经费补助资金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</si>
  <si>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</si>
  <si>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</si>
  <si>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</si>
  <si>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</si>
  <si>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</si>
  <si>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</si>
  <si>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</si>
  <si>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</si>
  <si>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</si>
  <si>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</si>
  <si>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</si>
  <si>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</si>
  <si>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人大代表之家工作经费</t>
  </si>
  <si>
    <t>“政协委员联络站”工作经费</t>
  </si>
  <si>
    <t>基层政权专项经费（含人民武装业务费）</t>
  </si>
  <si>
    <t>信访、维稳工作经费</t>
  </si>
  <si>
    <t>社会管理专项经费（含人民防空、安全生产等）</t>
  </si>
  <si>
    <t>表4-1</t>
  </si>
  <si>
    <t>政府性基金预算“三公”经费支出预算表</t>
  </si>
  <si>
    <t>说明：清香坪街道办事处本级2024年没有使用政府性基金“三公”经费预算拨款安排的支出，本表无数据。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</si>
  <si>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</si>
  <si>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</si>
  <si>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</si>
  <si>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</si>
  <si>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说明：清香坪街道办事处本级2024年没有使用国有资本经营预算拨款安排的支出，本表无数据。</t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</si>
  <si>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</si>
  <si>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</si>
  <si>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</si>
  <si>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</si>
  <si>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</si>
  <si>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</si>
  <si>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</si>
  <si>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</si>
  <si>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</si>
  <si>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</si>
  <si>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完善街办“人大代表之家”活动阵地基础设施维修维护及更新，做好人大代表换届选举后续工作，开展代表活动及学习培训工作。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</si>
  <si>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</si>
  <si>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</si>
  <si>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</si>
  <si>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</si>
  <si>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</si>
  <si>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</si>
  <si>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</si>
  <si>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人大代表之家标准化打造</t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</si>
  <si>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个社区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人大代表工作站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维护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次。</t>
    </r>
  </si>
  <si>
    <t>开展人大代表接待选民工作</t>
  </si>
  <si>
    <t>开展代表接待选民活动及业务培训4次。</t>
  </si>
  <si>
    <t>质量指标</t>
  </si>
  <si>
    <t>联系选民的桥梁、服务群众的窗口</t>
  </si>
  <si>
    <t>通过与选民见面等服务，倾听群众心声，表达居民诉求。</t>
  </si>
  <si>
    <t>时效指标</t>
  </si>
  <si>
    <t>按全年计划推进</t>
  </si>
  <si>
    <t>年中、年底进行自我检查与上级检查，保障人大工作有序推进。</t>
  </si>
  <si>
    <t>成本指标</t>
  </si>
  <si>
    <t>人大代表之家管理维护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</si>
  <si>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人大代表之家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活动阵地基础设施维修维护</t>
    </r>
    <r>
      <rPr>
        <sz val="10"/>
        <rFont val="Times New Roman"/>
        <charset val="134"/>
      </rPr>
      <t>f</t>
    </r>
    <r>
      <rPr>
        <sz val="10"/>
        <rFont val="宋体"/>
        <charset val="134"/>
      </rPr>
      <t>费用</t>
    </r>
    <r>
      <rPr>
        <sz val="10"/>
        <rFont val="Times New Roman"/>
        <charset val="134"/>
      </rPr>
      <t>≤05</t>
    </r>
    <r>
      <rPr>
        <sz val="10"/>
        <rFont val="宋体"/>
        <charset val="134"/>
      </rPr>
      <t>万元。</t>
    </r>
  </si>
  <si>
    <t>开展人大代表接待选民费用</t>
  </si>
  <si>
    <t>做好人大代表换届选举后续工作，开展日常选民接待等费用≤05万元。</t>
  </si>
  <si>
    <t>项目效益</t>
  </si>
  <si>
    <t>社会效益指标</t>
  </si>
  <si>
    <t>为闭会期间人大代表履职提供平台</t>
  </si>
  <si>
    <t>做好人大代表换届选举后续工作，开展日常选民接待。</t>
  </si>
  <si>
    <t>满意度指标</t>
  </si>
  <si>
    <t>服务对象满意度指标</t>
  </si>
  <si>
    <t>满意度</t>
  </si>
  <si>
    <r>
      <rPr>
        <sz val="10"/>
        <rFont val="Times New Roman"/>
        <charset val="134"/>
      </rPr>
      <t>≥95%</t>
    </r>
    <r>
      <rPr>
        <sz val="10"/>
        <rFont val="宋体"/>
        <charset val="134"/>
      </rPr>
      <t>。</t>
    </r>
  </si>
  <si>
    <t>表6-2</t>
  </si>
  <si>
    <t>做好经济与安全管理工作，保障街道经济、安全、卫健等日常事务工作开展。</t>
  </si>
  <si>
    <t>经济与安全管理工作</t>
  </si>
  <si>
    <t>开展固定资产投资申报11次、招商引资工作12次；防汛减灾工作5月-10月6个月；森林防火工作等。</t>
  </si>
  <si>
    <t>基层武装</t>
  </si>
  <si>
    <t>征兵工作1次、民兵点训1次、应急演练以及武装专干装备等。</t>
  </si>
  <si>
    <t>保证全年工作的顺利进行</t>
  </si>
  <si>
    <t>完成年中、年底的工作考核。</t>
  </si>
  <si>
    <t>全年。</t>
  </si>
  <si>
    <t>招商引资项目申报资料费用；印发安全生产、防火防汛等宣传资料≤2万元。</t>
  </si>
  <si>
    <t>征兵工作、民兵点训、印记演练以及武装专干装备等费用≤2万元。</t>
  </si>
  <si>
    <t>征兵工作</t>
  </si>
  <si>
    <t>保障基层武装新兵招录工作开展，满足符合要求并有征兵意向人员顺利加入新兵队伍。</t>
  </si>
  <si>
    <r>
      <rPr>
        <sz val="10"/>
        <rFont val="宋体"/>
        <charset val="134"/>
      </rPr>
      <t>≥</t>
    </r>
    <r>
      <rPr>
        <sz val="10"/>
        <rFont val="Times New Roman"/>
        <charset val="134"/>
      </rPr>
      <t>95%</t>
    </r>
    <r>
      <rPr>
        <sz val="10"/>
        <rFont val="宋体"/>
        <charset val="134"/>
      </rPr>
      <t>。</t>
    </r>
  </si>
  <si>
    <t>表6-3</t>
  </si>
  <si>
    <t>通过专业、高效的服务，能为群众办实事、少跑路，完成民政相关工作。</t>
  </si>
  <si>
    <t>低保低收入</t>
  </si>
  <si>
    <r>
      <rPr>
        <sz val="10"/>
        <rFont val="宋体"/>
        <charset val="134"/>
      </rPr>
      <t>保障我辖区</t>
    </r>
    <r>
      <rPr>
        <sz val="10"/>
        <rFont val="Times New Roman"/>
        <charset val="134"/>
      </rPr>
      <t>6101</t>
    </r>
    <r>
      <rPr>
        <sz val="10"/>
        <rFont val="宋体"/>
        <charset val="134"/>
      </rPr>
      <t>户次、</t>
    </r>
    <r>
      <rPr>
        <sz val="10"/>
        <rFont val="Times New Roman"/>
        <charset val="134"/>
      </rPr>
      <t>10000</t>
    </r>
    <r>
      <rPr>
        <sz val="10"/>
        <rFont val="宋体"/>
        <charset val="134"/>
      </rPr>
      <t>人次享受城市居民最低生活保障、低收入认定及临时救助、公租房申报相关工作顺利开展。</t>
    </r>
  </si>
  <si>
    <t>健康教育宣传</t>
  </si>
  <si>
    <t>完成健康教育宣传栏定期更换。</t>
  </si>
  <si>
    <t>病媒生物防制</t>
  </si>
  <si>
    <r>
      <rPr>
        <sz val="10"/>
        <rFont val="宋体"/>
        <charset val="134"/>
      </rPr>
      <t>春秋两季病媒生物防治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次。</t>
    </r>
  </si>
  <si>
    <t>卫生大扫除</t>
  </si>
  <si>
    <t>每月最后一周卫生大扫除12次。</t>
  </si>
  <si>
    <t>提高工作透明度</t>
  </si>
  <si>
    <t>将相关工作及办件量等及时向社会进行公开。</t>
  </si>
  <si>
    <t>按全年计划推进。</t>
  </si>
  <si>
    <t>日常城市低保调查工作、宣传、费用≤5万元。</t>
  </si>
  <si>
    <t>民政工作</t>
  </si>
  <si>
    <t>老龄、困境儿童帮扶宣传、特困工作等日常工作，费用≤5万元。</t>
  </si>
  <si>
    <t>卫计</t>
  </si>
  <si>
    <t>街办及6个社区卫生大扫除、病媒生物防治，计划生育、防艾宣传，费用≤4万元。</t>
  </si>
  <si>
    <t>管理好社会事务</t>
  </si>
  <si>
    <t>提高社会稳定，提升居民群众生活品质。</t>
  </si>
  <si>
    <t>群众满意度95%。</t>
  </si>
  <si>
    <t>表6-4</t>
  </si>
  <si>
    <t>政协委员联络站工作经费</t>
  </si>
  <si>
    <t>完善街办“政协委员联络站”活动阵地基础设施维修维护及更新。</t>
  </si>
  <si>
    <t>“政协联络站”标准化打造</t>
  </si>
  <si>
    <t>统一规范牌子、委员基本信息公示、活动计划落实，维护、更新1次。</t>
  </si>
  <si>
    <t>联系群众的桥梁</t>
  </si>
  <si>
    <t>通过参与群众见面，召集相关部门进行协商，倾听群众心声，表达居民诉求。</t>
  </si>
  <si>
    <t>服务群众的窗口</t>
  </si>
  <si>
    <t>为群众办实事，了解居民需求，让群众少跑路。</t>
  </si>
  <si>
    <t>年中、年底进行自我检查与上级检查，保障政协工作有序推进。</t>
  </si>
  <si>
    <t>政协委员联络站管理维护</t>
  </si>
  <si>
    <t>“政协委员联络站”活动阵地基础设施维修维护及更新费用≤1万元。</t>
  </si>
  <si>
    <t>为委员履职提供平台</t>
  </si>
  <si>
    <t>是委员联系群众的桥梁、履行职能的平台、服务群众的窗口。</t>
  </si>
  <si>
    <t>表6-5</t>
  </si>
  <si>
    <t>信访、综治维稳工作经费</t>
  </si>
  <si>
    <t>提高工作人员办事工作水平，稳控重点人员，保障辖区安定。</t>
  </si>
  <si>
    <t>特殊疑难信访、维稳案件</t>
  </si>
  <si>
    <t>稳控重点人员黄群、周竹改等29人以及重点群体12个（东盟、新都汇、钢城集团退股、棚改、出租车）。</t>
  </si>
  <si>
    <t>保障辖区社会和谐稳定</t>
  </si>
  <si>
    <t>稳控重点人员不非法上访，保障辖区和谐安定，推进平安建设。</t>
  </si>
  <si>
    <t>在重大时间节点做好辖区稳控工作，保障辖区社会稳定。</t>
  </si>
  <si>
    <t>重点人员困难救助费用</t>
  </si>
  <si>
    <r>
      <rPr>
        <sz val="10"/>
        <rFont val="宋体"/>
        <charset val="134"/>
      </rPr>
      <t>林志国按照</t>
    </r>
    <r>
      <rPr>
        <sz val="10"/>
        <rFont val="Times New Roman"/>
        <charset val="134"/>
      </rPr>
      <t>2015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月签订的息诉罢访承诺书和协议每年费用</t>
    </r>
    <r>
      <rPr>
        <sz val="10"/>
        <rFont val="Times New Roman"/>
        <charset val="134"/>
      </rPr>
      <t>1.44</t>
    </r>
    <r>
      <rPr>
        <sz val="10"/>
        <rFont val="宋体"/>
        <charset val="134"/>
      </rPr>
      <t>万元，周竹改长期上访人员，每年两会等敏感时期一次性困难救助费用1万元，关雪菊每年一次性困难救助费用</t>
    </r>
    <r>
      <rPr>
        <sz val="10"/>
        <rFont val="Times New Roman"/>
        <charset val="134"/>
      </rPr>
      <t>0.5</t>
    </r>
    <r>
      <rPr>
        <sz val="10"/>
        <rFont val="宋体"/>
        <charset val="134"/>
      </rPr>
      <t>万元，其他重点人员临时性救助费用1.06万元，共计费用≤4万元。</t>
    </r>
  </si>
  <si>
    <t>提升群众满意度</t>
  </si>
  <si>
    <t>加强社会公众知晓度，提升社会稳定程度。</t>
  </si>
  <si>
    <t>上访群众满意度</t>
  </si>
  <si>
    <t>表6-6</t>
  </si>
  <si>
    <t>完善村级公共服务工作保障机制,为进一步规范村级公共服务管理,加强村级组织运转保障。</t>
  </si>
  <si>
    <t>辖区清扫保洁、正常运转</t>
  </si>
  <si>
    <t>6个社区公共卫生正常运转所必需清扫、工具购买等</t>
  </si>
  <si>
    <t>辖区清洁度达标</t>
  </si>
  <si>
    <t>对辖区的环境卫生进行抽查</t>
  </si>
  <si>
    <t>规范村级公共服务工作</t>
  </si>
  <si>
    <t>完善村级公共服务工作保障机制</t>
  </si>
  <si>
    <t>按计划推进</t>
  </si>
  <si>
    <t>费用</t>
  </si>
  <si>
    <t>≤54万元。</t>
  </si>
  <si>
    <t>加强村级组织运转工作保障</t>
  </si>
  <si>
    <t>发挥好社区治理联席会议制度作用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</si>
  <si>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</si>
  <si>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</si>
  <si>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</si>
  <si>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</si>
  <si>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</si>
  <si>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</si>
  <si>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</si>
  <si>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做好街办日常运行，保障单位职工工资等正常发放，正常履职。</t>
  </si>
  <si>
    <t>贯彻党的二十大精神开局之年，将继续坚持“稳字当头、稳中求进”工作总基调，千方百计抓项目，促发展，有序保障街办日常工作顺利进行。</t>
  </si>
  <si>
    <t>开展固定资产投资申报、招商引资工作；防汛减灾工作；征兵、民兵点训、应急演练以及武装专干的装备等；人大代表之家标准化打造；完成日常城市低保调查工作、宣传；老龄、困境儿童帮扶宣传等工作。</t>
  </si>
  <si>
    <t>在城市更新发展上取得新突破，在基层社会治理上取得新突破，在人居环境优化上取得新突破，在提升平安建设能力上取得新突破。</t>
  </si>
  <si>
    <t>年度部门整体支出预算</t>
  </si>
  <si>
    <t>资金总额</t>
  </si>
  <si>
    <t>年度总体目标</t>
  </si>
  <si>
    <t xml:space="preserve">1.保障员工薪资福利等，确保全单位工作正常运转和有序开展。                                                                                    2.完成完成日常城市低保调查工作、宣传；老龄、困境儿童帮扶宣传等工作；人大代表之家标准化打造；开展固定资产投资申报、招商引资工作；防汛减灾工作；征兵、民兵点训、应急演练以及武装专干装备等项目工作。 </t>
  </si>
  <si>
    <t>年度绩效指标</t>
  </si>
  <si>
    <t>指标值
（包含数字及文字描述）</t>
  </si>
  <si>
    <t>产出指标</t>
  </si>
  <si>
    <t>保障人员工薪资福利及单位正常运转经费</t>
  </si>
  <si>
    <t>保障全单位26名行政、事业人员等正常薪资福利支出及单位正常运转。</t>
  </si>
  <si>
    <t>基层政权专项项目工作</t>
  </si>
  <si>
    <t>开展固定资产投资申报11次、招商引资工作12次；防汛减灾工作5月-10月6个月。</t>
  </si>
  <si>
    <t>人大代表之家标准化打造工作</t>
  </si>
  <si>
    <t>“人大代表工作站”维护1次；开展代表接待选民活动及业务培训4次。</t>
  </si>
  <si>
    <t>社会管理专项项目工作</t>
  </si>
  <si>
    <t>保障我辖区6101户次、10000人次享受城市居民最低生活保障、低收入认定及临时救助、公租房申报相关工作顺利开展；春秋两季病媒生物防治2次等。</t>
  </si>
  <si>
    <t>信访、综治维稳工作</t>
  </si>
  <si>
    <t>政协委员联络站工作</t>
  </si>
  <si>
    <t>公共服务工作</t>
  </si>
  <si>
    <t>确保基本正常开展</t>
  </si>
  <si>
    <t>人员经费正常发放，单位工作运转正常。</t>
  </si>
  <si>
    <t>项目工作</t>
  </si>
  <si>
    <t>通过协调、沟通，顺利完基层政权事业专项工作、社会管理专项等工作。</t>
  </si>
  <si>
    <t>按工作计划进行</t>
  </si>
  <si>
    <t>2024年底完成。</t>
  </si>
  <si>
    <t>每月按进度开展工作</t>
  </si>
  <si>
    <t>每月按进度开展工作。</t>
  </si>
  <si>
    <t>工薪资福利及单位正常运转经费</t>
  </si>
  <si>
    <t>基本支出合计≤10967289.64元。（人员经费10193943.41元、公用经费773346.23元）</t>
  </si>
  <si>
    <t>项目费用</t>
  </si>
  <si>
    <t>社会管理专项经费(含人民防空、安全生产）≤140000元，基层政权专项经费（含人民武装业务费）≤40000元，信访、综治维稳工作经费40000元，政协委员联络站工作经费≤10000元，人大代表之家工作经费≤10000元，公共服务经费补助资金≤540000元。</t>
  </si>
  <si>
    <t>效益指标</t>
  </si>
  <si>
    <t>经济效益指标</t>
  </si>
  <si>
    <t>提高职工积极性</t>
  </si>
  <si>
    <t>提升群众满意度及提高办事率。</t>
  </si>
  <si>
    <t>职工满意度</t>
  </si>
  <si>
    <t>≥90%</t>
  </si>
  <si>
    <t>项目涉及满意度</t>
  </si>
  <si>
    <t>≥95%。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</si>
</sst>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color theme="1"/>
      <name val="等线"/>
      <charset val="134"/>
    </font>
    <font>
      <sz val="11"/>
      <color theme="1"/>
      <name val="等线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9"/>
      <color rgb="FF000000"/>
      <name val="宋体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sz val="11"/>
      <name val="宋体"/>
      <charset val="1"/>
      <scheme val="minor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8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27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8" borderId="28" applyNumberFormat="0" applyFon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0" fillId="12" borderId="31" applyNumberFormat="0" applyAlignment="0" applyProtection="0">
      <alignment vertical="center"/>
    </xf>
    <xf numFmtId="0" fontId="51" fillId="12" borderId="27" applyNumberFormat="0" applyAlignment="0" applyProtection="0">
      <alignment vertical="center"/>
    </xf>
    <xf numFmtId="0" fontId="52" fillId="13" borderId="32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4" fillId="0" borderId="0"/>
    <xf numFmtId="0" fontId="57" fillId="0" borderId="0">
      <alignment vertical="center"/>
    </xf>
  </cellStyleXfs>
  <cellXfs count="21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/>
    </xf>
    <xf numFmtId="3" fontId="11" fillId="0" borderId="5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18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11" fillId="0" borderId="6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2" fillId="0" borderId="18" xfId="0" applyNumberFormat="1" applyFont="1" applyFill="1" applyBorder="1" applyAlignment="1" applyProtection="1">
      <alignment horizontal="left" vertical="center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4" fontId="16" fillId="0" borderId="5" xfId="0" applyNumberFormat="1" applyFont="1" applyFill="1" applyBorder="1" applyAlignment="1">
      <alignment horizontal="right" vertical="center"/>
    </xf>
    <xf numFmtId="0" fontId="14" fillId="0" borderId="16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4" fontId="10" fillId="0" borderId="5" xfId="0" applyNumberFormat="1" applyFont="1" applyFill="1" applyBorder="1" applyAlignment="1">
      <alignment horizontal="right" vertical="center"/>
    </xf>
    <xf numFmtId="0" fontId="14" fillId="0" borderId="21" xfId="0" applyFont="1" applyBorder="1">
      <alignment vertical="center"/>
    </xf>
    <xf numFmtId="0" fontId="14" fillId="0" borderId="21" xfId="0" applyFont="1" applyBorder="1" applyAlignment="1">
      <alignment vertical="center" wrapText="1"/>
    </xf>
    <xf numFmtId="1" fontId="17" fillId="0" borderId="0" xfId="0" applyNumberFormat="1" applyFont="1" applyFill="1" applyBorder="1" applyAlignment="1"/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left" vertical="center"/>
    </xf>
    <xf numFmtId="4" fontId="18" fillId="0" borderId="5" xfId="0" applyNumberFormat="1" applyFont="1" applyBorder="1" applyAlignment="1">
      <alignment horizontal="left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4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>
      <alignment vertical="center"/>
    </xf>
    <xf numFmtId="0" fontId="14" fillId="0" borderId="17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4" fillId="0" borderId="21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4" fontId="23" fillId="0" borderId="5" xfId="0" applyNumberFormat="1" applyFont="1" applyFill="1" applyBorder="1" applyAlignment="1">
      <alignment horizontal="left" vertical="center"/>
    </xf>
    <xf numFmtId="4" fontId="23" fillId="0" borderId="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4" fontId="25" fillId="0" borderId="5" xfId="0" applyNumberFormat="1" applyFont="1" applyBorder="1" applyAlignment="1">
      <alignment horizontal="left" vertical="center"/>
    </xf>
    <xf numFmtId="4" fontId="18" fillId="0" borderId="5" xfId="0" applyNumberFormat="1" applyFont="1" applyFill="1" applyBorder="1" applyAlignment="1">
      <alignment horizontal="right" vertical="center"/>
    </xf>
    <xf numFmtId="4" fontId="18" fillId="0" borderId="5" xfId="0" applyNumberFormat="1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21" fillId="0" borderId="5" xfId="0" applyFont="1" applyBorder="1" applyAlignment="1">
      <alignment horizontal="right" vertical="center"/>
    </xf>
    <xf numFmtId="0" fontId="18" fillId="0" borderId="5" xfId="0" applyNumberFormat="1" applyFont="1" applyFill="1" applyBorder="1" applyAlignment="1">
      <alignment horizontal="left" vertical="center"/>
    </xf>
    <xf numFmtId="0" fontId="20" fillId="0" borderId="21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vertical="center" wrapText="1"/>
    </xf>
    <xf numFmtId="0" fontId="16" fillId="0" borderId="5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" fontId="16" fillId="0" borderId="12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/>
    </xf>
    <xf numFmtId="0" fontId="28" fillId="0" borderId="5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29" fillId="0" borderId="0" xfId="0" applyFont="1" applyFill="1">
      <alignment vertical="center"/>
    </xf>
    <xf numFmtId="0" fontId="14" fillId="0" borderId="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4" fontId="25" fillId="0" borderId="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4" fontId="31" fillId="0" borderId="5" xfId="0" applyNumberFormat="1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0" fontId="32" fillId="0" borderId="17" xfId="0" applyFont="1" applyFill="1" applyBorder="1" applyAlignment="1">
      <alignment vertical="center" wrapText="1"/>
    </xf>
    <xf numFmtId="0" fontId="32" fillId="0" borderId="16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vertical="center" wrapText="1"/>
    </xf>
    <xf numFmtId="4" fontId="23" fillId="0" borderId="5" xfId="0" applyNumberFormat="1" applyFont="1" applyBorder="1" applyAlignment="1">
      <alignment horizontal="left" vertical="center"/>
    </xf>
    <xf numFmtId="0" fontId="33" fillId="0" borderId="17" xfId="0" applyFont="1" applyFill="1" applyBorder="1" applyAlignment="1">
      <alignment vertical="center" wrapText="1"/>
    </xf>
    <xf numFmtId="0" fontId="32" fillId="0" borderId="21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5" sqref="A15"/>
    </sheetView>
  </sheetViews>
  <sheetFormatPr defaultColWidth="9" defaultRowHeight="14.25" outlineLevelRow="2"/>
  <cols>
    <col min="1" max="1" width="123.133333333333" style="212" customWidth="1"/>
    <col min="2" max="16384" width="9" style="212"/>
  </cols>
  <sheetData>
    <row r="1" ht="137" customHeight="1" spans="1:1">
      <c r="A1" s="213" t="s">
        <v>0</v>
      </c>
    </row>
    <row r="2" ht="96" customHeight="1" spans="1:1">
      <c r="A2" s="213" t="s">
        <v>1</v>
      </c>
    </row>
    <row r="3" ht="60" customHeight="1" spans="1:1">
      <c r="A3" s="214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A7" sqref="$A7:$XFD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0"/>
      <c r="B1" s="2"/>
      <c r="C1" s="71"/>
      <c r="D1" s="72"/>
      <c r="E1" s="72"/>
      <c r="F1" s="72"/>
      <c r="G1" s="72"/>
      <c r="H1" s="72"/>
      <c r="I1" s="88" t="s">
        <v>224</v>
      </c>
      <c r="J1" s="75"/>
    </row>
    <row r="2" ht="22.8" customHeight="1" spans="1:10">
      <c r="A2" s="70"/>
      <c r="B2" s="3" t="s">
        <v>225</v>
      </c>
      <c r="C2" s="3"/>
      <c r="D2" s="3"/>
      <c r="E2" s="3"/>
      <c r="F2" s="3"/>
      <c r="G2" s="3"/>
      <c r="H2" s="3"/>
      <c r="I2" s="3"/>
      <c r="J2" s="75" t="s">
        <v>4</v>
      </c>
    </row>
    <row r="3" ht="19.55" customHeight="1" spans="1:10">
      <c r="A3" s="73"/>
      <c r="B3" s="74" t="s">
        <v>6</v>
      </c>
      <c r="C3" s="74"/>
      <c r="D3" s="89"/>
      <c r="E3" s="89"/>
      <c r="F3" s="89"/>
      <c r="G3" s="89"/>
      <c r="H3" s="89"/>
      <c r="I3" s="89" t="s">
        <v>7</v>
      </c>
      <c r="J3" s="90"/>
    </row>
    <row r="4" ht="24.4" customHeight="1" spans="1:10">
      <c r="A4" s="75"/>
      <c r="B4" s="76" t="s">
        <v>226</v>
      </c>
      <c r="C4" s="76" t="s">
        <v>72</v>
      </c>
      <c r="D4" s="76" t="s">
        <v>227</v>
      </c>
      <c r="E4" s="76"/>
      <c r="F4" s="76"/>
      <c r="G4" s="76"/>
      <c r="H4" s="76"/>
      <c r="I4" s="76"/>
      <c r="J4" s="91"/>
    </row>
    <row r="5" ht="24.4" customHeight="1" spans="1:10">
      <c r="A5" s="77"/>
      <c r="B5" s="76"/>
      <c r="C5" s="76"/>
      <c r="D5" s="76" t="s">
        <v>60</v>
      </c>
      <c r="E5" s="96" t="s">
        <v>228</v>
      </c>
      <c r="F5" s="76" t="s">
        <v>229</v>
      </c>
      <c r="G5" s="76"/>
      <c r="H5" s="76"/>
      <c r="I5" s="76" t="s">
        <v>230</v>
      </c>
      <c r="J5" s="91"/>
    </row>
    <row r="6" ht="24.4" customHeight="1" spans="1:10">
      <c r="A6" s="77"/>
      <c r="B6" s="76"/>
      <c r="C6" s="76"/>
      <c r="D6" s="76"/>
      <c r="E6" s="96"/>
      <c r="F6" s="76" t="s">
        <v>158</v>
      </c>
      <c r="G6" s="76" t="s">
        <v>231</v>
      </c>
      <c r="H6" s="76" t="s">
        <v>232</v>
      </c>
      <c r="I6" s="76"/>
      <c r="J6" s="92"/>
    </row>
    <row r="7" ht="22.8" customHeight="1" spans="1:10">
      <c r="A7" s="78"/>
      <c r="B7" s="76"/>
      <c r="C7" s="76" t="s">
        <v>73</v>
      </c>
      <c r="D7" s="97">
        <f>SUM(E7:F7)</f>
        <v>50000</v>
      </c>
      <c r="E7" s="79"/>
      <c r="F7" s="79">
        <v>50000</v>
      </c>
      <c r="G7" s="79"/>
      <c r="H7" s="100">
        <v>50000</v>
      </c>
      <c r="I7" s="79"/>
      <c r="J7" s="93"/>
    </row>
    <row r="8" ht="22.8" customHeight="1" spans="1:10">
      <c r="A8" s="78"/>
      <c r="B8" s="76">
        <v>128001</v>
      </c>
      <c r="C8" s="76" t="s">
        <v>0</v>
      </c>
      <c r="D8" s="97">
        <f>SUM(E8:F8)</f>
        <v>50000</v>
      </c>
      <c r="E8" s="79"/>
      <c r="F8" s="79">
        <f>SUM(G8:I8)</f>
        <v>50000</v>
      </c>
      <c r="G8" s="79"/>
      <c r="H8" s="100">
        <v>50000</v>
      </c>
      <c r="I8" s="79"/>
      <c r="J8" s="93"/>
    </row>
    <row r="9" ht="22.8" customHeight="1" spans="1:10">
      <c r="A9" s="78"/>
      <c r="B9" s="76"/>
      <c r="C9" s="76"/>
      <c r="D9" s="79"/>
      <c r="E9" s="79"/>
      <c r="F9" s="79"/>
      <c r="G9" s="79"/>
      <c r="H9" s="79"/>
      <c r="I9" s="79"/>
      <c r="J9" s="93"/>
    </row>
    <row r="10" ht="22.8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93"/>
    </row>
    <row r="11" ht="22.8" customHeight="1" spans="1:10">
      <c r="A11" s="78"/>
      <c r="B11" s="76"/>
      <c r="C11" s="76"/>
      <c r="D11" s="79"/>
      <c r="E11" s="79"/>
      <c r="F11" s="79"/>
      <c r="G11" s="79"/>
      <c r="H11" s="79"/>
      <c r="I11" s="79"/>
      <c r="J11" s="93"/>
    </row>
    <row r="12" ht="22.8" customHeight="1" spans="1:10">
      <c r="A12" s="78"/>
      <c r="B12" s="76"/>
      <c r="C12" s="76"/>
      <c r="D12" s="79"/>
      <c r="E12" s="79"/>
      <c r="F12" s="79"/>
      <c r="G12" s="79"/>
      <c r="H12" s="79"/>
      <c r="I12" s="79"/>
      <c r="J12" s="93"/>
    </row>
    <row r="13" ht="22.8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93"/>
    </row>
    <row r="14" ht="22.8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93"/>
    </row>
    <row r="15" ht="22.8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9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zoomScale="115" zoomScaleNormal="115" workbookViewId="0">
      <pane ySplit="6" topLeftCell="A7" activePane="bottomLeft" state="frozen"/>
      <selection/>
      <selection pane="bottomLeft" activeCell="A7" sqref="$A7:$XFD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0"/>
      <c r="B1" s="2"/>
      <c r="C1" s="2"/>
      <c r="D1" s="2"/>
      <c r="E1" s="71"/>
      <c r="F1" s="71"/>
      <c r="G1" s="72"/>
      <c r="H1" s="72"/>
      <c r="I1" s="88" t="s">
        <v>233</v>
      </c>
      <c r="J1" s="75"/>
    </row>
    <row r="2" ht="22.8" customHeight="1" spans="1:10">
      <c r="A2" s="70"/>
      <c r="B2" s="3" t="s">
        <v>234</v>
      </c>
      <c r="C2" s="3"/>
      <c r="D2" s="3"/>
      <c r="E2" s="3"/>
      <c r="F2" s="3"/>
      <c r="G2" s="3"/>
      <c r="H2" s="3"/>
      <c r="I2" s="3"/>
      <c r="J2" s="75"/>
    </row>
    <row r="3" ht="19.55" customHeight="1" spans="1:10">
      <c r="A3" s="73"/>
      <c r="B3" s="74" t="s">
        <v>6</v>
      </c>
      <c r="C3" s="74"/>
      <c r="D3" s="74"/>
      <c r="E3" s="74"/>
      <c r="F3" s="74"/>
      <c r="G3" s="73"/>
      <c r="H3" s="73"/>
      <c r="I3" s="89" t="s">
        <v>7</v>
      </c>
      <c r="J3" s="90"/>
    </row>
    <row r="4" ht="24.4" customHeight="1" spans="1:10">
      <c r="A4" s="75"/>
      <c r="B4" s="76" t="s">
        <v>10</v>
      </c>
      <c r="C4" s="76"/>
      <c r="D4" s="76"/>
      <c r="E4" s="76"/>
      <c r="F4" s="76"/>
      <c r="G4" s="76" t="s">
        <v>235</v>
      </c>
      <c r="H4" s="76"/>
      <c r="I4" s="76"/>
      <c r="J4" s="91"/>
    </row>
    <row r="5" ht="24.4" customHeight="1" spans="1:10">
      <c r="A5" s="77"/>
      <c r="B5" s="76" t="s">
        <v>82</v>
      </c>
      <c r="C5" s="76"/>
      <c r="D5" s="76"/>
      <c r="E5" s="76" t="s">
        <v>71</v>
      </c>
      <c r="F5" s="76" t="s">
        <v>72</v>
      </c>
      <c r="G5" s="76" t="s">
        <v>60</v>
      </c>
      <c r="H5" s="76" t="s">
        <v>78</v>
      </c>
      <c r="I5" s="76" t="s">
        <v>79</v>
      </c>
      <c r="J5" s="91"/>
    </row>
    <row r="6" ht="24.4" customHeight="1" spans="1:10">
      <c r="A6" s="77"/>
      <c r="B6" s="76" t="s">
        <v>83</v>
      </c>
      <c r="C6" s="76" t="s">
        <v>84</v>
      </c>
      <c r="D6" s="76" t="s">
        <v>85</v>
      </c>
      <c r="E6" s="76"/>
      <c r="F6" s="76"/>
      <c r="G6" s="76"/>
      <c r="H6" s="76"/>
      <c r="I6" s="76"/>
      <c r="J6" s="92"/>
    </row>
    <row r="7" ht="22.8" customHeight="1" spans="1:10">
      <c r="A7" s="78"/>
      <c r="B7" s="76"/>
      <c r="C7" s="76"/>
      <c r="D7" s="76"/>
      <c r="E7" s="76"/>
      <c r="F7" s="76" t="s">
        <v>73</v>
      </c>
      <c r="G7" s="97">
        <f>SUM((H7:I7))</f>
        <v>240000</v>
      </c>
      <c r="H7" s="79"/>
      <c r="I7" s="97">
        <f>SUM(I8:I16)</f>
        <v>240000</v>
      </c>
      <c r="J7" s="93"/>
    </row>
    <row r="8" ht="22.8" customHeight="1" spans="1:10">
      <c r="A8" s="78"/>
      <c r="B8" s="81">
        <v>212</v>
      </c>
      <c r="C8" s="98" t="s">
        <v>106</v>
      </c>
      <c r="D8" s="98" t="s">
        <v>90</v>
      </c>
      <c r="E8" s="81">
        <v>128001</v>
      </c>
      <c r="F8" s="83" t="s">
        <v>236</v>
      </c>
      <c r="G8" s="97">
        <f>SUM(H8:I8)</f>
        <v>10000</v>
      </c>
      <c r="H8" s="79"/>
      <c r="I8" s="99">
        <v>10000</v>
      </c>
      <c r="J8" s="93"/>
    </row>
    <row r="9" ht="22.8" customHeight="1" spans="1:10">
      <c r="A9" s="78"/>
      <c r="B9" s="81">
        <v>212</v>
      </c>
      <c r="C9" s="98" t="s">
        <v>106</v>
      </c>
      <c r="D9" s="98" t="s">
        <v>90</v>
      </c>
      <c r="E9" s="81">
        <v>128001</v>
      </c>
      <c r="F9" s="83" t="s">
        <v>237</v>
      </c>
      <c r="G9" s="97">
        <f>SUM(H9:I9)</f>
        <v>10000</v>
      </c>
      <c r="H9" s="79"/>
      <c r="I9" s="99">
        <v>10000</v>
      </c>
      <c r="J9" s="93"/>
    </row>
    <row r="10" ht="22.8" customHeight="1" spans="1:10">
      <c r="A10" s="78"/>
      <c r="B10" s="81">
        <v>212</v>
      </c>
      <c r="C10" s="98" t="s">
        <v>106</v>
      </c>
      <c r="D10" s="98" t="s">
        <v>90</v>
      </c>
      <c r="E10" s="81">
        <v>128001</v>
      </c>
      <c r="F10" s="83" t="s">
        <v>238</v>
      </c>
      <c r="G10" s="97">
        <f>SUM(H10:I10)</f>
        <v>140000</v>
      </c>
      <c r="H10" s="79"/>
      <c r="I10" s="99">
        <v>140000</v>
      </c>
      <c r="J10" s="93"/>
    </row>
    <row r="11" ht="22.8" customHeight="1" spans="1:10">
      <c r="A11" s="78"/>
      <c r="B11" s="81">
        <v>212</v>
      </c>
      <c r="C11" s="98" t="s">
        <v>106</v>
      </c>
      <c r="D11" s="98" t="s">
        <v>90</v>
      </c>
      <c r="E11" s="81">
        <v>128001</v>
      </c>
      <c r="F11" s="83" t="s">
        <v>239</v>
      </c>
      <c r="G11" s="97">
        <f>SUM(H11:I11)</f>
        <v>40000</v>
      </c>
      <c r="H11" s="79"/>
      <c r="I11" s="99">
        <v>40000</v>
      </c>
      <c r="J11" s="93"/>
    </row>
    <row r="12" ht="22.8" customHeight="1" spans="1:10">
      <c r="A12" s="78"/>
      <c r="B12" s="81">
        <v>212</v>
      </c>
      <c r="C12" s="98" t="s">
        <v>106</v>
      </c>
      <c r="D12" s="98" t="s">
        <v>90</v>
      </c>
      <c r="E12" s="81">
        <v>128001</v>
      </c>
      <c r="F12" s="83" t="s">
        <v>240</v>
      </c>
      <c r="G12" s="97">
        <f>SUM(H12:I12)</f>
        <v>40000</v>
      </c>
      <c r="H12" s="79"/>
      <c r="I12" s="99">
        <v>40000</v>
      </c>
      <c r="J12" s="93"/>
    </row>
    <row r="13" ht="22.8" customHeight="1" spans="1:10">
      <c r="A13" s="78"/>
      <c r="B13" s="76"/>
      <c r="C13" s="76"/>
      <c r="D13" s="76"/>
      <c r="E13" s="76"/>
      <c r="F13" s="76"/>
      <c r="G13" s="79"/>
      <c r="H13" s="79"/>
      <c r="I13" s="79"/>
      <c r="J13" s="93"/>
    </row>
    <row r="14" ht="22.8" customHeight="1" spans="1:10">
      <c r="A14" s="78"/>
      <c r="B14" s="76"/>
      <c r="C14" s="76"/>
      <c r="D14" s="76"/>
      <c r="E14" s="76"/>
      <c r="F14" s="76"/>
      <c r="G14" s="79"/>
      <c r="H14" s="79"/>
      <c r="I14" s="79"/>
      <c r="J14" s="93"/>
    </row>
    <row r="15" ht="22.8" customHeight="1" spans="1:10">
      <c r="A15" s="77"/>
      <c r="B15" s="83"/>
      <c r="C15" s="83"/>
      <c r="D15" s="83"/>
      <c r="E15" s="83"/>
      <c r="F15" s="83" t="s">
        <v>24</v>
      </c>
      <c r="G15" s="84"/>
      <c r="H15" s="84"/>
      <c r="I15" s="84"/>
      <c r="J15" s="91"/>
    </row>
    <row r="16" ht="22.8" customHeight="1" spans="1:10">
      <c r="A16" s="77"/>
      <c r="B16" s="83"/>
      <c r="C16" s="83"/>
      <c r="D16" s="83"/>
      <c r="E16" s="83"/>
      <c r="F16" s="83" t="s">
        <v>24</v>
      </c>
      <c r="G16" s="84"/>
      <c r="H16" s="84"/>
      <c r="I16" s="84"/>
      <c r="J16" s="9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0"/>
      <c r="B1" s="2"/>
      <c r="C1" s="71"/>
      <c r="D1" s="72"/>
      <c r="E1" s="72"/>
      <c r="F1" s="72"/>
      <c r="G1" s="72"/>
      <c r="H1" s="72"/>
      <c r="I1" s="88" t="s">
        <v>241</v>
      </c>
      <c r="J1" s="75"/>
    </row>
    <row r="2" ht="22.8" customHeight="1" spans="1:10">
      <c r="A2" s="70"/>
      <c r="B2" s="3" t="s">
        <v>242</v>
      </c>
      <c r="C2" s="3"/>
      <c r="D2" s="3"/>
      <c r="E2" s="3"/>
      <c r="F2" s="3"/>
      <c r="G2" s="3"/>
      <c r="H2" s="3"/>
      <c r="I2" s="3"/>
      <c r="J2" s="75" t="s">
        <v>4</v>
      </c>
    </row>
    <row r="3" ht="19.55" customHeight="1" spans="1:10">
      <c r="A3" s="73"/>
      <c r="B3" s="74" t="s">
        <v>6</v>
      </c>
      <c r="C3" s="74"/>
      <c r="D3" s="89"/>
      <c r="E3" s="89"/>
      <c r="F3" s="89"/>
      <c r="G3" s="89"/>
      <c r="H3" s="89"/>
      <c r="I3" s="89" t="s">
        <v>7</v>
      </c>
      <c r="J3" s="90"/>
    </row>
    <row r="4" ht="24.4" customHeight="1" spans="1:10">
      <c r="A4" s="75"/>
      <c r="B4" s="76" t="s">
        <v>226</v>
      </c>
      <c r="C4" s="76" t="s">
        <v>72</v>
      </c>
      <c r="D4" s="76" t="s">
        <v>227</v>
      </c>
      <c r="E4" s="76"/>
      <c r="F4" s="76"/>
      <c r="G4" s="76"/>
      <c r="H4" s="76"/>
      <c r="I4" s="76"/>
      <c r="J4" s="91"/>
    </row>
    <row r="5" ht="24.4" customHeight="1" spans="1:10">
      <c r="A5" s="77"/>
      <c r="B5" s="76"/>
      <c r="C5" s="76"/>
      <c r="D5" s="76" t="s">
        <v>60</v>
      </c>
      <c r="E5" s="96" t="s">
        <v>228</v>
      </c>
      <c r="F5" s="76" t="s">
        <v>229</v>
      </c>
      <c r="G5" s="76"/>
      <c r="H5" s="76"/>
      <c r="I5" s="76" t="s">
        <v>230</v>
      </c>
      <c r="J5" s="91"/>
    </row>
    <row r="6" ht="24.4" customHeight="1" spans="1:10">
      <c r="A6" s="77"/>
      <c r="B6" s="76"/>
      <c r="C6" s="76"/>
      <c r="D6" s="76"/>
      <c r="E6" s="96"/>
      <c r="F6" s="76" t="s">
        <v>158</v>
      </c>
      <c r="G6" s="76" t="s">
        <v>231</v>
      </c>
      <c r="H6" s="76" t="s">
        <v>232</v>
      </c>
      <c r="I6" s="76"/>
      <c r="J6" s="92"/>
    </row>
    <row r="7" ht="22.8" customHeight="1" spans="1:10">
      <c r="A7" s="78"/>
      <c r="B7" s="76"/>
      <c r="C7" s="76" t="s">
        <v>73</v>
      </c>
      <c r="D7" s="79"/>
      <c r="E7" s="79"/>
      <c r="F7" s="79"/>
      <c r="G7" s="79"/>
      <c r="H7" s="79"/>
      <c r="I7" s="79"/>
      <c r="J7" s="93"/>
    </row>
    <row r="8" ht="22.8" customHeight="1" spans="1:10">
      <c r="A8" s="78"/>
      <c r="B8" s="81"/>
      <c r="C8" s="81"/>
      <c r="D8" s="79"/>
      <c r="E8" s="79"/>
      <c r="F8" s="79"/>
      <c r="G8" s="79"/>
      <c r="H8" s="79"/>
      <c r="I8" s="79"/>
      <c r="J8" s="93"/>
    </row>
    <row r="9" ht="22.8" customHeight="1" spans="1:10">
      <c r="A9" s="78"/>
      <c r="B9" s="76"/>
      <c r="C9" s="76"/>
      <c r="D9" s="79"/>
      <c r="E9" s="79"/>
      <c r="F9" s="79"/>
      <c r="G9" s="79"/>
      <c r="H9" s="79"/>
      <c r="I9" s="79"/>
      <c r="J9" s="93"/>
    </row>
    <row r="10" ht="22.8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93"/>
    </row>
    <row r="11" ht="22.8" customHeight="1" spans="1:10">
      <c r="A11" s="78"/>
      <c r="B11" s="76"/>
      <c r="C11" s="76"/>
      <c r="D11" s="79"/>
      <c r="E11" s="79"/>
      <c r="F11" s="79"/>
      <c r="G11" s="79"/>
      <c r="H11" s="79"/>
      <c r="I11" s="79"/>
      <c r="J11" s="93"/>
    </row>
    <row r="12" ht="22.8" customHeight="1" spans="1:10">
      <c r="A12" s="78"/>
      <c r="B12" s="81"/>
      <c r="C12" s="81"/>
      <c r="D12" s="79"/>
      <c r="E12" s="79"/>
      <c r="F12" s="79"/>
      <c r="G12" s="79"/>
      <c r="H12" s="79"/>
      <c r="I12" s="79"/>
      <c r="J12" s="93"/>
    </row>
    <row r="13" ht="22.8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93"/>
    </row>
    <row r="14" ht="22.8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93"/>
    </row>
    <row r="15" ht="22.8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93"/>
    </row>
    <row r="16" ht="22.8" customHeight="1" spans="1:10">
      <c r="A16" s="78"/>
      <c r="B16" s="76"/>
      <c r="C16" s="76"/>
      <c r="D16" s="79"/>
      <c r="E16" s="79"/>
      <c r="F16" s="79"/>
      <c r="G16" s="79"/>
      <c r="H16" s="79"/>
      <c r="I16" s="79"/>
      <c r="J16" s="93"/>
    </row>
    <row r="17" ht="22.8" customHeight="1" spans="1:10">
      <c r="A17" s="78"/>
      <c r="B17" s="76"/>
      <c r="C17" s="76"/>
      <c r="D17" s="79"/>
      <c r="E17" s="79"/>
      <c r="F17" s="79"/>
      <c r="G17" s="79"/>
      <c r="H17" s="79"/>
      <c r="I17" s="79"/>
      <c r="J17" s="93"/>
    </row>
    <row r="18" ht="15" customHeight="1" spans="2:2">
      <c r="B18" s="87" t="s">
        <v>243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0"/>
      <c r="B1" s="2"/>
      <c r="C1" s="2"/>
      <c r="D1" s="2"/>
      <c r="E1" s="71"/>
      <c r="F1" s="71"/>
      <c r="G1" s="72"/>
      <c r="H1" s="72"/>
      <c r="I1" s="88" t="s">
        <v>244</v>
      </c>
      <c r="J1" s="75"/>
    </row>
    <row r="2" ht="22.8" customHeight="1" spans="1:10">
      <c r="A2" s="70"/>
      <c r="B2" s="3" t="s">
        <v>245</v>
      </c>
      <c r="C2" s="3"/>
      <c r="D2" s="3"/>
      <c r="E2" s="3"/>
      <c r="F2" s="3"/>
      <c r="G2" s="3"/>
      <c r="H2" s="3"/>
      <c r="I2" s="3"/>
      <c r="J2" s="75" t="s">
        <v>4</v>
      </c>
    </row>
    <row r="3" ht="19.55" customHeight="1" spans="1:10">
      <c r="A3" s="73"/>
      <c r="B3" s="74" t="s">
        <v>6</v>
      </c>
      <c r="C3" s="74"/>
      <c r="D3" s="74"/>
      <c r="E3" s="74"/>
      <c r="F3" s="74"/>
      <c r="G3" s="73"/>
      <c r="H3" s="73"/>
      <c r="I3" s="89" t="s">
        <v>7</v>
      </c>
      <c r="J3" s="90"/>
    </row>
    <row r="4" ht="24.4" customHeight="1" spans="1:10">
      <c r="A4" s="75"/>
      <c r="B4" s="76" t="s">
        <v>10</v>
      </c>
      <c r="C4" s="76"/>
      <c r="D4" s="76"/>
      <c r="E4" s="76"/>
      <c r="F4" s="76"/>
      <c r="G4" s="76" t="s">
        <v>246</v>
      </c>
      <c r="H4" s="76"/>
      <c r="I4" s="76"/>
      <c r="J4" s="91"/>
    </row>
    <row r="5" ht="24.4" customHeight="1" spans="1:10">
      <c r="A5" s="77"/>
      <c r="B5" s="76" t="s">
        <v>82</v>
      </c>
      <c r="C5" s="76"/>
      <c r="D5" s="76"/>
      <c r="E5" s="76" t="s">
        <v>71</v>
      </c>
      <c r="F5" s="76" t="s">
        <v>72</v>
      </c>
      <c r="G5" s="76" t="s">
        <v>60</v>
      </c>
      <c r="H5" s="76" t="s">
        <v>78</v>
      </c>
      <c r="I5" s="76" t="s">
        <v>79</v>
      </c>
      <c r="J5" s="91"/>
    </row>
    <row r="6" ht="24.4" customHeight="1" spans="1:10">
      <c r="A6" s="77"/>
      <c r="B6" s="76" t="s">
        <v>83</v>
      </c>
      <c r="C6" s="76" t="s">
        <v>84</v>
      </c>
      <c r="D6" s="76" t="s">
        <v>85</v>
      </c>
      <c r="E6" s="76"/>
      <c r="F6" s="76"/>
      <c r="G6" s="76"/>
      <c r="H6" s="76"/>
      <c r="I6" s="76"/>
      <c r="J6" s="92"/>
    </row>
    <row r="7" ht="22.8" customHeight="1" spans="1:10">
      <c r="A7" s="78"/>
      <c r="B7" s="76"/>
      <c r="C7" s="76"/>
      <c r="D7" s="76"/>
      <c r="E7" s="76"/>
      <c r="F7" s="76" t="s">
        <v>73</v>
      </c>
      <c r="G7" s="79"/>
      <c r="H7" s="79"/>
      <c r="I7" s="79"/>
      <c r="J7" s="93"/>
    </row>
    <row r="8" s="69" customFormat="1" ht="22.8" customHeight="1" spans="1:10">
      <c r="A8" s="80"/>
      <c r="B8" s="81"/>
      <c r="C8" s="81"/>
      <c r="D8" s="81"/>
      <c r="E8" s="81"/>
      <c r="F8" s="81"/>
      <c r="G8" s="82"/>
      <c r="H8" s="82"/>
      <c r="I8" s="82"/>
      <c r="J8" s="94"/>
    </row>
    <row r="9" ht="22.8" customHeight="1" spans="1:10">
      <c r="A9" s="77"/>
      <c r="B9" s="83"/>
      <c r="C9" s="83"/>
      <c r="D9" s="83"/>
      <c r="E9" s="83"/>
      <c r="F9" s="83"/>
      <c r="G9" s="84"/>
      <c r="H9" s="84"/>
      <c r="I9" s="84"/>
      <c r="J9" s="91"/>
    </row>
    <row r="10" ht="22.8" customHeight="1" spans="1:10">
      <c r="A10" s="77"/>
      <c r="B10" s="83"/>
      <c r="C10" s="83"/>
      <c r="D10" s="83"/>
      <c r="E10" s="83"/>
      <c r="F10" s="83"/>
      <c r="G10" s="84"/>
      <c r="H10" s="84"/>
      <c r="I10" s="84"/>
      <c r="J10" s="91"/>
    </row>
    <row r="11" ht="22.8" customHeight="1" spans="1:10">
      <c r="A11" s="77"/>
      <c r="B11" s="83"/>
      <c r="C11" s="83"/>
      <c r="D11" s="83"/>
      <c r="E11" s="83"/>
      <c r="F11" s="83"/>
      <c r="G11" s="84"/>
      <c r="H11" s="84"/>
      <c r="I11" s="84"/>
      <c r="J11" s="91"/>
    </row>
    <row r="12" ht="22.8" customHeight="1" spans="1:10">
      <c r="A12" s="77"/>
      <c r="B12" s="83"/>
      <c r="C12" s="83"/>
      <c r="D12" s="83"/>
      <c r="E12" s="83"/>
      <c r="F12" s="83"/>
      <c r="G12" s="84"/>
      <c r="H12" s="84"/>
      <c r="I12" s="84"/>
      <c r="J12" s="91"/>
    </row>
    <row r="13" ht="22.8" customHeight="1" spans="1:10">
      <c r="A13" s="77"/>
      <c r="B13" s="83"/>
      <c r="C13" s="83"/>
      <c r="D13" s="83"/>
      <c r="E13" s="83"/>
      <c r="F13" s="83"/>
      <c r="G13" s="84"/>
      <c r="H13" s="84"/>
      <c r="I13" s="84"/>
      <c r="J13" s="91"/>
    </row>
    <row r="14" ht="22.8" customHeight="1" spans="1:10">
      <c r="A14" s="77"/>
      <c r="B14" s="83"/>
      <c r="C14" s="83"/>
      <c r="D14" s="83"/>
      <c r="E14" s="83"/>
      <c r="F14" s="83"/>
      <c r="G14" s="84"/>
      <c r="H14" s="84"/>
      <c r="I14" s="84"/>
      <c r="J14" s="91"/>
    </row>
    <row r="15" ht="22.8" customHeight="1" spans="1:10">
      <c r="A15" s="77"/>
      <c r="B15" s="83"/>
      <c r="C15" s="83"/>
      <c r="D15" s="83"/>
      <c r="E15" s="83"/>
      <c r="F15" s="83"/>
      <c r="G15" s="84"/>
      <c r="H15" s="84"/>
      <c r="I15" s="84"/>
      <c r="J15" s="91"/>
    </row>
    <row r="16" ht="22.8" customHeight="1" spans="1:10">
      <c r="A16" s="77"/>
      <c r="B16" s="83"/>
      <c r="C16" s="83"/>
      <c r="D16" s="83"/>
      <c r="E16" s="83"/>
      <c r="F16" s="83" t="s">
        <v>24</v>
      </c>
      <c r="G16" s="84"/>
      <c r="H16" s="84"/>
      <c r="I16" s="84"/>
      <c r="J16" s="91"/>
    </row>
    <row r="17" ht="22.8" customHeight="1" spans="1:10">
      <c r="A17" s="77"/>
      <c r="B17" s="83"/>
      <c r="C17" s="83"/>
      <c r="D17" s="83"/>
      <c r="E17" s="83"/>
      <c r="F17" s="83" t="s">
        <v>247</v>
      </c>
      <c r="G17" s="84"/>
      <c r="H17" s="84"/>
      <c r="I17" s="84"/>
      <c r="J17" s="92"/>
    </row>
    <row r="18" ht="9.75" customHeight="1" spans="1:10">
      <c r="A18" s="85"/>
      <c r="B18" s="86"/>
      <c r="C18" s="86"/>
      <c r="D18" s="86"/>
      <c r="E18" s="86"/>
      <c r="F18" s="85"/>
      <c r="G18" s="85"/>
      <c r="H18" s="85"/>
      <c r="I18" s="85"/>
      <c r="J18" s="95"/>
    </row>
    <row r="19" ht="14.25" spans="2:2">
      <c r="B19" s="87" t="s">
        <v>248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E18" sqref="E18:J18"/>
    </sheetView>
  </sheetViews>
  <sheetFormatPr defaultColWidth="9" defaultRowHeight="13.5"/>
  <cols>
    <col min="1" max="1" width="9" style="1"/>
    <col min="2" max="2" width="14.3333333333333" style="1" customWidth="1"/>
    <col min="3" max="3" width="9" style="3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19.875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249</v>
      </c>
    </row>
    <row r="2" ht="24" customHeight="1" spans="2:13">
      <c r="B2" s="36" t="s">
        <v>250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ht="25" customHeight="1" spans="2:13">
      <c r="B3" s="38" t="s">
        <v>251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ht="25" customHeight="1" spans="2:13">
      <c r="B4" s="39" t="s">
        <v>252</v>
      </c>
      <c r="C4" s="40" t="s">
        <v>236</v>
      </c>
      <c r="D4" s="40"/>
      <c r="E4" s="40"/>
      <c r="F4" s="40"/>
      <c r="G4" s="40"/>
      <c r="H4" s="40"/>
      <c r="I4" s="40"/>
      <c r="J4" s="40"/>
      <c r="K4" s="60"/>
      <c r="L4" s="60"/>
      <c r="M4" s="60"/>
    </row>
    <row r="5" ht="25" customHeight="1" spans="2:13">
      <c r="B5" s="39" t="s">
        <v>253</v>
      </c>
      <c r="C5" s="40" t="s">
        <v>0</v>
      </c>
      <c r="D5" s="40"/>
      <c r="E5" s="40"/>
      <c r="F5" s="40"/>
      <c r="G5" s="40"/>
      <c r="H5" s="40"/>
      <c r="I5" s="40"/>
      <c r="J5" s="40"/>
      <c r="K5" s="60"/>
      <c r="L5" s="60"/>
      <c r="M5" s="60"/>
    </row>
    <row r="6" ht="25" customHeight="1" spans="2:13">
      <c r="B6" s="41" t="s">
        <v>254</v>
      </c>
      <c r="C6" s="42" t="s">
        <v>255</v>
      </c>
      <c r="D6" s="42"/>
      <c r="E6" s="42"/>
      <c r="F6" s="43">
        <v>1</v>
      </c>
      <c r="G6" s="43"/>
      <c r="H6" s="43"/>
      <c r="I6" s="43"/>
      <c r="J6" s="43"/>
      <c r="K6" s="60"/>
      <c r="L6" s="60"/>
      <c r="M6" s="60"/>
    </row>
    <row r="7" ht="25" customHeight="1" spans="2:13">
      <c r="B7" s="44"/>
      <c r="C7" s="42" t="s">
        <v>256</v>
      </c>
      <c r="D7" s="42"/>
      <c r="E7" s="42"/>
      <c r="F7" s="43">
        <v>1</v>
      </c>
      <c r="G7" s="43"/>
      <c r="H7" s="43"/>
      <c r="I7" s="43"/>
      <c r="J7" s="43"/>
      <c r="K7" s="60"/>
      <c r="L7" s="60"/>
      <c r="M7" s="60"/>
    </row>
    <row r="8" ht="25" customHeight="1" spans="2:13">
      <c r="B8" s="44"/>
      <c r="C8" s="42" t="s">
        <v>257</v>
      </c>
      <c r="D8" s="42"/>
      <c r="E8" s="42"/>
      <c r="F8" s="43"/>
      <c r="G8" s="43"/>
      <c r="H8" s="43"/>
      <c r="I8" s="43"/>
      <c r="J8" s="43"/>
      <c r="K8" s="60"/>
      <c r="L8" s="60"/>
      <c r="M8" s="60"/>
    </row>
    <row r="9" ht="25" customHeight="1" spans="2:13">
      <c r="B9" s="41" t="s">
        <v>258</v>
      </c>
      <c r="C9" s="45" t="s">
        <v>259</v>
      </c>
      <c r="D9" s="45"/>
      <c r="E9" s="45"/>
      <c r="F9" s="45"/>
      <c r="G9" s="45"/>
      <c r="H9" s="45"/>
      <c r="I9" s="45"/>
      <c r="J9" s="45"/>
      <c r="K9" s="60"/>
      <c r="L9" s="60"/>
      <c r="M9" s="60"/>
    </row>
    <row r="10" ht="25" customHeight="1" spans="2:13">
      <c r="B10" s="41"/>
      <c r="C10" s="45"/>
      <c r="D10" s="45"/>
      <c r="E10" s="45"/>
      <c r="F10" s="45"/>
      <c r="G10" s="45"/>
      <c r="H10" s="45"/>
      <c r="I10" s="45"/>
      <c r="J10" s="45"/>
      <c r="K10" s="60"/>
      <c r="L10" s="60"/>
      <c r="M10" s="60"/>
    </row>
    <row r="11" ht="25" customHeight="1" spans="2:13">
      <c r="B11" s="44" t="s">
        <v>260</v>
      </c>
      <c r="C11" s="39" t="s">
        <v>261</v>
      </c>
      <c r="D11" s="39" t="s">
        <v>262</v>
      </c>
      <c r="E11" s="42" t="s">
        <v>263</v>
      </c>
      <c r="F11" s="42"/>
      <c r="G11" s="42" t="s">
        <v>264</v>
      </c>
      <c r="H11" s="42"/>
      <c r="I11" s="42"/>
      <c r="J11" s="42"/>
      <c r="K11" s="60"/>
      <c r="L11" s="60"/>
      <c r="M11" s="60"/>
    </row>
    <row r="12" ht="25" customHeight="1" spans="2:13">
      <c r="B12" s="44"/>
      <c r="C12" s="44" t="s">
        <v>265</v>
      </c>
      <c r="D12" s="63" t="s">
        <v>266</v>
      </c>
      <c r="E12" s="50" t="s">
        <v>267</v>
      </c>
      <c r="F12" s="51"/>
      <c r="G12" s="51" t="s">
        <v>268</v>
      </c>
      <c r="H12" s="51"/>
      <c r="I12" s="51"/>
      <c r="J12" s="51"/>
      <c r="K12" s="60"/>
      <c r="L12" s="60"/>
      <c r="M12" s="60"/>
    </row>
    <row r="13" ht="38" customHeight="1" spans="2:13">
      <c r="B13" s="44"/>
      <c r="C13" s="44"/>
      <c r="D13" s="64"/>
      <c r="E13" s="50" t="s">
        <v>269</v>
      </c>
      <c r="F13" s="51"/>
      <c r="G13" s="50" t="s">
        <v>270</v>
      </c>
      <c r="H13" s="51"/>
      <c r="I13" s="51"/>
      <c r="J13" s="51"/>
      <c r="K13" s="68"/>
      <c r="L13" s="68"/>
      <c r="M13" s="68"/>
    </row>
    <row r="14" ht="33" customHeight="1" spans="2:10">
      <c r="B14" s="44"/>
      <c r="C14" s="44"/>
      <c r="D14" s="44" t="s">
        <v>271</v>
      </c>
      <c r="E14" s="50" t="s">
        <v>272</v>
      </c>
      <c r="F14" s="51"/>
      <c r="G14" s="50" t="s">
        <v>273</v>
      </c>
      <c r="H14" s="51"/>
      <c r="I14" s="51"/>
      <c r="J14" s="51"/>
    </row>
    <row r="15" ht="33" customHeight="1" spans="2:10">
      <c r="B15" s="44"/>
      <c r="C15" s="44"/>
      <c r="D15" s="44" t="s">
        <v>274</v>
      </c>
      <c r="E15" s="50" t="s">
        <v>275</v>
      </c>
      <c r="F15" s="51"/>
      <c r="G15" s="50" t="s">
        <v>276</v>
      </c>
      <c r="H15" s="51"/>
      <c r="I15" s="51"/>
      <c r="J15" s="51"/>
    </row>
    <row r="16" ht="46" customHeight="1" spans="2:10">
      <c r="B16" s="44"/>
      <c r="C16" s="44"/>
      <c r="D16" s="63" t="s">
        <v>277</v>
      </c>
      <c r="E16" s="50" t="s">
        <v>278</v>
      </c>
      <c r="F16" s="51"/>
      <c r="G16" s="51" t="s">
        <v>279</v>
      </c>
      <c r="H16" s="51"/>
      <c r="I16" s="51"/>
      <c r="J16" s="51"/>
    </row>
    <row r="17" ht="42" customHeight="1" spans="2:10">
      <c r="B17" s="44"/>
      <c r="C17" s="44"/>
      <c r="D17" s="64"/>
      <c r="E17" s="50" t="s">
        <v>280</v>
      </c>
      <c r="F17" s="51"/>
      <c r="G17" s="50" t="s">
        <v>281</v>
      </c>
      <c r="H17" s="51"/>
      <c r="I17" s="51"/>
      <c r="J17" s="51"/>
    </row>
    <row r="18" ht="24" spans="2:10">
      <c r="B18" s="44"/>
      <c r="C18" s="56" t="s">
        <v>282</v>
      </c>
      <c r="D18" s="41" t="s">
        <v>283</v>
      </c>
      <c r="E18" s="50" t="s">
        <v>284</v>
      </c>
      <c r="F18" s="51"/>
      <c r="G18" s="50" t="s">
        <v>285</v>
      </c>
      <c r="H18" s="51"/>
      <c r="I18" s="51"/>
      <c r="J18" s="51"/>
    </row>
    <row r="19" ht="33" customHeight="1" spans="2:10">
      <c r="B19" s="44"/>
      <c r="C19" s="44" t="s">
        <v>286</v>
      </c>
      <c r="D19" s="41" t="s">
        <v>287</v>
      </c>
      <c r="E19" s="41" t="s">
        <v>288</v>
      </c>
      <c r="F19" s="62"/>
      <c r="G19" s="62" t="s">
        <v>289</v>
      </c>
      <c r="H19" s="62"/>
      <c r="I19" s="62"/>
      <c r="J19" s="6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3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B2" sqref="B2:J19"/>
    </sheetView>
  </sheetViews>
  <sheetFormatPr defaultColWidth="9" defaultRowHeight="13.5"/>
  <cols>
    <col min="1" max="1" width="3.75" customWidth="1"/>
    <col min="2" max="2" width="13.775" style="1" customWidth="1"/>
    <col min="3" max="3" width="9" style="35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5"/>
      <c r="J1" s="1" t="s">
        <v>290</v>
      </c>
    </row>
    <row r="2" s="1" customFormat="1" ht="24" customHeight="1" spans="2:13">
      <c r="B2" s="36" t="s">
        <v>250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5" customHeight="1" spans="2:13">
      <c r="B3" s="38" t="s">
        <v>251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5" customHeight="1" spans="2:13">
      <c r="B4" s="39" t="s">
        <v>252</v>
      </c>
      <c r="C4" s="40" t="s">
        <v>238</v>
      </c>
      <c r="D4" s="40"/>
      <c r="E4" s="40"/>
      <c r="F4" s="40"/>
      <c r="G4" s="40"/>
      <c r="H4" s="40"/>
      <c r="I4" s="40"/>
      <c r="J4" s="40"/>
      <c r="K4" s="60"/>
      <c r="L4" s="60"/>
      <c r="M4" s="60"/>
    </row>
    <row r="5" s="1" customFormat="1" ht="25" customHeight="1" spans="2:13">
      <c r="B5" s="39" t="s">
        <v>253</v>
      </c>
      <c r="C5" s="40" t="s">
        <v>0</v>
      </c>
      <c r="D5" s="40"/>
      <c r="E5" s="40"/>
      <c r="F5" s="40"/>
      <c r="G5" s="40"/>
      <c r="H5" s="40"/>
      <c r="I5" s="40"/>
      <c r="J5" s="40"/>
      <c r="K5" s="60"/>
      <c r="L5" s="60"/>
      <c r="M5" s="60"/>
    </row>
    <row r="6" s="1" customFormat="1" ht="25" customHeight="1" spans="2:13">
      <c r="B6" s="41" t="s">
        <v>254</v>
      </c>
      <c r="C6" s="42" t="s">
        <v>255</v>
      </c>
      <c r="D6" s="42"/>
      <c r="E6" s="42"/>
      <c r="F6" s="43">
        <v>4</v>
      </c>
      <c r="G6" s="43"/>
      <c r="H6" s="43"/>
      <c r="I6" s="43"/>
      <c r="J6" s="43"/>
      <c r="K6" s="60"/>
      <c r="L6" s="60"/>
      <c r="M6" s="60"/>
    </row>
    <row r="7" s="1" customFormat="1" ht="25" customHeight="1" spans="2:13">
      <c r="B7" s="44"/>
      <c r="C7" s="42" t="s">
        <v>256</v>
      </c>
      <c r="D7" s="42"/>
      <c r="E7" s="42"/>
      <c r="F7" s="43">
        <v>4</v>
      </c>
      <c r="G7" s="43"/>
      <c r="H7" s="43"/>
      <c r="I7" s="43"/>
      <c r="J7" s="43"/>
      <c r="K7" s="60"/>
      <c r="L7" s="60"/>
      <c r="M7" s="60"/>
    </row>
    <row r="8" s="1" customFormat="1" ht="25" customHeight="1" spans="2:13">
      <c r="B8" s="44"/>
      <c r="C8" s="42" t="s">
        <v>257</v>
      </c>
      <c r="D8" s="42"/>
      <c r="E8" s="42"/>
      <c r="F8" s="43"/>
      <c r="G8" s="43"/>
      <c r="H8" s="43"/>
      <c r="I8" s="43"/>
      <c r="J8" s="43"/>
      <c r="K8" s="60"/>
      <c r="L8" s="60"/>
      <c r="M8" s="60"/>
    </row>
    <row r="9" s="1" customFormat="1" ht="25" customHeight="1" spans="2:13">
      <c r="B9" s="41" t="s">
        <v>258</v>
      </c>
      <c r="C9" s="45" t="s">
        <v>291</v>
      </c>
      <c r="D9" s="45"/>
      <c r="E9" s="45"/>
      <c r="F9" s="45"/>
      <c r="G9" s="45"/>
      <c r="H9" s="45"/>
      <c r="I9" s="45"/>
      <c r="J9" s="45"/>
      <c r="K9" s="60"/>
      <c r="L9" s="60"/>
      <c r="M9" s="60"/>
    </row>
    <row r="10" s="1" customFormat="1" ht="25" customHeight="1" spans="2:13">
      <c r="B10" s="41"/>
      <c r="C10" s="45"/>
      <c r="D10" s="45"/>
      <c r="E10" s="45"/>
      <c r="F10" s="45"/>
      <c r="G10" s="45"/>
      <c r="H10" s="45"/>
      <c r="I10" s="45"/>
      <c r="J10" s="45"/>
      <c r="K10" s="60"/>
      <c r="L10" s="60"/>
      <c r="M10" s="60"/>
    </row>
    <row r="11" s="1" customFormat="1" ht="25" customHeight="1" spans="2:13">
      <c r="B11" s="44" t="s">
        <v>260</v>
      </c>
      <c r="C11" s="39" t="s">
        <v>261</v>
      </c>
      <c r="D11" s="39" t="s">
        <v>262</v>
      </c>
      <c r="E11" s="42" t="s">
        <v>263</v>
      </c>
      <c r="F11" s="42"/>
      <c r="G11" s="42" t="s">
        <v>264</v>
      </c>
      <c r="H11" s="42"/>
      <c r="I11" s="42"/>
      <c r="J11" s="42"/>
      <c r="K11" s="60"/>
      <c r="L11" s="60"/>
      <c r="M11" s="60"/>
    </row>
    <row r="12" s="1" customFormat="1" ht="25" customHeight="1" spans="2:13">
      <c r="B12" s="44"/>
      <c r="C12" s="44" t="s">
        <v>265</v>
      </c>
      <c r="D12" s="63" t="s">
        <v>266</v>
      </c>
      <c r="E12" s="50" t="s">
        <v>292</v>
      </c>
      <c r="F12" s="51"/>
      <c r="G12" s="41" t="s">
        <v>293</v>
      </c>
      <c r="H12" s="62"/>
      <c r="I12" s="62"/>
      <c r="J12" s="62"/>
      <c r="K12" s="60"/>
      <c r="L12" s="60"/>
      <c r="M12" s="60"/>
    </row>
    <row r="13" s="1" customFormat="1" ht="38" customHeight="1" spans="2:13">
      <c r="B13" s="44"/>
      <c r="C13" s="44"/>
      <c r="D13" s="64"/>
      <c r="E13" s="50" t="s">
        <v>294</v>
      </c>
      <c r="F13" s="51"/>
      <c r="G13" s="50" t="s">
        <v>295</v>
      </c>
      <c r="H13" s="51"/>
      <c r="I13" s="51"/>
      <c r="J13" s="51"/>
      <c r="K13" s="68"/>
      <c r="L13" s="68"/>
      <c r="M13" s="68"/>
    </row>
    <row r="14" s="1" customFormat="1" ht="24" customHeight="1" spans="2:10">
      <c r="B14" s="44"/>
      <c r="C14" s="44"/>
      <c r="D14" s="44" t="s">
        <v>271</v>
      </c>
      <c r="E14" s="50" t="s">
        <v>296</v>
      </c>
      <c r="F14" s="51"/>
      <c r="G14" s="50" t="s">
        <v>297</v>
      </c>
      <c r="H14" s="51"/>
      <c r="I14" s="51"/>
      <c r="J14" s="51"/>
    </row>
    <row r="15" s="1" customFormat="1" ht="24" customHeight="1" spans="2:10">
      <c r="B15" s="44"/>
      <c r="C15" s="44"/>
      <c r="D15" s="44" t="s">
        <v>274</v>
      </c>
      <c r="E15" s="50" t="s">
        <v>275</v>
      </c>
      <c r="F15" s="51"/>
      <c r="G15" s="50" t="s">
        <v>298</v>
      </c>
      <c r="H15" s="51"/>
      <c r="I15" s="51"/>
      <c r="J15" s="51"/>
    </row>
    <row r="16" s="1" customFormat="1" ht="24" customHeight="1" spans="2:10">
      <c r="B16" s="44"/>
      <c r="C16" s="44"/>
      <c r="D16" s="63" t="s">
        <v>277</v>
      </c>
      <c r="E16" s="50" t="s">
        <v>292</v>
      </c>
      <c r="F16" s="51"/>
      <c r="G16" s="50" t="s">
        <v>299</v>
      </c>
      <c r="H16" s="51"/>
      <c r="I16" s="51"/>
      <c r="J16" s="51"/>
    </row>
    <row r="17" s="1" customFormat="1" ht="24" customHeight="1" spans="2:10">
      <c r="B17" s="44"/>
      <c r="C17" s="44"/>
      <c r="D17" s="64"/>
      <c r="E17" s="50" t="s">
        <v>294</v>
      </c>
      <c r="F17" s="51"/>
      <c r="G17" s="50" t="s">
        <v>300</v>
      </c>
      <c r="H17" s="51"/>
      <c r="I17" s="51"/>
      <c r="J17" s="51"/>
    </row>
    <row r="18" s="1" customFormat="1" ht="39" customHeight="1" spans="2:10">
      <c r="B18" s="44"/>
      <c r="C18" s="56" t="s">
        <v>282</v>
      </c>
      <c r="D18" s="41" t="s">
        <v>283</v>
      </c>
      <c r="E18" s="50" t="s">
        <v>301</v>
      </c>
      <c r="F18" s="51"/>
      <c r="G18" s="50" t="s">
        <v>302</v>
      </c>
      <c r="H18" s="51"/>
      <c r="I18" s="51"/>
      <c r="J18" s="51"/>
    </row>
    <row r="19" s="1" customFormat="1" ht="33" customHeight="1" spans="2:10">
      <c r="B19" s="44"/>
      <c r="C19" s="44" t="s">
        <v>286</v>
      </c>
      <c r="D19" s="41" t="s">
        <v>287</v>
      </c>
      <c r="E19" s="50" t="s">
        <v>288</v>
      </c>
      <c r="F19" s="51"/>
      <c r="G19" s="50" t="s">
        <v>303</v>
      </c>
      <c r="H19" s="51"/>
      <c r="I19" s="51"/>
      <c r="J19" s="51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3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2" workbookViewId="0">
      <selection activeCell="B2" sqref="B2:J22"/>
    </sheetView>
  </sheetViews>
  <sheetFormatPr defaultColWidth="9" defaultRowHeight="13.5"/>
  <cols>
    <col min="1" max="1" width="3.75" customWidth="1"/>
    <col min="2" max="2" width="13.775" style="1" customWidth="1"/>
    <col min="3" max="3" width="9" style="35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5"/>
      <c r="J1" s="1" t="s">
        <v>304</v>
      </c>
    </row>
    <row r="2" s="1" customFormat="1" ht="24" customHeight="1" spans="2:13">
      <c r="B2" s="36" t="s">
        <v>250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5" customHeight="1" spans="2:13">
      <c r="B3" s="38" t="s">
        <v>251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5" customHeight="1" spans="2:13">
      <c r="B4" s="39" t="s">
        <v>252</v>
      </c>
      <c r="C4" s="40" t="s">
        <v>240</v>
      </c>
      <c r="D4" s="40"/>
      <c r="E4" s="40"/>
      <c r="F4" s="40"/>
      <c r="G4" s="40"/>
      <c r="H4" s="40"/>
      <c r="I4" s="40"/>
      <c r="J4" s="40"/>
      <c r="K4" s="60"/>
      <c r="L4" s="60"/>
      <c r="M4" s="60"/>
    </row>
    <row r="5" s="1" customFormat="1" ht="25" customHeight="1" spans="2:13">
      <c r="B5" s="39" t="s">
        <v>253</v>
      </c>
      <c r="C5" s="40" t="s">
        <v>0</v>
      </c>
      <c r="D5" s="40"/>
      <c r="E5" s="40"/>
      <c r="F5" s="40"/>
      <c r="G5" s="40"/>
      <c r="H5" s="40"/>
      <c r="I5" s="40"/>
      <c r="J5" s="40"/>
      <c r="K5" s="60"/>
      <c r="L5" s="60"/>
      <c r="M5" s="60"/>
    </row>
    <row r="6" s="1" customFormat="1" ht="25" customHeight="1" spans="2:13">
      <c r="B6" s="41" t="s">
        <v>254</v>
      </c>
      <c r="C6" s="42" t="s">
        <v>255</v>
      </c>
      <c r="D6" s="42"/>
      <c r="E6" s="42"/>
      <c r="F6" s="43">
        <v>14</v>
      </c>
      <c r="G6" s="43"/>
      <c r="H6" s="43"/>
      <c r="I6" s="43"/>
      <c r="J6" s="43"/>
      <c r="K6" s="60"/>
      <c r="L6" s="60"/>
      <c r="M6" s="60"/>
    </row>
    <row r="7" s="1" customFormat="1" ht="25" customHeight="1" spans="2:13">
      <c r="B7" s="44"/>
      <c r="C7" s="42" t="s">
        <v>256</v>
      </c>
      <c r="D7" s="42"/>
      <c r="E7" s="42"/>
      <c r="F7" s="43">
        <v>14</v>
      </c>
      <c r="G7" s="43"/>
      <c r="H7" s="43"/>
      <c r="I7" s="43"/>
      <c r="J7" s="43"/>
      <c r="K7" s="60"/>
      <c r="L7" s="60"/>
      <c r="M7" s="60"/>
    </row>
    <row r="8" s="1" customFormat="1" ht="25" customHeight="1" spans="2:13">
      <c r="B8" s="44"/>
      <c r="C8" s="42" t="s">
        <v>257</v>
      </c>
      <c r="D8" s="42"/>
      <c r="E8" s="42"/>
      <c r="F8" s="43"/>
      <c r="G8" s="43"/>
      <c r="H8" s="43"/>
      <c r="I8" s="43"/>
      <c r="J8" s="43"/>
      <c r="K8" s="60"/>
      <c r="L8" s="60"/>
      <c r="M8" s="60"/>
    </row>
    <row r="9" s="1" customFormat="1" ht="25" customHeight="1" spans="2:13">
      <c r="B9" s="41" t="s">
        <v>258</v>
      </c>
      <c r="C9" s="45" t="s">
        <v>305</v>
      </c>
      <c r="D9" s="45"/>
      <c r="E9" s="45"/>
      <c r="F9" s="45"/>
      <c r="G9" s="45"/>
      <c r="H9" s="45"/>
      <c r="I9" s="45"/>
      <c r="J9" s="45"/>
      <c r="K9" s="60"/>
      <c r="L9" s="60"/>
      <c r="M9" s="60"/>
    </row>
    <row r="10" s="1" customFormat="1" ht="25" customHeight="1" spans="2:13">
      <c r="B10" s="41"/>
      <c r="C10" s="45"/>
      <c r="D10" s="45"/>
      <c r="E10" s="45"/>
      <c r="F10" s="45"/>
      <c r="G10" s="45"/>
      <c r="H10" s="45"/>
      <c r="I10" s="45"/>
      <c r="J10" s="45"/>
      <c r="K10" s="60"/>
      <c r="L10" s="60"/>
      <c r="M10" s="60"/>
    </row>
    <row r="11" s="1" customFormat="1" ht="25" customHeight="1" spans="2:13">
      <c r="B11" s="44" t="s">
        <v>260</v>
      </c>
      <c r="C11" s="39" t="s">
        <v>261</v>
      </c>
      <c r="D11" s="39" t="s">
        <v>262</v>
      </c>
      <c r="E11" s="42" t="s">
        <v>263</v>
      </c>
      <c r="F11" s="42"/>
      <c r="G11" s="42" t="s">
        <v>264</v>
      </c>
      <c r="H11" s="42"/>
      <c r="I11" s="42"/>
      <c r="J11" s="42"/>
      <c r="K11" s="60"/>
      <c r="L11" s="60"/>
      <c r="M11" s="60"/>
    </row>
    <row r="12" s="1" customFormat="1" ht="27" customHeight="1" spans="2:13">
      <c r="B12" s="44"/>
      <c r="C12" s="44" t="s">
        <v>265</v>
      </c>
      <c r="D12" s="63" t="s">
        <v>266</v>
      </c>
      <c r="E12" s="53" t="s">
        <v>306</v>
      </c>
      <c r="F12" s="65"/>
      <c r="G12" s="53" t="s">
        <v>307</v>
      </c>
      <c r="H12" s="66"/>
      <c r="I12" s="66"/>
      <c r="J12" s="65"/>
      <c r="K12" s="60"/>
      <c r="L12" s="60"/>
      <c r="M12" s="60"/>
    </row>
    <row r="13" s="1" customFormat="1" ht="25" customHeight="1" spans="2:13">
      <c r="B13" s="44"/>
      <c r="C13" s="44"/>
      <c r="D13" s="67"/>
      <c r="E13" s="53" t="s">
        <v>308</v>
      </c>
      <c r="F13" s="65"/>
      <c r="G13" s="53" t="s">
        <v>309</v>
      </c>
      <c r="H13" s="66"/>
      <c r="I13" s="66"/>
      <c r="J13" s="65"/>
      <c r="K13" s="60"/>
      <c r="L13" s="60"/>
      <c r="M13" s="60"/>
    </row>
    <row r="14" s="1" customFormat="1" ht="25" customHeight="1" spans="2:13">
      <c r="B14" s="44"/>
      <c r="C14" s="44"/>
      <c r="D14" s="67"/>
      <c r="E14" s="53" t="s">
        <v>310</v>
      </c>
      <c r="F14" s="65"/>
      <c r="G14" s="53" t="s">
        <v>311</v>
      </c>
      <c r="H14" s="66"/>
      <c r="I14" s="66"/>
      <c r="J14" s="65"/>
      <c r="K14" s="60"/>
      <c r="L14" s="60"/>
      <c r="M14" s="60"/>
    </row>
    <row r="15" s="1" customFormat="1" ht="38" customHeight="1" spans="2:13">
      <c r="B15" s="44"/>
      <c r="C15" s="44"/>
      <c r="D15" s="64"/>
      <c r="E15" s="50" t="s">
        <v>312</v>
      </c>
      <c r="F15" s="51"/>
      <c r="G15" s="50" t="s">
        <v>313</v>
      </c>
      <c r="H15" s="51"/>
      <c r="I15" s="51"/>
      <c r="J15" s="51"/>
      <c r="K15" s="68"/>
      <c r="L15" s="68"/>
      <c r="M15" s="68"/>
    </row>
    <row r="16" s="1" customFormat="1" ht="24" customHeight="1" spans="2:10">
      <c r="B16" s="44"/>
      <c r="C16" s="44"/>
      <c r="D16" s="44" t="s">
        <v>271</v>
      </c>
      <c r="E16" s="50" t="s">
        <v>314</v>
      </c>
      <c r="F16" s="51"/>
      <c r="G16" s="50" t="s">
        <v>315</v>
      </c>
      <c r="H16" s="51"/>
      <c r="I16" s="51"/>
      <c r="J16" s="51"/>
    </row>
    <row r="17" s="1" customFormat="1" ht="24" customHeight="1" spans="2:10">
      <c r="B17" s="44"/>
      <c r="C17" s="44"/>
      <c r="D17" s="44" t="s">
        <v>274</v>
      </c>
      <c r="E17" s="50" t="s">
        <v>275</v>
      </c>
      <c r="F17" s="51"/>
      <c r="G17" s="50" t="s">
        <v>316</v>
      </c>
      <c r="H17" s="51"/>
      <c r="I17" s="51"/>
      <c r="J17" s="51"/>
    </row>
    <row r="18" s="1" customFormat="1" ht="24" customHeight="1" spans="2:10">
      <c r="B18" s="44"/>
      <c r="C18" s="44"/>
      <c r="D18" s="63" t="s">
        <v>277</v>
      </c>
      <c r="E18" s="53" t="s">
        <v>306</v>
      </c>
      <c r="F18" s="54"/>
      <c r="G18" s="53" t="s">
        <v>317</v>
      </c>
      <c r="H18" s="55"/>
      <c r="I18" s="55"/>
      <c r="J18" s="54"/>
    </row>
    <row r="19" s="1" customFormat="1" ht="24" customHeight="1" spans="2:10">
      <c r="B19" s="44"/>
      <c r="C19" s="44"/>
      <c r="D19" s="67"/>
      <c r="E19" s="53" t="s">
        <v>318</v>
      </c>
      <c r="F19" s="54"/>
      <c r="G19" s="53" t="s">
        <v>319</v>
      </c>
      <c r="H19" s="55"/>
      <c r="I19" s="55"/>
      <c r="J19" s="54"/>
    </row>
    <row r="20" s="1" customFormat="1" ht="24" customHeight="1" spans="2:10">
      <c r="B20" s="44"/>
      <c r="C20" s="44"/>
      <c r="D20" s="64"/>
      <c r="E20" s="50" t="s">
        <v>320</v>
      </c>
      <c r="F20" s="51"/>
      <c r="G20" s="50" t="s">
        <v>321</v>
      </c>
      <c r="H20" s="51"/>
      <c r="I20" s="51"/>
      <c r="J20" s="51"/>
    </row>
    <row r="21" s="1" customFormat="1" ht="39" customHeight="1" spans="2:10">
      <c r="B21" s="44"/>
      <c r="C21" s="56" t="s">
        <v>282</v>
      </c>
      <c r="D21" s="41" t="s">
        <v>283</v>
      </c>
      <c r="E21" s="50" t="s">
        <v>322</v>
      </c>
      <c r="F21" s="51"/>
      <c r="G21" s="50" t="s">
        <v>323</v>
      </c>
      <c r="H21" s="51"/>
      <c r="I21" s="51"/>
      <c r="J21" s="51"/>
    </row>
    <row r="22" s="1" customFormat="1" ht="33" customHeight="1" spans="2:10">
      <c r="B22" s="44"/>
      <c r="C22" s="44" t="s">
        <v>286</v>
      </c>
      <c r="D22" s="41" t="s">
        <v>287</v>
      </c>
      <c r="E22" s="50" t="s">
        <v>288</v>
      </c>
      <c r="F22" s="51"/>
      <c r="G22" s="50" t="s">
        <v>324</v>
      </c>
      <c r="H22" s="51"/>
      <c r="I22" s="51"/>
      <c r="J22" s="5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20"/>
    <mergeCell ref="D12:D15"/>
    <mergeCell ref="D18:D20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B2" sqref="B2:J18"/>
    </sheetView>
  </sheetViews>
  <sheetFormatPr defaultColWidth="9" defaultRowHeight="13.5"/>
  <cols>
    <col min="1" max="1" width="9" style="1"/>
    <col min="2" max="2" width="14.3333333333333" style="1" customWidth="1"/>
    <col min="3" max="3" width="9" style="3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19.875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5"/>
      <c r="J1" s="1" t="s">
        <v>325</v>
      </c>
    </row>
    <row r="2" s="1" customFormat="1" ht="24" customHeight="1" spans="2:13">
      <c r="B2" s="36" t="s">
        <v>250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5" customHeight="1" spans="2:13">
      <c r="B3" s="38" t="s">
        <v>251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5" customHeight="1" spans="2:13">
      <c r="B4" s="39" t="s">
        <v>252</v>
      </c>
      <c r="C4" s="40" t="s">
        <v>326</v>
      </c>
      <c r="D4" s="40"/>
      <c r="E4" s="40"/>
      <c r="F4" s="40"/>
      <c r="G4" s="40"/>
      <c r="H4" s="40"/>
      <c r="I4" s="40"/>
      <c r="J4" s="40"/>
      <c r="K4" s="60"/>
      <c r="L4" s="60"/>
      <c r="M4" s="60"/>
    </row>
    <row r="5" s="1" customFormat="1" ht="25" customHeight="1" spans="2:13">
      <c r="B5" s="39" t="s">
        <v>253</v>
      </c>
      <c r="C5" s="40" t="s">
        <v>0</v>
      </c>
      <c r="D5" s="40"/>
      <c r="E5" s="40"/>
      <c r="F5" s="40"/>
      <c r="G5" s="40"/>
      <c r="H5" s="40"/>
      <c r="I5" s="40"/>
      <c r="J5" s="40"/>
      <c r="K5" s="60"/>
      <c r="L5" s="60"/>
      <c r="M5" s="60"/>
    </row>
    <row r="6" s="1" customFormat="1" ht="25" customHeight="1" spans="2:13">
      <c r="B6" s="41" t="s">
        <v>254</v>
      </c>
      <c r="C6" s="42" t="s">
        <v>255</v>
      </c>
      <c r="D6" s="42"/>
      <c r="E6" s="42"/>
      <c r="F6" s="43">
        <v>1</v>
      </c>
      <c r="G6" s="43"/>
      <c r="H6" s="43"/>
      <c r="I6" s="43"/>
      <c r="J6" s="43"/>
      <c r="K6" s="60"/>
      <c r="L6" s="60"/>
      <c r="M6" s="60"/>
    </row>
    <row r="7" s="1" customFormat="1" ht="25" customHeight="1" spans="2:13">
      <c r="B7" s="44"/>
      <c r="C7" s="42" t="s">
        <v>256</v>
      </c>
      <c r="D7" s="42"/>
      <c r="E7" s="42"/>
      <c r="F7" s="43">
        <v>1</v>
      </c>
      <c r="G7" s="43"/>
      <c r="H7" s="43"/>
      <c r="I7" s="43"/>
      <c r="J7" s="43"/>
      <c r="K7" s="60"/>
      <c r="L7" s="60"/>
      <c r="M7" s="60"/>
    </row>
    <row r="8" s="1" customFormat="1" ht="25" customHeight="1" spans="2:13">
      <c r="B8" s="44"/>
      <c r="C8" s="42" t="s">
        <v>257</v>
      </c>
      <c r="D8" s="42"/>
      <c r="E8" s="42"/>
      <c r="F8" s="43"/>
      <c r="G8" s="43"/>
      <c r="H8" s="43"/>
      <c r="I8" s="43"/>
      <c r="J8" s="43"/>
      <c r="K8" s="60"/>
      <c r="L8" s="60"/>
      <c r="M8" s="60"/>
    </row>
    <row r="9" s="1" customFormat="1" ht="25" customHeight="1" spans="2:13">
      <c r="B9" s="41" t="s">
        <v>258</v>
      </c>
      <c r="C9" s="45" t="s">
        <v>327</v>
      </c>
      <c r="D9" s="45"/>
      <c r="E9" s="45"/>
      <c r="F9" s="45"/>
      <c r="G9" s="45"/>
      <c r="H9" s="45"/>
      <c r="I9" s="45"/>
      <c r="J9" s="45"/>
      <c r="K9" s="60"/>
      <c r="L9" s="60"/>
      <c r="M9" s="60"/>
    </row>
    <row r="10" s="1" customFormat="1" ht="25" customHeight="1" spans="2:13">
      <c r="B10" s="41"/>
      <c r="C10" s="45"/>
      <c r="D10" s="45"/>
      <c r="E10" s="45"/>
      <c r="F10" s="45"/>
      <c r="G10" s="45"/>
      <c r="H10" s="45"/>
      <c r="I10" s="45"/>
      <c r="J10" s="45"/>
      <c r="K10" s="60"/>
      <c r="L10" s="60"/>
      <c r="M10" s="60"/>
    </row>
    <row r="11" s="1" customFormat="1" ht="25" customHeight="1" spans="2:13">
      <c r="B11" s="44" t="s">
        <v>260</v>
      </c>
      <c r="C11" s="39" t="s">
        <v>261</v>
      </c>
      <c r="D11" s="39" t="s">
        <v>262</v>
      </c>
      <c r="E11" s="42" t="s">
        <v>263</v>
      </c>
      <c r="F11" s="42"/>
      <c r="G11" s="42" t="s">
        <v>264</v>
      </c>
      <c r="H11" s="42"/>
      <c r="I11" s="42"/>
      <c r="J11" s="42"/>
      <c r="K11" s="60"/>
      <c r="L11" s="60"/>
      <c r="M11" s="60"/>
    </row>
    <row r="12" s="1" customFormat="1" ht="25" customHeight="1" spans="2:13">
      <c r="B12" s="44"/>
      <c r="C12" s="44" t="s">
        <v>265</v>
      </c>
      <c r="D12" s="63" t="s">
        <v>266</v>
      </c>
      <c r="E12" s="50" t="s">
        <v>328</v>
      </c>
      <c r="F12" s="51"/>
      <c r="G12" s="50" t="s">
        <v>329</v>
      </c>
      <c r="H12" s="51"/>
      <c r="I12" s="51"/>
      <c r="J12" s="51"/>
      <c r="K12" s="60"/>
      <c r="L12" s="60"/>
      <c r="M12" s="60"/>
    </row>
    <row r="13" s="1" customFormat="1" ht="25" customHeight="1" spans="2:13">
      <c r="B13" s="44"/>
      <c r="C13" s="44"/>
      <c r="D13" s="63" t="s">
        <v>271</v>
      </c>
      <c r="E13" s="53" t="s">
        <v>330</v>
      </c>
      <c r="F13" s="54"/>
      <c r="G13" s="50" t="s">
        <v>331</v>
      </c>
      <c r="H13" s="51"/>
      <c r="I13" s="51"/>
      <c r="J13" s="51"/>
      <c r="K13" s="60"/>
      <c r="L13" s="60"/>
      <c r="M13" s="60"/>
    </row>
    <row r="14" s="1" customFormat="1" ht="33" customHeight="1" spans="2:10">
      <c r="B14" s="44"/>
      <c r="C14" s="44"/>
      <c r="D14" s="64"/>
      <c r="E14" s="50" t="s">
        <v>332</v>
      </c>
      <c r="F14" s="51"/>
      <c r="G14" s="50" t="s">
        <v>333</v>
      </c>
      <c r="H14" s="51"/>
      <c r="I14" s="51"/>
      <c r="J14" s="51"/>
    </row>
    <row r="15" s="1" customFormat="1" ht="33" customHeight="1" spans="2:10">
      <c r="B15" s="44"/>
      <c r="C15" s="44"/>
      <c r="D15" s="44" t="s">
        <v>274</v>
      </c>
      <c r="E15" s="50" t="s">
        <v>275</v>
      </c>
      <c r="F15" s="51"/>
      <c r="G15" s="50" t="s">
        <v>334</v>
      </c>
      <c r="H15" s="51"/>
      <c r="I15" s="51"/>
      <c r="J15" s="51"/>
    </row>
    <row r="16" s="1" customFormat="1" ht="46" customHeight="1" spans="2:10">
      <c r="B16" s="44"/>
      <c r="C16" s="44"/>
      <c r="D16" s="63" t="s">
        <v>277</v>
      </c>
      <c r="E16" s="50" t="s">
        <v>335</v>
      </c>
      <c r="F16" s="51"/>
      <c r="G16" s="50" t="s">
        <v>336</v>
      </c>
      <c r="H16" s="51"/>
      <c r="I16" s="51"/>
      <c r="J16" s="51"/>
    </row>
    <row r="17" s="1" customFormat="1" ht="24" spans="2:10">
      <c r="B17" s="44"/>
      <c r="C17" s="56" t="s">
        <v>282</v>
      </c>
      <c r="D17" s="41" t="s">
        <v>283</v>
      </c>
      <c r="E17" s="50" t="s">
        <v>337</v>
      </c>
      <c r="F17" s="51"/>
      <c r="G17" s="50" t="s">
        <v>338</v>
      </c>
      <c r="H17" s="51"/>
      <c r="I17" s="51"/>
      <c r="J17" s="51"/>
    </row>
    <row r="18" s="1" customFormat="1" ht="33" customHeight="1" spans="2:10">
      <c r="B18" s="44"/>
      <c r="C18" s="44" t="s">
        <v>286</v>
      </c>
      <c r="D18" s="41" t="s">
        <v>287</v>
      </c>
      <c r="E18" s="41" t="s">
        <v>288</v>
      </c>
      <c r="F18" s="62"/>
      <c r="G18" s="62" t="s">
        <v>289</v>
      </c>
      <c r="H18" s="62"/>
      <c r="I18" s="62"/>
      <c r="J18" s="62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B2" sqref="B2:J17"/>
    </sheetView>
  </sheetViews>
  <sheetFormatPr defaultColWidth="9" defaultRowHeight="13.5"/>
  <cols>
    <col min="1" max="1" width="9" style="1"/>
    <col min="2" max="2" width="14.3333333333333" style="1" customWidth="1"/>
    <col min="3" max="3" width="9" style="3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22.125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5"/>
      <c r="J1" s="1" t="s">
        <v>339</v>
      </c>
    </row>
    <row r="2" s="1" customFormat="1" ht="24" customHeight="1" spans="2:13">
      <c r="B2" s="36" t="s">
        <v>250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5" customHeight="1" spans="2:13">
      <c r="B3" s="38" t="s">
        <v>251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5" customHeight="1" spans="2:13">
      <c r="B4" s="39" t="s">
        <v>252</v>
      </c>
      <c r="C4" s="40" t="s">
        <v>340</v>
      </c>
      <c r="D4" s="40"/>
      <c r="E4" s="40"/>
      <c r="F4" s="40"/>
      <c r="G4" s="40"/>
      <c r="H4" s="40"/>
      <c r="I4" s="40"/>
      <c r="J4" s="40"/>
      <c r="K4" s="60"/>
      <c r="L4" s="60"/>
      <c r="M4" s="60"/>
    </row>
    <row r="5" s="1" customFormat="1" ht="25" customHeight="1" spans="2:13">
      <c r="B5" s="39" t="s">
        <v>253</v>
      </c>
      <c r="C5" s="40" t="s">
        <v>0</v>
      </c>
      <c r="D5" s="40"/>
      <c r="E5" s="40"/>
      <c r="F5" s="40"/>
      <c r="G5" s="40"/>
      <c r="H5" s="40"/>
      <c r="I5" s="40"/>
      <c r="J5" s="40"/>
      <c r="K5" s="60"/>
      <c r="L5" s="60"/>
      <c r="M5" s="60"/>
    </row>
    <row r="6" s="1" customFormat="1" ht="25" customHeight="1" spans="2:13">
      <c r="B6" s="41" t="s">
        <v>254</v>
      </c>
      <c r="C6" s="42" t="s">
        <v>255</v>
      </c>
      <c r="D6" s="42"/>
      <c r="E6" s="42"/>
      <c r="F6" s="43">
        <v>4</v>
      </c>
      <c r="G6" s="43"/>
      <c r="H6" s="43"/>
      <c r="I6" s="43"/>
      <c r="J6" s="43"/>
      <c r="K6" s="60"/>
      <c r="L6" s="60"/>
      <c r="M6" s="60"/>
    </row>
    <row r="7" s="1" customFormat="1" ht="25" customHeight="1" spans="2:13">
      <c r="B7" s="44"/>
      <c r="C7" s="42" t="s">
        <v>256</v>
      </c>
      <c r="D7" s="42"/>
      <c r="E7" s="42"/>
      <c r="F7" s="43">
        <v>4</v>
      </c>
      <c r="G7" s="43"/>
      <c r="H7" s="43"/>
      <c r="I7" s="43"/>
      <c r="J7" s="43"/>
      <c r="K7" s="60"/>
      <c r="L7" s="60"/>
      <c r="M7" s="60"/>
    </row>
    <row r="8" s="1" customFormat="1" ht="25" customHeight="1" spans="2:13">
      <c r="B8" s="44"/>
      <c r="C8" s="42" t="s">
        <v>257</v>
      </c>
      <c r="D8" s="42"/>
      <c r="E8" s="42"/>
      <c r="F8" s="43"/>
      <c r="G8" s="43"/>
      <c r="H8" s="43"/>
      <c r="I8" s="43"/>
      <c r="J8" s="43"/>
      <c r="K8" s="60"/>
      <c r="L8" s="60"/>
      <c r="M8" s="60"/>
    </row>
    <row r="9" s="1" customFormat="1" ht="25" customHeight="1" spans="2:13">
      <c r="B9" s="41" t="s">
        <v>258</v>
      </c>
      <c r="C9" s="45" t="s">
        <v>341</v>
      </c>
      <c r="D9" s="45"/>
      <c r="E9" s="45"/>
      <c r="F9" s="45"/>
      <c r="G9" s="45"/>
      <c r="H9" s="45"/>
      <c r="I9" s="45"/>
      <c r="J9" s="45"/>
      <c r="K9" s="60"/>
      <c r="L9" s="60"/>
      <c r="M9" s="60"/>
    </row>
    <row r="10" s="1" customFormat="1" ht="25" customHeight="1" spans="2:13">
      <c r="B10" s="41"/>
      <c r="C10" s="45"/>
      <c r="D10" s="45"/>
      <c r="E10" s="45"/>
      <c r="F10" s="45"/>
      <c r="G10" s="45"/>
      <c r="H10" s="45"/>
      <c r="I10" s="45"/>
      <c r="J10" s="45"/>
      <c r="K10" s="60"/>
      <c r="L10" s="60"/>
      <c r="M10" s="60"/>
    </row>
    <row r="11" s="1" customFormat="1" ht="25" customHeight="1" spans="2:13">
      <c r="B11" s="44" t="s">
        <v>260</v>
      </c>
      <c r="C11" s="39" t="s">
        <v>261</v>
      </c>
      <c r="D11" s="39" t="s">
        <v>262</v>
      </c>
      <c r="E11" s="42" t="s">
        <v>263</v>
      </c>
      <c r="F11" s="42"/>
      <c r="G11" s="42" t="s">
        <v>264</v>
      </c>
      <c r="H11" s="42"/>
      <c r="I11" s="42"/>
      <c r="J11" s="42"/>
      <c r="K11" s="60"/>
      <c r="L11" s="60"/>
      <c r="M11" s="60"/>
    </row>
    <row r="12" s="1" customFormat="1" ht="25" customHeight="1" spans="2:13">
      <c r="B12" s="44"/>
      <c r="C12" s="44" t="s">
        <v>265</v>
      </c>
      <c r="D12" s="61" t="s">
        <v>266</v>
      </c>
      <c r="E12" s="50" t="s">
        <v>342</v>
      </c>
      <c r="F12" s="51"/>
      <c r="G12" s="50" t="s">
        <v>343</v>
      </c>
      <c r="H12" s="51"/>
      <c r="I12" s="51"/>
      <c r="J12" s="51"/>
      <c r="K12" s="60"/>
      <c r="L12" s="60"/>
      <c r="M12" s="60"/>
    </row>
    <row r="13" s="1" customFormat="1" ht="25" customHeight="1" spans="2:13">
      <c r="B13" s="44"/>
      <c r="C13" s="44"/>
      <c r="D13" s="61" t="s">
        <v>271</v>
      </c>
      <c r="E13" s="50" t="s">
        <v>344</v>
      </c>
      <c r="F13" s="51"/>
      <c r="G13" s="50" t="s">
        <v>345</v>
      </c>
      <c r="H13" s="51"/>
      <c r="I13" s="51"/>
      <c r="J13" s="51"/>
      <c r="K13" s="60"/>
      <c r="L13" s="60"/>
      <c r="M13" s="60"/>
    </row>
    <row r="14" s="1" customFormat="1" ht="25" customHeight="1" spans="2:10">
      <c r="B14" s="44"/>
      <c r="C14" s="44"/>
      <c r="D14" s="44" t="s">
        <v>274</v>
      </c>
      <c r="E14" s="50" t="s">
        <v>275</v>
      </c>
      <c r="F14" s="51"/>
      <c r="G14" s="50" t="s">
        <v>346</v>
      </c>
      <c r="H14" s="51"/>
      <c r="I14" s="51"/>
      <c r="J14" s="51"/>
    </row>
    <row r="15" s="1" customFormat="1" ht="51" customHeight="1" spans="2:10">
      <c r="B15" s="44"/>
      <c r="C15" s="44"/>
      <c r="D15" s="61" t="s">
        <v>277</v>
      </c>
      <c r="E15" s="50" t="s">
        <v>347</v>
      </c>
      <c r="F15" s="51"/>
      <c r="G15" s="50" t="s">
        <v>348</v>
      </c>
      <c r="H15" s="51"/>
      <c r="I15" s="51"/>
      <c r="J15" s="51"/>
    </row>
    <row r="16" s="1" customFormat="1" ht="24" spans="2:10">
      <c r="B16" s="44"/>
      <c r="C16" s="56" t="s">
        <v>282</v>
      </c>
      <c r="D16" s="41" t="s">
        <v>283</v>
      </c>
      <c r="E16" s="50" t="s">
        <v>349</v>
      </c>
      <c r="F16" s="51"/>
      <c r="G16" s="50" t="s">
        <v>350</v>
      </c>
      <c r="H16" s="51"/>
      <c r="I16" s="51"/>
      <c r="J16" s="51"/>
    </row>
    <row r="17" s="1" customFormat="1" ht="33" customHeight="1" spans="2:10">
      <c r="B17" s="44"/>
      <c r="C17" s="44" t="s">
        <v>286</v>
      </c>
      <c r="D17" s="41" t="s">
        <v>287</v>
      </c>
      <c r="E17" s="50" t="s">
        <v>351</v>
      </c>
      <c r="F17" s="51"/>
      <c r="G17" s="62" t="s">
        <v>289</v>
      </c>
      <c r="H17" s="62"/>
      <c r="I17" s="62"/>
      <c r="J17" s="6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B2" sqref="B2:J18"/>
    </sheetView>
  </sheetViews>
  <sheetFormatPr defaultColWidth="9" defaultRowHeight="13.5"/>
  <cols>
    <col min="1" max="1" width="9" style="1"/>
    <col min="2" max="2" width="14.3333333333333" style="1" customWidth="1"/>
    <col min="3" max="3" width="9" style="3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22.125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5"/>
      <c r="J1" s="1" t="s">
        <v>352</v>
      </c>
    </row>
    <row r="2" s="1" customFormat="1" ht="24" customHeight="1" spans="2:13">
      <c r="B2" s="36" t="s">
        <v>250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5" customHeight="1" spans="2:13">
      <c r="B3" s="38" t="s">
        <v>251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5" customHeight="1" spans="2:13">
      <c r="B4" s="39" t="s">
        <v>252</v>
      </c>
      <c r="C4" s="40" t="s">
        <v>223</v>
      </c>
      <c r="D4" s="40"/>
      <c r="E4" s="40"/>
      <c r="F4" s="40"/>
      <c r="G4" s="40"/>
      <c r="H4" s="40"/>
      <c r="I4" s="40"/>
      <c r="J4" s="40"/>
      <c r="K4" s="60"/>
      <c r="L4" s="60"/>
      <c r="M4" s="60"/>
    </row>
    <row r="5" s="1" customFormat="1" ht="25" customHeight="1" spans="2:13">
      <c r="B5" s="39" t="s">
        <v>253</v>
      </c>
      <c r="C5" s="40" t="s">
        <v>0</v>
      </c>
      <c r="D5" s="40"/>
      <c r="E5" s="40"/>
      <c r="F5" s="40"/>
      <c r="G5" s="40"/>
      <c r="H5" s="40"/>
      <c r="I5" s="40"/>
      <c r="J5" s="40"/>
      <c r="K5" s="60"/>
      <c r="L5" s="60"/>
      <c r="M5" s="60"/>
    </row>
    <row r="6" s="1" customFormat="1" ht="25" customHeight="1" spans="2:13">
      <c r="B6" s="41" t="s">
        <v>254</v>
      </c>
      <c r="C6" s="42" t="s">
        <v>255</v>
      </c>
      <c r="D6" s="42"/>
      <c r="E6" s="42"/>
      <c r="F6" s="43">
        <v>54</v>
      </c>
      <c r="G6" s="43"/>
      <c r="H6" s="43"/>
      <c r="I6" s="43"/>
      <c r="J6" s="43"/>
      <c r="K6" s="60"/>
      <c r="L6" s="60"/>
      <c r="M6" s="60"/>
    </row>
    <row r="7" s="1" customFormat="1" ht="25" customHeight="1" spans="2:13">
      <c r="B7" s="44"/>
      <c r="C7" s="42" t="s">
        <v>256</v>
      </c>
      <c r="D7" s="42"/>
      <c r="E7" s="42"/>
      <c r="F7" s="43">
        <v>9</v>
      </c>
      <c r="G7" s="43"/>
      <c r="H7" s="43"/>
      <c r="I7" s="43"/>
      <c r="J7" s="43"/>
      <c r="K7" s="60"/>
      <c r="L7" s="60"/>
      <c r="M7" s="60"/>
    </row>
    <row r="8" s="1" customFormat="1" ht="25" customHeight="1" spans="2:13">
      <c r="B8" s="44"/>
      <c r="C8" s="42" t="s">
        <v>257</v>
      </c>
      <c r="D8" s="42"/>
      <c r="E8" s="42"/>
      <c r="F8" s="43">
        <v>45</v>
      </c>
      <c r="G8" s="43"/>
      <c r="H8" s="43"/>
      <c r="I8" s="43"/>
      <c r="J8" s="43"/>
      <c r="K8" s="60"/>
      <c r="L8" s="60"/>
      <c r="M8" s="60"/>
    </row>
    <row r="9" s="1" customFormat="1" ht="25" customHeight="1" spans="2:13">
      <c r="B9" s="41" t="s">
        <v>258</v>
      </c>
      <c r="C9" s="45" t="s">
        <v>353</v>
      </c>
      <c r="D9" s="45"/>
      <c r="E9" s="45"/>
      <c r="F9" s="45"/>
      <c r="G9" s="45"/>
      <c r="H9" s="45"/>
      <c r="I9" s="45"/>
      <c r="J9" s="45"/>
      <c r="K9" s="60"/>
      <c r="L9" s="60"/>
      <c r="M9" s="60"/>
    </row>
    <row r="10" s="1" customFormat="1" ht="25" customHeight="1" spans="2:13">
      <c r="B10" s="41"/>
      <c r="C10" s="45"/>
      <c r="D10" s="45"/>
      <c r="E10" s="45"/>
      <c r="F10" s="45"/>
      <c r="G10" s="45"/>
      <c r="H10" s="45"/>
      <c r="I10" s="45"/>
      <c r="J10" s="45"/>
      <c r="K10" s="60"/>
      <c r="L10" s="60"/>
      <c r="M10" s="60"/>
    </row>
    <row r="11" s="1" customFormat="1" ht="25" customHeight="1" spans="2:13">
      <c r="B11" s="44" t="s">
        <v>260</v>
      </c>
      <c r="C11" s="39" t="s">
        <v>261</v>
      </c>
      <c r="D11" s="39" t="s">
        <v>262</v>
      </c>
      <c r="E11" s="42" t="s">
        <v>263</v>
      </c>
      <c r="F11" s="42"/>
      <c r="G11" s="42" t="s">
        <v>264</v>
      </c>
      <c r="H11" s="42"/>
      <c r="I11" s="42"/>
      <c r="J11" s="42"/>
      <c r="K11" s="60"/>
      <c r="L11" s="60"/>
      <c r="M11" s="60"/>
    </row>
    <row r="12" s="1" customFormat="1" ht="25" customHeight="1" spans="2:13">
      <c r="B12" s="44"/>
      <c r="C12" s="39"/>
      <c r="D12" s="46" t="s">
        <v>266</v>
      </c>
      <c r="E12" s="47" t="s">
        <v>354</v>
      </c>
      <c r="F12" s="48"/>
      <c r="G12" s="47" t="s">
        <v>355</v>
      </c>
      <c r="H12" s="49"/>
      <c r="I12" s="49"/>
      <c r="J12" s="48"/>
      <c r="K12" s="60"/>
      <c r="L12" s="60"/>
      <c r="M12" s="60"/>
    </row>
    <row r="13" s="1" customFormat="1" ht="25" customHeight="1" spans="2:13">
      <c r="B13" s="44"/>
      <c r="C13" s="44"/>
      <c r="D13" s="46" t="s">
        <v>271</v>
      </c>
      <c r="E13" s="50" t="s">
        <v>356</v>
      </c>
      <c r="F13" s="51"/>
      <c r="G13" s="50" t="s">
        <v>357</v>
      </c>
      <c r="H13" s="51"/>
      <c r="I13" s="51"/>
      <c r="J13" s="51"/>
      <c r="K13" s="60"/>
      <c r="L13" s="60"/>
      <c r="M13" s="60"/>
    </row>
    <row r="14" s="1" customFormat="1" ht="25" customHeight="1" spans="2:13">
      <c r="B14" s="44"/>
      <c r="C14" s="44"/>
      <c r="D14" s="52"/>
      <c r="E14" s="53" t="s">
        <v>358</v>
      </c>
      <c r="F14" s="54"/>
      <c r="G14" s="53" t="s">
        <v>359</v>
      </c>
      <c r="H14" s="55"/>
      <c r="I14" s="55"/>
      <c r="J14" s="54"/>
      <c r="K14" s="60"/>
      <c r="L14" s="60"/>
      <c r="M14" s="60"/>
    </row>
    <row r="15" s="1" customFormat="1" ht="25" customHeight="1" spans="2:10">
      <c r="B15" s="44"/>
      <c r="C15" s="44"/>
      <c r="D15" s="42" t="s">
        <v>274</v>
      </c>
      <c r="E15" s="50" t="s">
        <v>360</v>
      </c>
      <c r="F15" s="51"/>
      <c r="G15" s="50" t="s">
        <v>298</v>
      </c>
      <c r="H15" s="51"/>
      <c r="I15" s="51"/>
      <c r="J15" s="51"/>
    </row>
    <row r="16" s="1" customFormat="1" ht="26" customHeight="1" spans="2:10">
      <c r="B16" s="44"/>
      <c r="C16" s="44"/>
      <c r="D16" s="46" t="s">
        <v>277</v>
      </c>
      <c r="E16" s="50" t="s">
        <v>361</v>
      </c>
      <c r="F16" s="51"/>
      <c r="G16" s="50" t="s">
        <v>362</v>
      </c>
      <c r="H16" s="51"/>
      <c r="I16" s="51"/>
      <c r="J16" s="51"/>
    </row>
    <row r="17" s="1" customFormat="1" ht="34" customHeight="1" spans="2:10">
      <c r="B17" s="44"/>
      <c r="C17" s="56" t="s">
        <v>282</v>
      </c>
      <c r="D17" s="41" t="s">
        <v>283</v>
      </c>
      <c r="E17" s="50" t="s">
        <v>363</v>
      </c>
      <c r="F17" s="51"/>
      <c r="G17" s="50" t="s">
        <v>364</v>
      </c>
      <c r="H17" s="51"/>
      <c r="I17" s="51"/>
      <c r="J17" s="51"/>
    </row>
    <row r="18" s="1" customFormat="1" ht="33" customHeight="1" spans="2:10">
      <c r="B18" s="44"/>
      <c r="C18" s="44" t="s">
        <v>286</v>
      </c>
      <c r="D18" s="41" t="s">
        <v>287</v>
      </c>
      <c r="E18" s="50" t="s">
        <v>288</v>
      </c>
      <c r="F18" s="51"/>
      <c r="G18" s="51" t="s">
        <v>289</v>
      </c>
      <c r="H18" s="51"/>
      <c r="I18" s="51"/>
      <c r="J18" s="51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3:C16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K31" sqref="K31"/>
    </sheetView>
  </sheetViews>
  <sheetFormatPr defaultColWidth="10" defaultRowHeight="13.5" outlineLevelCol="5"/>
  <cols>
    <col min="1" max="1" width="1.53333333333333" style="120" customWidth="1"/>
    <col min="2" max="2" width="41.0333333333333" style="120" customWidth="1"/>
    <col min="3" max="3" width="16.4083333333333" style="120" customWidth="1"/>
    <col min="4" max="4" width="41.0333333333333" style="120" customWidth="1"/>
    <col min="5" max="5" width="16.4083333333333" style="120" customWidth="1"/>
    <col min="6" max="6" width="1.53333333333333" style="120" customWidth="1"/>
    <col min="7" max="10" width="9.76666666666667" style="120" customWidth="1"/>
    <col min="11" max="16384" width="10" style="120"/>
  </cols>
  <sheetData>
    <row r="1" s="120" customFormat="1" ht="14.2" customHeight="1" spans="1:6">
      <c r="A1" s="181"/>
      <c r="B1" s="122"/>
      <c r="C1" s="123"/>
      <c r="D1" s="182"/>
      <c r="E1" s="122" t="s">
        <v>3</v>
      </c>
      <c r="F1" s="190" t="s">
        <v>4</v>
      </c>
    </row>
    <row r="2" s="120" customFormat="1" ht="19.9" customHeight="1" spans="1:6">
      <c r="A2" s="182"/>
      <c r="B2" s="184" t="s">
        <v>5</v>
      </c>
      <c r="C2" s="184"/>
      <c r="D2" s="184"/>
      <c r="E2" s="184"/>
      <c r="F2" s="190"/>
    </row>
    <row r="3" s="120" customFormat="1" ht="17.05" customHeight="1" spans="1:6">
      <c r="A3" s="185"/>
      <c r="B3" s="130" t="s">
        <v>6</v>
      </c>
      <c r="C3" s="153"/>
      <c r="D3" s="153"/>
      <c r="E3" s="186" t="s">
        <v>7</v>
      </c>
      <c r="F3" s="191"/>
    </row>
    <row r="4" s="120" customFormat="1" ht="21.35" customHeight="1" spans="1:6">
      <c r="A4" s="187"/>
      <c r="B4" s="133" t="s">
        <v>8</v>
      </c>
      <c r="C4" s="133"/>
      <c r="D4" s="133" t="s">
        <v>9</v>
      </c>
      <c r="E4" s="133"/>
      <c r="F4" s="150"/>
    </row>
    <row r="5" s="120" customFormat="1" ht="21.35" customHeight="1" spans="1:6">
      <c r="A5" s="187"/>
      <c r="B5" s="133" t="s">
        <v>10</v>
      </c>
      <c r="C5" s="133" t="s">
        <v>11</v>
      </c>
      <c r="D5" s="133" t="s">
        <v>10</v>
      </c>
      <c r="E5" s="133" t="s">
        <v>11</v>
      </c>
      <c r="F5" s="150"/>
    </row>
    <row r="6" s="120" customFormat="1" ht="19.9" customHeight="1" spans="1:6">
      <c r="A6" s="132"/>
      <c r="B6" s="162" t="s">
        <v>12</v>
      </c>
      <c r="C6" s="100">
        <v>11507289.64</v>
      </c>
      <c r="D6" s="162" t="s">
        <v>13</v>
      </c>
      <c r="E6" s="100">
        <v>10330721.9</v>
      </c>
      <c r="F6" s="164"/>
    </row>
    <row r="7" s="120" customFormat="1" ht="19.9" customHeight="1" spans="1:6">
      <c r="A7" s="132"/>
      <c r="B7" s="162" t="s">
        <v>14</v>
      </c>
      <c r="C7" s="100">
        <v>240000</v>
      </c>
      <c r="D7" s="162" t="s">
        <v>15</v>
      </c>
      <c r="E7" s="140"/>
      <c r="F7" s="164"/>
    </row>
    <row r="8" s="120" customFormat="1" ht="19.9" customHeight="1" spans="1:6">
      <c r="A8" s="132"/>
      <c r="B8" s="162" t="s">
        <v>16</v>
      </c>
      <c r="C8" s="140"/>
      <c r="D8" s="162" t="s">
        <v>17</v>
      </c>
      <c r="E8" s="140"/>
      <c r="F8" s="164"/>
    </row>
    <row r="9" s="120" customFormat="1" ht="19.9" customHeight="1" spans="1:6">
      <c r="A9" s="132"/>
      <c r="B9" s="162" t="s">
        <v>18</v>
      </c>
      <c r="C9" s="140"/>
      <c r="D9" s="162" t="s">
        <v>19</v>
      </c>
      <c r="E9" s="140"/>
      <c r="F9" s="164"/>
    </row>
    <row r="10" s="120" customFormat="1" ht="19.9" customHeight="1" spans="1:6">
      <c r="A10" s="132"/>
      <c r="B10" s="162" t="s">
        <v>20</v>
      </c>
      <c r="C10" s="140"/>
      <c r="D10" s="162" t="s">
        <v>21</v>
      </c>
      <c r="E10" s="140"/>
      <c r="F10" s="164"/>
    </row>
    <row r="11" s="120" customFormat="1" ht="19.9" customHeight="1" spans="1:6">
      <c r="A11" s="132"/>
      <c r="B11" s="162" t="s">
        <v>22</v>
      </c>
      <c r="C11" s="140"/>
      <c r="D11" s="162" t="s">
        <v>23</v>
      </c>
      <c r="E11" s="140"/>
      <c r="F11" s="164"/>
    </row>
    <row r="12" s="120" customFormat="1" ht="19.9" customHeight="1" spans="1:6">
      <c r="A12" s="132"/>
      <c r="B12" s="162" t="s">
        <v>24</v>
      </c>
      <c r="C12" s="140"/>
      <c r="D12" s="162" t="s">
        <v>25</v>
      </c>
      <c r="E12" s="140"/>
      <c r="F12" s="164"/>
    </row>
    <row r="13" s="120" customFormat="1" ht="19.9" customHeight="1" spans="1:6">
      <c r="A13" s="132"/>
      <c r="B13" s="162" t="s">
        <v>24</v>
      </c>
      <c r="C13" s="140"/>
      <c r="D13" s="162" t="s">
        <v>26</v>
      </c>
      <c r="E13" s="100">
        <v>523993.18</v>
      </c>
      <c r="F13" s="164"/>
    </row>
    <row r="14" s="120" customFormat="1" ht="19.9" customHeight="1" spans="1:6">
      <c r="A14" s="132"/>
      <c r="B14" s="162" t="s">
        <v>24</v>
      </c>
      <c r="C14" s="140"/>
      <c r="D14" s="162" t="s">
        <v>27</v>
      </c>
      <c r="E14" s="141"/>
      <c r="F14" s="164"/>
    </row>
    <row r="15" s="120" customFormat="1" ht="19.9" customHeight="1" spans="1:6">
      <c r="A15" s="132"/>
      <c r="B15" s="162" t="s">
        <v>24</v>
      </c>
      <c r="C15" s="140"/>
      <c r="D15" s="162" t="s">
        <v>28</v>
      </c>
      <c r="E15" s="100">
        <v>278792.56</v>
      </c>
      <c r="F15" s="164"/>
    </row>
    <row r="16" s="120" customFormat="1" ht="19.9" customHeight="1" spans="1:6">
      <c r="A16" s="132"/>
      <c r="B16" s="162" t="s">
        <v>24</v>
      </c>
      <c r="C16" s="140"/>
      <c r="D16" s="162" t="s">
        <v>29</v>
      </c>
      <c r="E16" s="141"/>
      <c r="F16" s="164"/>
    </row>
    <row r="17" s="120" customFormat="1" ht="19.9" customHeight="1" spans="1:6">
      <c r="A17" s="132"/>
      <c r="B17" s="162" t="s">
        <v>24</v>
      </c>
      <c r="C17" s="140"/>
      <c r="D17" s="162" t="s">
        <v>30</v>
      </c>
      <c r="E17" s="100">
        <v>240000</v>
      </c>
      <c r="F17" s="164"/>
    </row>
    <row r="18" s="120" customFormat="1" ht="19.9" customHeight="1" spans="1:6">
      <c r="A18" s="132"/>
      <c r="B18" s="162" t="s">
        <v>24</v>
      </c>
      <c r="C18" s="140"/>
      <c r="D18" s="162" t="s">
        <v>31</v>
      </c>
      <c r="E18" s="141"/>
      <c r="F18" s="164"/>
    </row>
    <row r="19" s="120" customFormat="1" ht="19.9" customHeight="1" spans="1:6">
      <c r="A19" s="132"/>
      <c r="B19" s="162" t="s">
        <v>24</v>
      </c>
      <c r="C19" s="140"/>
      <c r="D19" s="162" t="s">
        <v>32</v>
      </c>
      <c r="E19" s="141"/>
      <c r="F19" s="164"/>
    </row>
    <row r="20" s="120" customFormat="1" ht="19.9" customHeight="1" spans="1:6">
      <c r="A20" s="132"/>
      <c r="B20" s="162" t="s">
        <v>24</v>
      </c>
      <c r="C20" s="140"/>
      <c r="D20" s="162" t="s">
        <v>33</v>
      </c>
      <c r="E20" s="141"/>
      <c r="F20" s="164"/>
    </row>
    <row r="21" s="120" customFormat="1" ht="19.9" customHeight="1" spans="1:6">
      <c r="A21" s="132"/>
      <c r="B21" s="162" t="s">
        <v>24</v>
      </c>
      <c r="C21" s="140"/>
      <c r="D21" s="162" t="s">
        <v>34</v>
      </c>
      <c r="E21" s="141"/>
      <c r="F21" s="164"/>
    </row>
    <row r="22" s="120" customFormat="1" ht="19.9" customHeight="1" spans="1:6">
      <c r="A22" s="132"/>
      <c r="B22" s="162" t="s">
        <v>24</v>
      </c>
      <c r="C22" s="140"/>
      <c r="D22" s="162" t="s">
        <v>35</v>
      </c>
      <c r="E22" s="141"/>
      <c r="F22" s="164"/>
    </row>
    <row r="23" s="120" customFormat="1" ht="19.9" customHeight="1" spans="1:6">
      <c r="A23" s="132"/>
      <c r="B23" s="162" t="s">
        <v>24</v>
      </c>
      <c r="C23" s="140"/>
      <c r="D23" s="162" t="s">
        <v>36</v>
      </c>
      <c r="E23" s="141"/>
      <c r="F23" s="164"/>
    </row>
    <row r="24" s="120" customFormat="1" ht="19.9" customHeight="1" spans="1:6">
      <c r="A24" s="132"/>
      <c r="B24" s="162" t="s">
        <v>24</v>
      </c>
      <c r="C24" s="140"/>
      <c r="D24" s="162" t="s">
        <v>37</v>
      </c>
      <c r="E24" s="141"/>
      <c r="F24" s="164"/>
    </row>
    <row r="25" s="120" customFormat="1" ht="19.9" customHeight="1" spans="1:6">
      <c r="A25" s="132"/>
      <c r="B25" s="162" t="s">
        <v>24</v>
      </c>
      <c r="C25" s="140"/>
      <c r="D25" s="162" t="s">
        <v>38</v>
      </c>
      <c r="E25" s="100">
        <v>373782</v>
      </c>
      <c r="F25" s="164"/>
    </row>
    <row r="26" s="120" customFormat="1" ht="19.9" customHeight="1" spans="1:6">
      <c r="A26" s="132"/>
      <c r="B26" s="162" t="s">
        <v>24</v>
      </c>
      <c r="C26" s="140"/>
      <c r="D26" s="162" t="s">
        <v>39</v>
      </c>
      <c r="E26" s="140"/>
      <c r="F26" s="164"/>
    </row>
    <row r="27" s="120" customFormat="1" ht="19.9" customHeight="1" spans="1:6">
      <c r="A27" s="132"/>
      <c r="B27" s="162" t="s">
        <v>24</v>
      </c>
      <c r="C27" s="140"/>
      <c r="D27" s="162" t="s">
        <v>40</v>
      </c>
      <c r="E27" s="140"/>
      <c r="F27" s="164"/>
    </row>
    <row r="28" s="120" customFormat="1" ht="19.9" customHeight="1" spans="1:6">
      <c r="A28" s="132"/>
      <c r="B28" s="162" t="s">
        <v>24</v>
      </c>
      <c r="C28" s="140"/>
      <c r="D28" s="162" t="s">
        <v>41</v>
      </c>
      <c r="E28" s="140"/>
      <c r="F28" s="164"/>
    </row>
    <row r="29" s="120" customFormat="1" ht="19.9" customHeight="1" spans="1:6">
      <c r="A29" s="132"/>
      <c r="B29" s="162" t="s">
        <v>24</v>
      </c>
      <c r="C29" s="140"/>
      <c r="D29" s="162" t="s">
        <v>42</v>
      </c>
      <c r="E29" s="140"/>
      <c r="F29" s="164"/>
    </row>
    <row r="30" s="120" customFormat="1" ht="19.9" customHeight="1" spans="1:6">
      <c r="A30" s="132"/>
      <c r="B30" s="162" t="s">
        <v>24</v>
      </c>
      <c r="C30" s="140"/>
      <c r="D30" s="162" t="s">
        <v>43</v>
      </c>
      <c r="E30" s="140"/>
      <c r="F30" s="164"/>
    </row>
    <row r="31" s="120" customFormat="1" ht="19.9" customHeight="1" spans="1:6">
      <c r="A31" s="132"/>
      <c r="B31" s="162" t="s">
        <v>24</v>
      </c>
      <c r="C31" s="140"/>
      <c r="D31" s="162" t="s">
        <v>44</v>
      </c>
      <c r="E31" s="140"/>
      <c r="F31" s="164"/>
    </row>
    <row r="32" s="120" customFormat="1" ht="19.9" customHeight="1" spans="1:6">
      <c r="A32" s="132"/>
      <c r="B32" s="162" t="s">
        <v>24</v>
      </c>
      <c r="C32" s="140"/>
      <c r="D32" s="162" t="s">
        <v>45</v>
      </c>
      <c r="E32" s="140"/>
      <c r="F32" s="164"/>
    </row>
    <row r="33" s="120" customFormat="1" ht="19.9" customHeight="1" spans="1:6">
      <c r="A33" s="132"/>
      <c r="B33" s="162" t="s">
        <v>24</v>
      </c>
      <c r="C33" s="140"/>
      <c r="D33" s="162" t="s">
        <v>46</v>
      </c>
      <c r="E33" s="140"/>
      <c r="F33" s="164"/>
    </row>
    <row r="34" s="120" customFormat="1" ht="19.9" customHeight="1" spans="1:6">
      <c r="A34" s="132"/>
      <c r="B34" s="162" t="s">
        <v>24</v>
      </c>
      <c r="C34" s="140"/>
      <c r="D34" s="162" t="s">
        <v>47</v>
      </c>
      <c r="E34" s="140"/>
      <c r="F34" s="164"/>
    </row>
    <row r="35" s="120" customFormat="1" ht="19.9" customHeight="1" spans="1:6">
      <c r="A35" s="132"/>
      <c r="B35" s="162" t="s">
        <v>24</v>
      </c>
      <c r="C35" s="140"/>
      <c r="D35" s="162" t="s">
        <v>48</v>
      </c>
      <c r="E35" s="140"/>
      <c r="F35" s="164"/>
    </row>
    <row r="36" s="120" customFormat="1" ht="19.9" customHeight="1" spans="1:6">
      <c r="A36" s="156"/>
      <c r="B36" s="154" t="s">
        <v>49</v>
      </c>
      <c r="C36" s="136">
        <f>SUM(C6:C35)</f>
        <v>11747289.64</v>
      </c>
      <c r="D36" s="154" t="s">
        <v>50</v>
      </c>
      <c r="E36" s="136">
        <f>SUM(E6:E35)</f>
        <v>11747289.64</v>
      </c>
      <c r="F36" s="165"/>
    </row>
    <row r="37" s="120" customFormat="1" ht="19.9" customHeight="1" spans="1:6">
      <c r="A37" s="132"/>
      <c r="B37" s="161" t="s">
        <v>51</v>
      </c>
      <c r="C37" s="140"/>
      <c r="D37" s="161" t="s">
        <v>52</v>
      </c>
      <c r="E37" s="140"/>
      <c r="F37" s="204"/>
    </row>
    <row r="38" s="120" customFormat="1" ht="19.9" customHeight="1" spans="1:6">
      <c r="A38" s="205"/>
      <c r="B38" s="161" t="s">
        <v>53</v>
      </c>
      <c r="C38" s="140"/>
      <c r="D38" s="161" t="s">
        <v>54</v>
      </c>
      <c r="E38" s="140"/>
      <c r="F38" s="204"/>
    </row>
    <row r="39" s="120" customFormat="1" ht="19.9" customHeight="1" spans="1:6">
      <c r="A39" s="205"/>
      <c r="B39" s="206"/>
      <c r="C39" s="206"/>
      <c r="D39" s="161" t="s">
        <v>55</v>
      </c>
      <c r="E39" s="140"/>
      <c r="F39" s="204"/>
    </row>
    <row r="40" s="120" customFormat="1" ht="19.9" customHeight="1" spans="1:6">
      <c r="A40" s="207"/>
      <c r="B40" s="133" t="s">
        <v>56</v>
      </c>
      <c r="C40" s="208">
        <v>11747289.64</v>
      </c>
      <c r="D40" s="133" t="s">
        <v>57</v>
      </c>
      <c r="E40" s="137">
        <f>E36</f>
        <v>11747289.64</v>
      </c>
      <c r="F40" s="209"/>
    </row>
    <row r="41" s="120" customFormat="1" ht="8.5" customHeight="1" spans="1:6">
      <c r="A41" s="189"/>
      <c r="B41" s="189"/>
      <c r="C41" s="210"/>
      <c r="D41" s="210"/>
      <c r="E41" s="189"/>
      <c r="F41" s="2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9"/>
  <sheetViews>
    <sheetView tabSelected="1" topLeftCell="A19" workbookViewId="0">
      <selection activeCell="M31" sqref="M31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9" style="1" customWidth="1"/>
    <col min="5" max="5" width="6.75" style="1" customWidth="1"/>
    <col min="6" max="6" width="9.63333333333333" style="1" customWidth="1"/>
    <col min="7" max="7" width="12.125" style="1" customWidth="1"/>
    <col min="8" max="8" width="12.875" style="1" customWidth="1"/>
    <col min="9" max="9" width="21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365</v>
      </c>
    </row>
    <row r="2" ht="27" customHeight="1" spans="2:9">
      <c r="B2" s="3" t="s">
        <v>366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367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368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369</v>
      </c>
      <c r="C5" s="5" t="s">
        <v>370</v>
      </c>
      <c r="D5" s="5"/>
      <c r="E5" s="5" t="s">
        <v>371</v>
      </c>
      <c r="F5" s="5"/>
      <c r="G5" s="5"/>
      <c r="H5" s="5"/>
      <c r="I5" s="5"/>
    </row>
    <row r="6" ht="41" customHeight="1" spans="2:9">
      <c r="B6" s="5"/>
      <c r="C6" s="6" t="s">
        <v>372</v>
      </c>
      <c r="D6" s="6"/>
      <c r="E6" s="6" t="s">
        <v>373</v>
      </c>
      <c r="F6" s="6"/>
      <c r="G6" s="6"/>
      <c r="H6" s="6"/>
      <c r="I6" s="6"/>
    </row>
    <row r="7" ht="68" customHeight="1" spans="2:9">
      <c r="B7" s="5"/>
      <c r="C7" s="6" t="s">
        <v>374</v>
      </c>
      <c r="D7" s="6"/>
      <c r="E7" s="6" t="s">
        <v>375</v>
      </c>
      <c r="F7" s="6"/>
      <c r="G7" s="6"/>
      <c r="H7" s="6"/>
      <c r="I7" s="6"/>
    </row>
    <row r="8" ht="26.5" customHeight="1" spans="2:9">
      <c r="B8" s="5"/>
      <c r="C8" s="6"/>
      <c r="D8" s="6"/>
      <c r="E8" s="6"/>
      <c r="F8" s="6"/>
      <c r="G8" s="6"/>
      <c r="H8" s="6"/>
      <c r="I8" s="6"/>
    </row>
    <row r="9" ht="26.5" customHeight="1" spans="2:9">
      <c r="B9" s="5"/>
      <c r="C9" s="6"/>
      <c r="D9" s="6"/>
      <c r="E9" s="6"/>
      <c r="F9" s="6"/>
      <c r="G9" s="6"/>
      <c r="H9" s="6"/>
      <c r="I9" s="6"/>
    </row>
    <row r="10" ht="26.5" customHeight="1" spans="2:9">
      <c r="B10" s="5"/>
      <c r="C10" s="5" t="s">
        <v>376</v>
      </c>
      <c r="D10" s="5"/>
      <c r="E10" s="5"/>
      <c r="F10" s="5"/>
      <c r="G10" s="5" t="s">
        <v>377</v>
      </c>
      <c r="H10" s="5" t="s">
        <v>256</v>
      </c>
      <c r="I10" s="5" t="s">
        <v>257</v>
      </c>
    </row>
    <row r="11" ht="26.5" customHeight="1" spans="2:9">
      <c r="B11" s="5"/>
      <c r="C11" s="5"/>
      <c r="D11" s="5"/>
      <c r="E11" s="5"/>
      <c r="F11" s="5"/>
      <c r="G11" s="7">
        <v>11747289.64</v>
      </c>
      <c r="H11" s="7">
        <v>11297289.64</v>
      </c>
      <c r="I11" s="7">
        <v>450000</v>
      </c>
    </row>
    <row r="12" ht="71" customHeight="1" spans="2:9">
      <c r="B12" s="8" t="s">
        <v>378</v>
      </c>
      <c r="C12" s="9" t="s">
        <v>379</v>
      </c>
      <c r="D12" s="9"/>
      <c r="E12" s="9"/>
      <c r="F12" s="9"/>
      <c r="G12" s="9"/>
      <c r="H12" s="9"/>
      <c r="I12" s="9"/>
    </row>
    <row r="13" ht="26.5" customHeight="1" spans="2:9">
      <c r="B13" s="10" t="s">
        <v>380</v>
      </c>
      <c r="C13" s="11" t="s">
        <v>261</v>
      </c>
      <c r="D13" s="11" t="s">
        <v>262</v>
      </c>
      <c r="E13" s="11"/>
      <c r="F13" s="11" t="s">
        <v>263</v>
      </c>
      <c r="G13" s="11"/>
      <c r="H13" s="11" t="s">
        <v>381</v>
      </c>
      <c r="I13" s="11"/>
    </row>
    <row r="14" ht="26.5" customHeight="1" spans="2:9">
      <c r="B14" s="12"/>
      <c r="C14" s="13" t="s">
        <v>382</v>
      </c>
      <c r="D14" s="14" t="s">
        <v>266</v>
      </c>
      <c r="E14" s="15"/>
      <c r="F14" s="16" t="s">
        <v>383</v>
      </c>
      <c r="G14" s="17"/>
      <c r="H14" s="18" t="s">
        <v>384</v>
      </c>
      <c r="I14" s="28"/>
    </row>
    <row r="15" ht="26.5" customHeight="1" spans="2:9">
      <c r="B15" s="12"/>
      <c r="C15" s="13"/>
      <c r="D15" s="19"/>
      <c r="E15" s="20"/>
      <c r="F15" s="21" t="s">
        <v>385</v>
      </c>
      <c r="G15" s="22"/>
      <c r="H15" s="23" t="s">
        <v>386</v>
      </c>
      <c r="I15" s="30"/>
    </row>
    <row r="16" ht="26.5" customHeight="1" spans="2:9">
      <c r="B16" s="12"/>
      <c r="C16" s="13"/>
      <c r="D16" s="19"/>
      <c r="E16" s="20"/>
      <c r="F16" s="21" t="s">
        <v>387</v>
      </c>
      <c r="G16" s="22"/>
      <c r="H16" s="23" t="s">
        <v>388</v>
      </c>
      <c r="I16" s="30"/>
    </row>
    <row r="17" ht="46" customHeight="1" spans="2:9">
      <c r="B17" s="12"/>
      <c r="C17" s="13"/>
      <c r="D17" s="19"/>
      <c r="E17" s="20"/>
      <c r="F17" s="21" t="s">
        <v>389</v>
      </c>
      <c r="G17" s="22"/>
      <c r="H17" s="23" t="s">
        <v>390</v>
      </c>
      <c r="I17" s="30"/>
    </row>
    <row r="18" ht="46" customHeight="1" spans="2:9">
      <c r="B18" s="12"/>
      <c r="C18" s="13"/>
      <c r="D18" s="19"/>
      <c r="E18" s="20"/>
      <c r="F18" s="21" t="s">
        <v>391</v>
      </c>
      <c r="G18" s="22"/>
      <c r="H18" s="23" t="s">
        <v>343</v>
      </c>
      <c r="I18" s="30"/>
    </row>
    <row r="19" ht="34" customHeight="1" spans="2:9">
      <c r="B19" s="12"/>
      <c r="C19" s="13"/>
      <c r="D19" s="19"/>
      <c r="E19" s="20"/>
      <c r="F19" s="21" t="s">
        <v>392</v>
      </c>
      <c r="G19" s="22"/>
      <c r="H19" s="23" t="s">
        <v>329</v>
      </c>
      <c r="I19" s="30"/>
    </row>
    <row r="20" ht="26.5" customHeight="1" spans="2:9">
      <c r="B20" s="12"/>
      <c r="C20" s="13"/>
      <c r="D20" s="24"/>
      <c r="E20" s="25"/>
      <c r="F20" s="26" t="s">
        <v>393</v>
      </c>
      <c r="G20" s="27"/>
      <c r="H20" s="23" t="s">
        <v>355</v>
      </c>
      <c r="I20" s="30"/>
    </row>
    <row r="21" ht="26.5" customHeight="1" spans="2:9">
      <c r="B21" s="12"/>
      <c r="C21" s="13"/>
      <c r="D21" s="13" t="s">
        <v>271</v>
      </c>
      <c r="E21" s="13"/>
      <c r="F21" s="16" t="s">
        <v>394</v>
      </c>
      <c r="G21" s="17"/>
      <c r="H21" s="18" t="s">
        <v>395</v>
      </c>
      <c r="I21" s="28"/>
    </row>
    <row r="22" ht="26.5" customHeight="1" spans="2:9">
      <c r="B22" s="12"/>
      <c r="C22" s="13"/>
      <c r="D22" s="13"/>
      <c r="E22" s="13"/>
      <c r="F22" s="16" t="s">
        <v>396</v>
      </c>
      <c r="G22" s="17"/>
      <c r="H22" s="18" t="s">
        <v>397</v>
      </c>
      <c r="I22" s="28"/>
    </row>
    <row r="23" ht="26.5" customHeight="1" spans="2:9">
      <c r="B23" s="12"/>
      <c r="C23" s="13"/>
      <c r="D23" s="13" t="s">
        <v>274</v>
      </c>
      <c r="E23" s="13"/>
      <c r="F23" s="16" t="s">
        <v>398</v>
      </c>
      <c r="G23" s="16"/>
      <c r="H23" s="18" t="s">
        <v>399</v>
      </c>
      <c r="I23" s="18"/>
    </row>
    <row r="24" ht="26.5" customHeight="1" spans="2:9">
      <c r="B24" s="12"/>
      <c r="C24" s="13"/>
      <c r="D24" s="13"/>
      <c r="E24" s="13"/>
      <c r="F24" s="16" t="s">
        <v>400</v>
      </c>
      <c r="G24" s="17"/>
      <c r="H24" s="18" t="s">
        <v>401</v>
      </c>
      <c r="I24" s="28"/>
    </row>
    <row r="25" ht="37" customHeight="1" spans="2:9">
      <c r="B25" s="12"/>
      <c r="C25" s="13"/>
      <c r="D25" s="13" t="s">
        <v>277</v>
      </c>
      <c r="E25" s="13"/>
      <c r="F25" s="18" t="s">
        <v>402</v>
      </c>
      <c r="G25" s="18"/>
      <c r="H25" s="18" t="s">
        <v>403</v>
      </c>
      <c r="I25" s="18"/>
    </row>
    <row r="26" ht="81" customHeight="1" spans="2:9">
      <c r="B26" s="12"/>
      <c r="C26" s="13"/>
      <c r="D26" s="13"/>
      <c r="E26" s="13"/>
      <c r="F26" s="18" t="s">
        <v>404</v>
      </c>
      <c r="G26" s="18"/>
      <c r="H26" s="18" t="s">
        <v>405</v>
      </c>
      <c r="I26" s="18"/>
    </row>
    <row r="27" ht="26.5" customHeight="1" spans="2:9">
      <c r="B27" s="12"/>
      <c r="C27" s="10" t="s">
        <v>406</v>
      </c>
      <c r="D27" s="14" t="s">
        <v>407</v>
      </c>
      <c r="E27" s="15"/>
      <c r="F27" s="18" t="s">
        <v>408</v>
      </c>
      <c r="G27" s="28"/>
      <c r="H27" s="18" t="s">
        <v>409</v>
      </c>
      <c r="I27" s="28"/>
    </row>
    <row r="28" ht="26.5" customHeight="1" spans="2:9">
      <c r="B28" s="12"/>
      <c r="C28" s="29"/>
      <c r="D28" s="24"/>
      <c r="E28" s="25"/>
      <c r="F28" s="18" t="s">
        <v>396</v>
      </c>
      <c r="G28" s="28"/>
      <c r="H28" s="23" t="s">
        <v>323</v>
      </c>
      <c r="I28" s="30"/>
    </row>
    <row r="29" ht="26.5" customHeight="1" spans="2:9">
      <c r="B29" s="12"/>
      <c r="C29" s="12" t="s">
        <v>286</v>
      </c>
      <c r="D29" s="18" t="s">
        <v>286</v>
      </c>
      <c r="E29" s="18"/>
      <c r="F29" s="23" t="s">
        <v>410</v>
      </c>
      <c r="G29" s="30"/>
      <c r="H29" s="23" t="s">
        <v>411</v>
      </c>
      <c r="I29" s="30"/>
    </row>
    <row r="30" ht="26.5" customHeight="1" spans="2:9">
      <c r="B30" s="29"/>
      <c r="C30" s="31"/>
      <c r="D30" s="18" t="s">
        <v>286</v>
      </c>
      <c r="E30" s="18"/>
      <c r="F30" s="18" t="s">
        <v>412</v>
      </c>
      <c r="G30" s="18"/>
      <c r="H30" s="18" t="s">
        <v>413</v>
      </c>
      <c r="I30" s="18"/>
    </row>
    <row r="31" ht="45" customHeight="1" spans="2:9">
      <c r="B31" s="32"/>
      <c r="C31" s="32"/>
      <c r="D31" s="32"/>
      <c r="E31" s="32"/>
      <c r="F31" s="32"/>
      <c r="G31" s="32"/>
      <c r="H31" s="32"/>
      <c r="I31" s="32"/>
    </row>
    <row r="32" ht="16.35" customHeight="1" spans="2:3">
      <c r="B32" s="33"/>
      <c r="C32" s="33"/>
    </row>
    <row r="33" ht="16.35" customHeight="1" spans="2:2">
      <c r="B33" s="33"/>
    </row>
    <row r="34" ht="16.35" customHeight="1" spans="2:16">
      <c r="B34" s="33"/>
      <c r="P34" s="34"/>
    </row>
    <row r="35" ht="16.35" customHeight="1" spans="2:2">
      <c r="B35" s="33"/>
    </row>
    <row r="36" ht="16.35" customHeight="1" spans="2:9">
      <c r="B36" s="33"/>
      <c r="C36" s="33"/>
      <c r="D36" s="33"/>
      <c r="E36" s="33"/>
      <c r="F36" s="33"/>
      <c r="G36" s="33"/>
      <c r="H36" s="33"/>
      <c r="I36" s="33"/>
    </row>
    <row r="37" ht="16.35" customHeight="1" spans="2:9">
      <c r="B37" s="33"/>
      <c r="C37" s="33"/>
      <c r="D37" s="33"/>
      <c r="E37" s="33"/>
      <c r="F37" s="33"/>
      <c r="G37" s="33"/>
      <c r="H37" s="33"/>
      <c r="I37" s="33"/>
    </row>
    <row r="38" ht="16.35" customHeight="1" spans="2:9">
      <c r="B38" s="33"/>
      <c r="C38" s="33"/>
      <c r="D38" s="33"/>
      <c r="E38" s="33"/>
      <c r="F38" s="33"/>
      <c r="G38" s="33"/>
      <c r="H38" s="33"/>
      <c r="I38" s="33"/>
    </row>
    <row r="39" ht="16.35" customHeight="1" spans="2:9">
      <c r="B39" s="33"/>
      <c r="C39" s="33"/>
      <c r="D39" s="33"/>
      <c r="E39" s="33"/>
      <c r="F39" s="33"/>
      <c r="G39" s="33"/>
      <c r="H39" s="33"/>
      <c r="I39" s="33"/>
    </row>
  </sheetData>
  <mergeCells count="66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D29:E29"/>
    <mergeCell ref="F29:G29"/>
    <mergeCell ref="H29:I29"/>
    <mergeCell ref="D30:E30"/>
    <mergeCell ref="F30:G30"/>
    <mergeCell ref="H30:I30"/>
    <mergeCell ref="B31:I31"/>
    <mergeCell ref="B5:B11"/>
    <mergeCell ref="B13:B30"/>
    <mergeCell ref="C14:C26"/>
    <mergeCell ref="C27:C28"/>
    <mergeCell ref="C29:C30"/>
    <mergeCell ref="C10:F11"/>
    <mergeCell ref="D21:E22"/>
    <mergeCell ref="D23:E24"/>
    <mergeCell ref="D25:E26"/>
    <mergeCell ref="D14:E20"/>
    <mergeCell ref="D27:E2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:G8"/>
    </sheetView>
  </sheetViews>
  <sheetFormatPr defaultColWidth="10" defaultRowHeight="13.5"/>
  <cols>
    <col min="1" max="1" width="1.53333333333333" style="101" customWidth="1"/>
    <col min="2" max="2" width="16.825" style="101" customWidth="1"/>
    <col min="3" max="3" width="31.7833333333333" style="101" customWidth="1"/>
    <col min="4" max="14" width="13" style="101" customWidth="1"/>
    <col min="15" max="15" width="1.53333333333333" style="101" customWidth="1"/>
    <col min="16" max="16" width="9.76666666666667" style="101" customWidth="1"/>
    <col min="17" max="16384" width="10" style="101"/>
  </cols>
  <sheetData>
    <row r="1" ht="25" customHeight="1" spans="1:15">
      <c r="A1" s="102"/>
      <c r="B1" s="2"/>
      <c r="C1" s="103"/>
      <c r="D1" s="193"/>
      <c r="E1" s="193"/>
      <c r="F1" s="193"/>
      <c r="G1" s="103"/>
      <c r="H1" s="103"/>
      <c r="I1" s="103"/>
      <c r="L1" s="103"/>
      <c r="M1" s="103"/>
      <c r="N1" s="104" t="s">
        <v>58</v>
      </c>
      <c r="O1" s="105"/>
    </row>
    <row r="2" ht="22.8" customHeight="1" spans="1:15">
      <c r="A2" s="102"/>
      <c r="B2" s="106" t="s">
        <v>59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5" t="s">
        <v>4</v>
      </c>
    </row>
    <row r="3" ht="19.55" customHeight="1" spans="1:15">
      <c r="A3" s="107"/>
      <c r="B3" s="108" t="s">
        <v>6</v>
      </c>
      <c r="C3" s="108"/>
      <c r="D3" s="107"/>
      <c r="E3" s="107"/>
      <c r="F3" s="170"/>
      <c r="G3" s="107"/>
      <c r="H3" s="170"/>
      <c r="I3" s="170"/>
      <c r="J3" s="170"/>
      <c r="K3" s="170"/>
      <c r="L3" s="170"/>
      <c r="M3" s="170"/>
      <c r="N3" s="109" t="s">
        <v>7</v>
      </c>
      <c r="O3" s="110"/>
    </row>
    <row r="4" ht="24.4" customHeight="1" spans="1:15">
      <c r="A4" s="111"/>
      <c r="B4" s="96" t="s">
        <v>10</v>
      </c>
      <c r="C4" s="96"/>
      <c r="D4" s="96" t="s">
        <v>60</v>
      </c>
      <c r="E4" s="96" t="s">
        <v>61</v>
      </c>
      <c r="F4" s="96" t="s">
        <v>62</v>
      </c>
      <c r="G4" s="96" t="s">
        <v>63</v>
      </c>
      <c r="H4" s="96" t="s">
        <v>64</v>
      </c>
      <c r="I4" s="96" t="s">
        <v>65</v>
      </c>
      <c r="J4" s="96" t="s">
        <v>66</v>
      </c>
      <c r="K4" s="96" t="s">
        <v>67</v>
      </c>
      <c r="L4" s="96" t="s">
        <v>68</v>
      </c>
      <c r="M4" s="96" t="s">
        <v>69</v>
      </c>
      <c r="N4" s="96" t="s">
        <v>70</v>
      </c>
      <c r="O4" s="113"/>
    </row>
    <row r="5" ht="24.4" customHeight="1" spans="1:15">
      <c r="A5" s="111"/>
      <c r="B5" s="96" t="s">
        <v>71</v>
      </c>
      <c r="C5" s="201" t="s">
        <v>72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13"/>
    </row>
    <row r="6" ht="24.4" customHeight="1" spans="1:15">
      <c r="A6" s="111"/>
      <c r="B6" s="96"/>
      <c r="C6" s="201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113"/>
    </row>
    <row r="7" ht="27" customHeight="1" spans="1:15">
      <c r="A7" s="114"/>
      <c r="B7" s="76"/>
      <c r="C7" s="76" t="s">
        <v>73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115"/>
    </row>
    <row r="8" ht="27" customHeight="1" spans="1:15">
      <c r="A8" s="114"/>
      <c r="B8" s="81">
        <v>128001</v>
      </c>
      <c r="C8" s="81" t="s">
        <v>0</v>
      </c>
      <c r="D8" s="202">
        <v>11747289.64</v>
      </c>
      <c r="F8" s="203" t="s">
        <v>74</v>
      </c>
      <c r="G8" s="203" t="s">
        <v>75</v>
      </c>
      <c r="H8" s="203"/>
      <c r="I8" s="79"/>
      <c r="J8" s="79"/>
      <c r="K8" s="79"/>
      <c r="L8" s="79"/>
      <c r="M8" s="79"/>
      <c r="N8" s="79"/>
      <c r="O8" s="115"/>
    </row>
    <row r="9" ht="29" customHeight="1" spans="1:15">
      <c r="A9" s="114"/>
      <c r="B9" s="76"/>
      <c r="C9" s="76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115"/>
    </row>
    <row r="10" ht="27" customHeight="1" spans="1:15">
      <c r="A10" s="114"/>
      <c r="B10" s="76"/>
      <c r="C10" s="76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115"/>
    </row>
    <row r="11" ht="27" customHeight="1" spans="1:15">
      <c r="A11" s="114"/>
      <c r="B11" s="76"/>
      <c r="C11" s="76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115"/>
    </row>
    <row r="12" ht="27" customHeight="1" spans="1:15">
      <c r="A12" s="114"/>
      <c r="B12" s="76"/>
      <c r="C12" s="76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15"/>
    </row>
    <row r="13" ht="27" customHeight="1" spans="1:15">
      <c r="A13" s="114"/>
      <c r="B13" s="76"/>
      <c r="C13" s="76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15"/>
    </row>
    <row r="14" ht="27" customHeight="1" spans="1:15">
      <c r="A14" s="114"/>
      <c r="B14" s="76"/>
      <c r="C14" s="76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15"/>
    </row>
    <row r="15" ht="27" customHeight="1" spans="1:15">
      <c r="A15" s="114"/>
      <c r="B15" s="76"/>
      <c r="C15" s="76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15"/>
    </row>
    <row r="16" ht="27" customHeight="1" spans="1:15">
      <c r="A16" s="114"/>
      <c r="B16" s="76"/>
      <c r="C16" s="76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15"/>
    </row>
    <row r="17" ht="27" customHeight="1" spans="1:15">
      <c r="A17" s="114"/>
      <c r="B17" s="76"/>
      <c r="C17" s="76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15"/>
    </row>
    <row r="18" ht="27" customHeight="1" spans="1:15">
      <c r="A18" s="114"/>
      <c r="B18" s="76"/>
      <c r="C18" s="7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15"/>
    </row>
    <row r="19" ht="27" customHeight="1" spans="1:15">
      <c r="A19" s="114"/>
      <c r="B19" s="76"/>
      <c r="C19" s="76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15"/>
    </row>
    <row r="20" ht="27" customHeight="1" spans="1:15">
      <c r="A20" s="114"/>
      <c r="B20" s="76"/>
      <c r="C20" s="76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15"/>
    </row>
    <row r="21" ht="27" customHeight="1" spans="1:15">
      <c r="A21" s="114"/>
      <c r="B21" s="76"/>
      <c r="C21" s="76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115"/>
    </row>
    <row r="22" ht="27" customHeight="1" spans="1:15">
      <c r="A22" s="114"/>
      <c r="B22" s="76"/>
      <c r="C22" s="76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115"/>
    </row>
    <row r="23" ht="27" customHeight="1" spans="1:15">
      <c r="A23" s="114"/>
      <c r="B23" s="76"/>
      <c r="C23" s="76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15"/>
    </row>
    <row r="24" ht="27" customHeight="1" spans="1:15">
      <c r="A24" s="114"/>
      <c r="B24" s="76"/>
      <c r="C24" s="76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115"/>
    </row>
    <row r="25" ht="27" customHeight="1" spans="1:15">
      <c r="A25" s="114"/>
      <c r="B25" s="76"/>
      <c r="C25" s="76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11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A7" sqref="$A7:$XFD20"/>
    </sheetView>
  </sheetViews>
  <sheetFormatPr defaultColWidth="10" defaultRowHeight="13.5"/>
  <cols>
    <col min="1" max="1" width="1.53333333333333" style="101" customWidth="1"/>
    <col min="2" max="4" width="6.15833333333333" style="101" customWidth="1"/>
    <col min="5" max="5" width="16.825" style="101" customWidth="1"/>
    <col min="6" max="6" width="41.025" style="101" customWidth="1"/>
    <col min="7" max="7" width="16.4166666666667" style="101" customWidth="1"/>
    <col min="8" max="8" width="19.25" style="101" customWidth="1"/>
    <col min="9" max="10" width="16.4166666666667" style="101" customWidth="1"/>
    <col min="11" max="11" width="22.9333333333333" style="101" customWidth="1"/>
    <col min="12" max="12" width="1.53333333333333" style="101" customWidth="1"/>
    <col min="13" max="14" width="9.76666666666667" style="101" customWidth="1"/>
    <col min="15" max="16384" width="10" style="101"/>
  </cols>
  <sheetData>
    <row r="1" ht="25" customHeight="1" spans="1:12">
      <c r="A1" s="102"/>
      <c r="B1" s="2"/>
      <c r="C1" s="2"/>
      <c r="D1" s="2"/>
      <c r="E1" s="103"/>
      <c r="F1" s="103"/>
      <c r="G1" s="193"/>
      <c r="H1" s="193"/>
      <c r="I1" s="193"/>
      <c r="J1" s="193"/>
      <c r="K1" s="104" t="s">
        <v>76</v>
      </c>
      <c r="L1" s="105"/>
    </row>
    <row r="2" ht="22.8" customHeight="1" spans="1:12">
      <c r="A2" s="102"/>
      <c r="B2" s="106" t="s">
        <v>77</v>
      </c>
      <c r="C2" s="106"/>
      <c r="D2" s="106"/>
      <c r="E2" s="106"/>
      <c r="F2" s="106"/>
      <c r="G2" s="106"/>
      <c r="H2" s="106"/>
      <c r="I2" s="106"/>
      <c r="J2" s="106"/>
      <c r="K2" s="106"/>
      <c r="L2" s="105" t="s">
        <v>4</v>
      </c>
    </row>
    <row r="3" ht="19.55" customHeight="1" spans="1:12">
      <c r="A3" s="107"/>
      <c r="B3" s="108" t="s">
        <v>6</v>
      </c>
      <c r="C3" s="108"/>
      <c r="D3" s="108"/>
      <c r="E3" s="108"/>
      <c r="F3" s="108"/>
      <c r="G3" s="107"/>
      <c r="H3" s="107"/>
      <c r="I3" s="170"/>
      <c r="J3" s="170"/>
      <c r="K3" s="109" t="s">
        <v>7</v>
      </c>
      <c r="L3" s="110"/>
    </row>
    <row r="4" ht="24.4" customHeight="1" spans="1:12">
      <c r="A4" s="105"/>
      <c r="B4" s="76" t="s">
        <v>10</v>
      </c>
      <c r="C4" s="76"/>
      <c r="D4" s="76"/>
      <c r="E4" s="76"/>
      <c r="F4" s="76"/>
      <c r="G4" s="76" t="s">
        <v>60</v>
      </c>
      <c r="H4" s="76" t="s">
        <v>78</v>
      </c>
      <c r="I4" s="76" t="s">
        <v>79</v>
      </c>
      <c r="J4" s="76" t="s">
        <v>80</v>
      </c>
      <c r="K4" s="76" t="s">
        <v>81</v>
      </c>
      <c r="L4" s="112"/>
    </row>
    <row r="5" ht="24.4" customHeight="1" spans="1:12">
      <c r="A5" s="111"/>
      <c r="B5" s="76" t="s">
        <v>82</v>
      </c>
      <c r="C5" s="76"/>
      <c r="D5" s="76"/>
      <c r="E5" s="76" t="s">
        <v>71</v>
      </c>
      <c r="F5" s="76" t="s">
        <v>72</v>
      </c>
      <c r="G5" s="76"/>
      <c r="H5" s="76"/>
      <c r="I5" s="76"/>
      <c r="J5" s="76"/>
      <c r="K5" s="76"/>
      <c r="L5" s="112"/>
    </row>
    <row r="6" ht="24.4" customHeight="1" spans="1:12">
      <c r="A6" s="111"/>
      <c r="B6" s="76" t="s">
        <v>83</v>
      </c>
      <c r="C6" s="76" t="s">
        <v>84</v>
      </c>
      <c r="D6" s="76" t="s">
        <v>85</v>
      </c>
      <c r="E6" s="76"/>
      <c r="F6" s="76"/>
      <c r="G6" s="76"/>
      <c r="H6" s="76"/>
      <c r="I6" s="76"/>
      <c r="J6" s="76"/>
      <c r="K6" s="76"/>
      <c r="L6" s="113"/>
    </row>
    <row r="7" ht="27" customHeight="1" spans="1:12">
      <c r="A7" s="114"/>
      <c r="B7" s="76"/>
      <c r="C7" s="76"/>
      <c r="D7" s="76"/>
      <c r="E7" s="76"/>
      <c r="F7" s="194" t="s">
        <v>73</v>
      </c>
      <c r="G7" s="97">
        <f>SUM(G8:G20)</f>
        <v>11747289.64</v>
      </c>
      <c r="H7" s="97">
        <f>SUM(H8:H20)</f>
        <v>10967289.64</v>
      </c>
      <c r="I7" s="97">
        <f>SUM(I8:I20)</f>
        <v>780000</v>
      </c>
      <c r="J7" s="79"/>
      <c r="K7" s="79"/>
      <c r="L7" s="115"/>
    </row>
    <row r="8" ht="27" customHeight="1" spans="1:12">
      <c r="A8" s="114"/>
      <c r="B8" s="81" t="s">
        <v>86</v>
      </c>
      <c r="C8" s="195" t="s">
        <v>87</v>
      </c>
      <c r="D8" s="195" t="s">
        <v>88</v>
      </c>
      <c r="E8" s="138">
        <v>128001</v>
      </c>
      <c r="F8" s="196" t="s">
        <v>89</v>
      </c>
      <c r="G8" s="97">
        <f>H8+I8</f>
        <v>1522388.23</v>
      </c>
      <c r="H8" s="139">
        <v>1522388.23</v>
      </c>
      <c r="I8" s="79"/>
      <c r="J8" s="79"/>
      <c r="K8" s="79"/>
      <c r="L8" s="115"/>
    </row>
    <row r="9" ht="27" customHeight="1" spans="1:12">
      <c r="A9" s="114"/>
      <c r="B9" s="81">
        <v>201</v>
      </c>
      <c r="C9" s="195" t="s">
        <v>87</v>
      </c>
      <c r="D9" s="195" t="s">
        <v>90</v>
      </c>
      <c r="E9" s="138">
        <v>128001</v>
      </c>
      <c r="F9" s="196" t="s">
        <v>91</v>
      </c>
      <c r="G9" s="97">
        <f t="shared" ref="G9:G20" si="0">H9+I9</f>
        <v>900000</v>
      </c>
      <c r="H9" s="139">
        <v>360000</v>
      </c>
      <c r="I9" s="139">
        <v>540000</v>
      </c>
      <c r="J9" s="79"/>
      <c r="K9" s="79"/>
      <c r="L9" s="115"/>
    </row>
    <row r="10" ht="27" customHeight="1" spans="1:12">
      <c r="A10" s="114"/>
      <c r="B10" s="81">
        <v>201</v>
      </c>
      <c r="C10" s="195" t="s">
        <v>87</v>
      </c>
      <c r="D10" s="195" t="s">
        <v>92</v>
      </c>
      <c r="E10" s="138">
        <v>128001</v>
      </c>
      <c r="F10" s="196" t="s">
        <v>93</v>
      </c>
      <c r="G10" s="97">
        <f t="shared" si="0"/>
        <v>2172007.27</v>
      </c>
      <c r="H10" s="139">
        <v>2172007.27</v>
      </c>
      <c r="I10" s="79"/>
      <c r="J10" s="79"/>
      <c r="K10" s="79"/>
      <c r="L10" s="115"/>
    </row>
    <row r="11" ht="27" customHeight="1" spans="1:12">
      <c r="A11" s="114"/>
      <c r="B11" s="81">
        <v>201</v>
      </c>
      <c r="C11" s="195" t="s">
        <v>87</v>
      </c>
      <c r="D11" s="195" t="s">
        <v>94</v>
      </c>
      <c r="E11" s="138">
        <v>128001</v>
      </c>
      <c r="F11" s="197" t="s">
        <v>95</v>
      </c>
      <c r="G11" s="97">
        <f t="shared" si="0"/>
        <v>5736326.4</v>
      </c>
      <c r="H11" s="139">
        <v>5736326.4</v>
      </c>
      <c r="I11" s="79"/>
      <c r="J11" s="79"/>
      <c r="K11" s="79"/>
      <c r="L11" s="115"/>
    </row>
    <row r="12" s="192" customFormat="1" ht="27" customHeight="1" spans="1:12">
      <c r="A12" s="114"/>
      <c r="B12" s="81">
        <v>208</v>
      </c>
      <c r="C12" s="195" t="s">
        <v>96</v>
      </c>
      <c r="D12" s="195" t="s">
        <v>88</v>
      </c>
      <c r="E12" s="138">
        <v>128001</v>
      </c>
      <c r="F12" s="196" t="s">
        <v>97</v>
      </c>
      <c r="G12" s="97">
        <f t="shared" si="0"/>
        <v>40645.6</v>
      </c>
      <c r="H12" s="139">
        <v>40645.6</v>
      </c>
      <c r="I12" s="79"/>
      <c r="J12" s="158"/>
      <c r="K12" s="79"/>
      <c r="L12" s="115"/>
    </row>
    <row r="13" s="192" customFormat="1" ht="27" customHeight="1" spans="1:12">
      <c r="A13" s="114"/>
      <c r="B13" s="81">
        <v>208</v>
      </c>
      <c r="C13" s="195" t="s">
        <v>96</v>
      </c>
      <c r="D13" s="195" t="s">
        <v>90</v>
      </c>
      <c r="E13" s="138">
        <v>128001</v>
      </c>
      <c r="F13" s="196" t="s">
        <v>98</v>
      </c>
      <c r="G13" s="97">
        <f t="shared" si="0"/>
        <v>10000</v>
      </c>
      <c r="H13" s="139">
        <v>10000</v>
      </c>
      <c r="I13" s="79"/>
      <c r="J13" s="158"/>
      <c r="K13" s="79"/>
      <c r="L13" s="115"/>
    </row>
    <row r="14" s="192" customFormat="1" ht="27" customHeight="1" spans="1:12">
      <c r="A14" s="114"/>
      <c r="B14" s="81">
        <v>208</v>
      </c>
      <c r="C14" s="195" t="s">
        <v>96</v>
      </c>
      <c r="D14" s="195" t="s">
        <v>96</v>
      </c>
      <c r="E14" s="138">
        <v>128001</v>
      </c>
      <c r="F14" s="196" t="s">
        <v>99</v>
      </c>
      <c r="G14" s="97">
        <f t="shared" si="0"/>
        <v>473347.58</v>
      </c>
      <c r="H14" s="139">
        <v>473347.58</v>
      </c>
      <c r="I14" s="79"/>
      <c r="J14" s="158"/>
      <c r="K14" s="79"/>
      <c r="L14" s="115"/>
    </row>
    <row r="15" ht="27" customHeight="1" spans="1:12">
      <c r="A15" s="114"/>
      <c r="B15" s="81" t="s">
        <v>100</v>
      </c>
      <c r="C15" s="195" t="s">
        <v>101</v>
      </c>
      <c r="D15" s="195" t="s">
        <v>88</v>
      </c>
      <c r="E15" s="138">
        <v>128001</v>
      </c>
      <c r="F15" s="196" t="s">
        <v>102</v>
      </c>
      <c r="G15" s="97">
        <f t="shared" si="0"/>
        <v>92383.72</v>
      </c>
      <c r="H15" s="198">
        <v>92383.72</v>
      </c>
      <c r="I15" s="79"/>
      <c r="J15" s="200"/>
      <c r="K15" s="79"/>
      <c r="L15" s="115"/>
    </row>
    <row r="16" ht="27" customHeight="1" spans="1:12">
      <c r="A16" s="114"/>
      <c r="B16" s="81" t="s">
        <v>100</v>
      </c>
      <c r="C16" s="195" t="s">
        <v>101</v>
      </c>
      <c r="D16" s="195" t="s">
        <v>90</v>
      </c>
      <c r="E16" s="138">
        <v>128001</v>
      </c>
      <c r="F16" s="196" t="s">
        <v>98</v>
      </c>
      <c r="G16" s="97">
        <f t="shared" si="0"/>
        <v>149208.84</v>
      </c>
      <c r="H16" s="198">
        <v>149208.84</v>
      </c>
      <c r="I16" s="79"/>
      <c r="J16" s="200"/>
      <c r="K16" s="79"/>
      <c r="L16" s="115"/>
    </row>
    <row r="17" ht="27" customHeight="1" spans="1:12">
      <c r="A17" s="114"/>
      <c r="B17" s="81" t="s">
        <v>100</v>
      </c>
      <c r="C17" s="195" t="s">
        <v>101</v>
      </c>
      <c r="D17" s="195" t="s">
        <v>87</v>
      </c>
      <c r="E17" s="138">
        <v>128001</v>
      </c>
      <c r="F17" s="196" t="s">
        <v>103</v>
      </c>
      <c r="G17" s="97">
        <f t="shared" si="0"/>
        <v>15600</v>
      </c>
      <c r="H17" s="198">
        <v>15600</v>
      </c>
      <c r="I17" s="79"/>
      <c r="J17" s="200"/>
      <c r="K17" s="79"/>
      <c r="L17" s="115"/>
    </row>
    <row r="18" ht="27" customHeight="1" spans="1:12">
      <c r="A18" s="114"/>
      <c r="B18" s="81">
        <v>210</v>
      </c>
      <c r="C18" s="98" t="s">
        <v>101</v>
      </c>
      <c r="D18" s="81">
        <v>99</v>
      </c>
      <c r="E18" s="138">
        <v>128001</v>
      </c>
      <c r="F18" s="199" t="s">
        <v>104</v>
      </c>
      <c r="G18" s="97">
        <f t="shared" si="0"/>
        <v>21600</v>
      </c>
      <c r="H18" s="198">
        <v>21600</v>
      </c>
      <c r="I18" s="79"/>
      <c r="J18" s="200"/>
      <c r="K18" s="79"/>
      <c r="L18" s="115"/>
    </row>
    <row r="19" ht="27" customHeight="1" spans="1:12">
      <c r="A19" s="111"/>
      <c r="B19" s="81">
        <v>221</v>
      </c>
      <c r="C19" s="195">
        <v>10</v>
      </c>
      <c r="D19" s="195" t="s">
        <v>88</v>
      </c>
      <c r="E19" s="138">
        <v>128001</v>
      </c>
      <c r="F19" s="196" t="s">
        <v>105</v>
      </c>
      <c r="G19" s="97">
        <f t="shared" si="0"/>
        <v>373782</v>
      </c>
      <c r="H19" s="139">
        <v>373782</v>
      </c>
      <c r="I19" s="84"/>
      <c r="J19" s="200"/>
      <c r="K19" s="84"/>
      <c r="L19" s="112"/>
    </row>
    <row r="20" ht="27" customHeight="1" spans="1:12">
      <c r="A20" s="111"/>
      <c r="B20" s="81">
        <v>212</v>
      </c>
      <c r="C20" s="81" t="s">
        <v>106</v>
      </c>
      <c r="D20" s="195" t="s">
        <v>90</v>
      </c>
      <c r="E20" s="138">
        <v>128001</v>
      </c>
      <c r="F20" s="196" t="s">
        <v>107</v>
      </c>
      <c r="G20" s="97">
        <f t="shared" si="0"/>
        <v>240000</v>
      </c>
      <c r="H20" s="139"/>
      <c r="I20" s="139">
        <v>240000</v>
      </c>
      <c r="J20" s="84"/>
      <c r="K20" s="84"/>
      <c r="L20" s="112"/>
    </row>
    <row r="21" ht="27" customHeight="1" spans="1:12">
      <c r="A21" s="111"/>
      <c r="B21" s="83"/>
      <c r="C21" s="83"/>
      <c r="D21" s="83"/>
      <c r="E21" s="83"/>
      <c r="F21" s="83"/>
      <c r="G21" s="84"/>
      <c r="H21" s="84"/>
      <c r="I21" s="84"/>
      <c r="J21" s="84"/>
      <c r="K21" s="84"/>
      <c r="L21" s="113"/>
    </row>
    <row r="22" ht="9.75" customHeight="1" spans="1:12">
      <c r="A22" s="117"/>
      <c r="B22" s="118"/>
      <c r="C22" s="118"/>
      <c r="D22" s="118"/>
      <c r="E22" s="118"/>
      <c r="F22" s="117"/>
      <c r="G22" s="117"/>
      <c r="H22" s="117"/>
      <c r="I22" s="117"/>
      <c r="J22" s="118"/>
      <c r="K22" s="118"/>
      <c r="L22" s="11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26" sqref="E26:F26"/>
    </sheetView>
  </sheetViews>
  <sheetFormatPr defaultColWidth="10" defaultRowHeight="13.5"/>
  <cols>
    <col min="1" max="1" width="1.53333333333333" style="120" customWidth="1"/>
    <col min="2" max="2" width="33.3416666666667" style="120" customWidth="1"/>
    <col min="3" max="3" width="16.4083333333333" style="120" customWidth="1"/>
    <col min="4" max="4" width="33.3416666666667" style="120" customWidth="1"/>
    <col min="5" max="7" width="16.4083333333333" style="120" customWidth="1"/>
    <col min="8" max="8" width="18.2833333333333" style="120" customWidth="1"/>
    <col min="9" max="9" width="1.53333333333333" style="120" customWidth="1"/>
    <col min="10" max="11" width="9.76666666666667" style="120" customWidth="1"/>
    <col min="12" max="16384" width="10" style="120"/>
  </cols>
  <sheetData>
    <row r="1" s="120" customFormat="1" ht="14.2" customHeight="1" spans="1:9">
      <c r="A1" s="181"/>
      <c r="B1" s="122"/>
      <c r="C1" s="182"/>
      <c r="D1" s="182"/>
      <c r="E1" s="123"/>
      <c r="F1" s="123"/>
      <c r="G1" s="123"/>
      <c r="H1" s="183" t="s">
        <v>108</v>
      </c>
      <c r="I1" s="190" t="s">
        <v>4</v>
      </c>
    </row>
    <row r="2" s="120" customFormat="1" ht="19.9" customHeight="1" spans="1:9">
      <c r="A2" s="182"/>
      <c r="B2" s="184" t="s">
        <v>109</v>
      </c>
      <c r="C2" s="184"/>
      <c r="D2" s="184"/>
      <c r="E2" s="184"/>
      <c r="F2" s="184"/>
      <c r="G2" s="184"/>
      <c r="H2" s="184"/>
      <c r="I2" s="190"/>
    </row>
    <row r="3" s="120" customFormat="1" ht="17.05" customHeight="1" spans="1:9">
      <c r="A3" s="185"/>
      <c r="B3" s="130" t="s">
        <v>6</v>
      </c>
      <c r="C3" s="130"/>
      <c r="D3" s="153"/>
      <c r="E3" s="153"/>
      <c r="F3" s="153"/>
      <c r="G3" s="153"/>
      <c r="H3" s="186" t="s">
        <v>7</v>
      </c>
      <c r="I3" s="191"/>
    </row>
    <row r="4" s="120" customFormat="1" ht="21.35" customHeight="1" spans="1:9">
      <c r="A4" s="187"/>
      <c r="B4" s="133" t="s">
        <v>8</v>
      </c>
      <c r="C4" s="133"/>
      <c r="D4" s="133" t="s">
        <v>9</v>
      </c>
      <c r="E4" s="133"/>
      <c r="F4" s="133"/>
      <c r="G4" s="133"/>
      <c r="H4" s="133"/>
      <c r="I4" s="150"/>
    </row>
    <row r="5" s="120" customFormat="1" ht="21.35" customHeight="1" spans="1:9">
      <c r="A5" s="187"/>
      <c r="B5" s="133" t="s">
        <v>10</v>
      </c>
      <c r="C5" s="133" t="s">
        <v>11</v>
      </c>
      <c r="D5" s="133" t="s">
        <v>10</v>
      </c>
      <c r="E5" s="133" t="s">
        <v>60</v>
      </c>
      <c r="F5" s="133" t="s">
        <v>110</v>
      </c>
      <c r="G5" s="133" t="s">
        <v>111</v>
      </c>
      <c r="H5" s="133" t="s">
        <v>112</v>
      </c>
      <c r="I5" s="150"/>
    </row>
    <row r="6" s="120" customFormat="1" ht="19.9" customHeight="1" spans="1:9">
      <c r="A6" s="132"/>
      <c r="B6" s="161" t="s">
        <v>113</v>
      </c>
      <c r="C6" s="141">
        <f>SUM(C7:C8)</f>
        <v>11747289.64</v>
      </c>
      <c r="D6" s="161" t="s">
        <v>114</v>
      </c>
      <c r="E6" s="141">
        <f>F6+G6</f>
        <v>12026082.2</v>
      </c>
      <c r="F6" s="141">
        <f>SUM(F7:F34)</f>
        <v>11786082.2</v>
      </c>
      <c r="G6" s="141">
        <f>SUM(G7:G34)</f>
        <v>240000</v>
      </c>
      <c r="H6" s="140"/>
      <c r="I6" s="164"/>
    </row>
    <row r="7" s="120" customFormat="1" ht="19.9" customHeight="1" spans="1:9">
      <c r="A7" s="132"/>
      <c r="B7" s="162" t="s">
        <v>115</v>
      </c>
      <c r="C7" s="100">
        <v>11507289.64</v>
      </c>
      <c r="D7" s="162" t="s">
        <v>116</v>
      </c>
      <c r="E7" s="141">
        <f>F7+G7</f>
        <v>10330721.9</v>
      </c>
      <c r="F7" s="139">
        <f>9790721.9+540000</f>
        <v>10330721.9</v>
      </c>
      <c r="G7" s="139"/>
      <c r="H7" s="140"/>
      <c r="I7" s="164"/>
    </row>
    <row r="8" s="120" customFormat="1" ht="19.9" customHeight="1" spans="1:9">
      <c r="A8" s="132"/>
      <c r="B8" s="162" t="s">
        <v>117</v>
      </c>
      <c r="C8" s="100">
        <v>240000</v>
      </c>
      <c r="D8" s="162" t="s">
        <v>118</v>
      </c>
      <c r="E8" s="141"/>
      <c r="F8" s="141"/>
      <c r="G8" s="141"/>
      <c r="H8" s="140"/>
      <c r="I8" s="164"/>
    </row>
    <row r="9" s="120" customFormat="1" ht="19.9" customHeight="1" spans="1:9">
      <c r="A9" s="132"/>
      <c r="B9" s="162" t="s">
        <v>119</v>
      </c>
      <c r="C9" s="140"/>
      <c r="D9" s="162" t="s">
        <v>120</v>
      </c>
      <c r="E9" s="141"/>
      <c r="F9" s="141"/>
      <c r="G9" s="141"/>
      <c r="H9" s="140"/>
      <c r="I9" s="164"/>
    </row>
    <row r="10" s="120" customFormat="1" ht="19.9" customHeight="1" spans="1:9">
      <c r="A10" s="132"/>
      <c r="B10" s="161" t="s">
        <v>121</v>
      </c>
      <c r="C10" s="140"/>
      <c r="D10" s="162" t="s">
        <v>122</v>
      </c>
      <c r="E10" s="141"/>
      <c r="F10" s="141"/>
      <c r="G10" s="141"/>
      <c r="H10" s="140"/>
      <c r="I10" s="164"/>
    </row>
    <row r="11" s="120" customFormat="1" ht="19.9" customHeight="1" spans="1:9">
      <c r="A11" s="132"/>
      <c r="B11" s="162" t="s">
        <v>115</v>
      </c>
      <c r="C11" s="140"/>
      <c r="D11" s="162" t="s">
        <v>123</v>
      </c>
      <c r="E11" s="141"/>
      <c r="F11" s="141"/>
      <c r="G11" s="141"/>
      <c r="H11" s="140"/>
      <c r="I11" s="164"/>
    </row>
    <row r="12" s="120" customFormat="1" ht="19.9" customHeight="1" spans="1:9">
      <c r="A12" s="132"/>
      <c r="B12" s="162" t="s">
        <v>117</v>
      </c>
      <c r="C12" s="100"/>
      <c r="D12" s="162" t="s">
        <v>124</v>
      </c>
      <c r="E12" s="141"/>
      <c r="F12" s="141"/>
      <c r="G12" s="141"/>
      <c r="H12" s="140"/>
      <c r="I12" s="164"/>
    </row>
    <row r="13" s="120" customFormat="1" ht="19.9" customHeight="1" spans="1:9">
      <c r="A13" s="132"/>
      <c r="B13" s="162" t="s">
        <v>119</v>
      </c>
      <c r="C13" s="100"/>
      <c r="D13" s="162" t="s">
        <v>125</v>
      </c>
      <c r="E13" s="141"/>
      <c r="F13" s="141"/>
      <c r="G13" s="141"/>
      <c r="H13" s="140"/>
      <c r="I13" s="164"/>
    </row>
    <row r="14" s="120" customFormat="1" ht="19.9" customHeight="1" spans="1:9">
      <c r="A14" s="132"/>
      <c r="B14" s="162" t="s">
        <v>126</v>
      </c>
      <c r="C14" s="140"/>
      <c r="D14" s="188" t="s">
        <v>127</v>
      </c>
      <c r="E14" s="141">
        <f t="shared" ref="E14:E16" si="0">F14+G14</f>
        <v>523993.18</v>
      </c>
      <c r="F14" s="100">
        <v>523993.18</v>
      </c>
      <c r="G14" s="141"/>
      <c r="H14" s="140"/>
      <c r="I14" s="164"/>
    </row>
    <row r="15" s="120" customFormat="1" ht="19.9" customHeight="1" spans="1:9">
      <c r="A15" s="132"/>
      <c r="B15" s="162" t="s">
        <v>126</v>
      </c>
      <c r="C15" s="140"/>
      <c r="D15" s="162" t="s">
        <v>128</v>
      </c>
      <c r="E15" s="141"/>
      <c r="F15" s="100"/>
      <c r="G15" s="141"/>
      <c r="H15" s="140"/>
      <c r="I15" s="164"/>
    </row>
    <row r="16" s="120" customFormat="1" ht="19.9" customHeight="1" spans="1:9">
      <c r="A16" s="132"/>
      <c r="B16" s="162" t="s">
        <v>126</v>
      </c>
      <c r="C16" s="140"/>
      <c r="D16" s="188" t="s">
        <v>129</v>
      </c>
      <c r="E16" s="141">
        <f t="shared" si="0"/>
        <v>278792.56</v>
      </c>
      <c r="F16" s="100">
        <v>278792.56</v>
      </c>
      <c r="G16" s="141"/>
      <c r="H16" s="140"/>
      <c r="I16" s="164"/>
    </row>
    <row r="17" s="120" customFormat="1" ht="19.9" customHeight="1" spans="1:9">
      <c r="A17" s="132"/>
      <c r="B17" s="162" t="s">
        <v>126</v>
      </c>
      <c r="C17" s="140"/>
      <c r="D17" s="162" t="s">
        <v>130</v>
      </c>
      <c r="E17" s="141"/>
      <c r="F17" s="141"/>
      <c r="G17" s="141"/>
      <c r="H17" s="140"/>
      <c r="I17" s="164"/>
    </row>
    <row r="18" s="120" customFormat="1" ht="19.9" customHeight="1" spans="1:9">
      <c r="A18" s="132"/>
      <c r="B18" s="162" t="s">
        <v>126</v>
      </c>
      <c r="C18" s="140"/>
      <c r="D18" s="188" t="s">
        <v>131</v>
      </c>
      <c r="E18" s="141">
        <f>F18+G18</f>
        <v>518792.56</v>
      </c>
      <c r="F18" s="100">
        <v>278792.56</v>
      </c>
      <c r="G18" s="100">
        <v>240000</v>
      </c>
      <c r="H18" s="140"/>
      <c r="I18" s="164"/>
    </row>
    <row r="19" s="120" customFormat="1" ht="19.9" customHeight="1" spans="1:9">
      <c r="A19" s="132"/>
      <c r="B19" s="162" t="s">
        <v>126</v>
      </c>
      <c r="C19" s="140"/>
      <c r="D19" s="162" t="s">
        <v>132</v>
      </c>
      <c r="E19" s="141"/>
      <c r="F19" s="141"/>
      <c r="G19" s="141"/>
      <c r="H19" s="140"/>
      <c r="I19" s="164"/>
    </row>
    <row r="20" s="120" customFormat="1" ht="19.9" customHeight="1" spans="1:9">
      <c r="A20" s="132"/>
      <c r="B20" s="162" t="s">
        <v>126</v>
      </c>
      <c r="C20" s="140"/>
      <c r="D20" s="162" t="s">
        <v>133</v>
      </c>
      <c r="E20" s="141"/>
      <c r="F20" s="141"/>
      <c r="G20" s="141"/>
      <c r="H20" s="140"/>
      <c r="I20" s="164"/>
    </row>
    <row r="21" s="120" customFormat="1" ht="19.9" customHeight="1" spans="1:9">
      <c r="A21" s="132"/>
      <c r="B21" s="162" t="s">
        <v>126</v>
      </c>
      <c r="C21" s="140"/>
      <c r="D21" s="162" t="s">
        <v>134</v>
      </c>
      <c r="E21" s="141"/>
      <c r="F21" s="141"/>
      <c r="G21" s="141"/>
      <c r="H21" s="140"/>
      <c r="I21" s="164"/>
    </row>
    <row r="22" s="120" customFormat="1" ht="19.9" customHeight="1" spans="1:9">
      <c r="A22" s="132"/>
      <c r="B22" s="162" t="s">
        <v>126</v>
      </c>
      <c r="C22" s="140"/>
      <c r="D22" s="162" t="s">
        <v>135</v>
      </c>
      <c r="E22" s="141"/>
      <c r="F22" s="141"/>
      <c r="G22" s="141"/>
      <c r="H22" s="140"/>
      <c r="I22" s="164"/>
    </row>
    <row r="23" s="120" customFormat="1" ht="19.9" customHeight="1" spans="1:9">
      <c r="A23" s="132"/>
      <c r="B23" s="162" t="s">
        <v>126</v>
      </c>
      <c r="C23" s="140"/>
      <c r="D23" s="162" t="s">
        <v>136</v>
      </c>
      <c r="E23" s="141"/>
      <c r="F23" s="141"/>
      <c r="G23" s="141"/>
      <c r="H23" s="140"/>
      <c r="I23" s="164"/>
    </row>
    <row r="24" s="120" customFormat="1" ht="19.9" customHeight="1" spans="1:9">
      <c r="A24" s="132"/>
      <c r="B24" s="162" t="s">
        <v>126</v>
      </c>
      <c r="C24" s="140"/>
      <c r="D24" s="162" t="s">
        <v>137</v>
      </c>
      <c r="E24" s="141"/>
      <c r="F24" s="141"/>
      <c r="G24" s="141"/>
      <c r="H24" s="140"/>
      <c r="I24" s="164"/>
    </row>
    <row r="25" s="120" customFormat="1" ht="19.9" customHeight="1" spans="1:9">
      <c r="A25" s="132"/>
      <c r="B25" s="162" t="s">
        <v>126</v>
      </c>
      <c r="C25" s="140"/>
      <c r="D25" s="162" t="s">
        <v>138</v>
      </c>
      <c r="E25" s="141"/>
      <c r="F25" s="141"/>
      <c r="G25" s="141"/>
      <c r="H25" s="140"/>
      <c r="I25" s="164"/>
    </row>
    <row r="26" s="120" customFormat="1" ht="19.9" customHeight="1" spans="1:9">
      <c r="A26" s="132"/>
      <c r="B26" s="162" t="s">
        <v>126</v>
      </c>
      <c r="C26" s="140"/>
      <c r="D26" s="188" t="s">
        <v>139</v>
      </c>
      <c r="E26" s="141">
        <f>F26+G26</f>
        <v>373782</v>
      </c>
      <c r="F26" s="100">
        <v>373782</v>
      </c>
      <c r="G26" s="141"/>
      <c r="H26" s="140"/>
      <c r="I26" s="164"/>
    </row>
    <row r="27" s="120" customFormat="1" ht="19.9" customHeight="1" spans="1:9">
      <c r="A27" s="132"/>
      <c r="B27" s="162" t="s">
        <v>126</v>
      </c>
      <c r="C27" s="140"/>
      <c r="D27" s="162" t="s">
        <v>140</v>
      </c>
      <c r="E27" s="141"/>
      <c r="F27" s="140"/>
      <c r="G27" s="140"/>
      <c r="H27" s="140"/>
      <c r="I27" s="164"/>
    </row>
    <row r="28" s="120" customFormat="1" ht="19.9" customHeight="1" spans="1:9">
      <c r="A28" s="132"/>
      <c r="B28" s="162" t="s">
        <v>126</v>
      </c>
      <c r="C28" s="140"/>
      <c r="D28" s="162" t="s">
        <v>141</v>
      </c>
      <c r="E28" s="141"/>
      <c r="F28" s="140"/>
      <c r="G28" s="140"/>
      <c r="H28" s="140"/>
      <c r="I28" s="164"/>
    </row>
    <row r="29" s="120" customFormat="1" ht="19.9" customHeight="1" spans="1:9">
      <c r="A29" s="132"/>
      <c r="B29" s="162" t="s">
        <v>126</v>
      </c>
      <c r="C29" s="140"/>
      <c r="D29" s="162" t="s">
        <v>142</v>
      </c>
      <c r="E29" s="141"/>
      <c r="F29" s="140"/>
      <c r="G29" s="140"/>
      <c r="H29" s="140"/>
      <c r="I29" s="164"/>
    </row>
    <row r="30" s="120" customFormat="1" ht="19.9" customHeight="1" spans="1:9">
      <c r="A30" s="132"/>
      <c r="B30" s="162" t="s">
        <v>126</v>
      </c>
      <c r="C30" s="140"/>
      <c r="D30" s="162" t="s">
        <v>143</v>
      </c>
      <c r="E30" s="141"/>
      <c r="F30" s="140"/>
      <c r="G30" s="140"/>
      <c r="H30" s="140"/>
      <c r="I30" s="164"/>
    </row>
    <row r="31" s="120" customFormat="1" ht="19.9" customHeight="1" spans="1:9">
      <c r="A31" s="132"/>
      <c r="B31" s="162" t="s">
        <v>126</v>
      </c>
      <c r="C31" s="140"/>
      <c r="D31" s="162" t="s">
        <v>144</v>
      </c>
      <c r="E31" s="141"/>
      <c r="F31" s="140"/>
      <c r="G31" s="140"/>
      <c r="H31" s="140"/>
      <c r="I31" s="164"/>
    </row>
    <row r="32" s="120" customFormat="1" ht="19.9" customHeight="1" spans="1:9">
      <c r="A32" s="132"/>
      <c r="B32" s="162" t="s">
        <v>126</v>
      </c>
      <c r="C32" s="140"/>
      <c r="D32" s="162" t="s">
        <v>145</v>
      </c>
      <c r="E32" s="141"/>
      <c r="F32" s="140"/>
      <c r="G32" s="140"/>
      <c r="H32" s="140"/>
      <c r="I32" s="164"/>
    </row>
    <row r="33" s="120" customFormat="1" ht="19.9" customHeight="1" spans="1:9">
      <c r="A33" s="132"/>
      <c r="B33" s="162" t="s">
        <v>126</v>
      </c>
      <c r="C33" s="140"/>
      <c r="D33" s="162" t="s">
        <v>146</v>
      </c>
      <c r="E33" s="141"/>
      <c r="F33" s="140"/>
      <c r="G33" s="140"/>
      <c r="H33" s="140"/>
      <c r="I33" s="164"/>
    </row>
    <row r="34" s="120" customFormat="1" ht="19.9" customHeight="1" spans="1:9">
      <c r="A34" s="132"/>
      <c r="B34" s="162" t="s">
        <v>126</v>
      </c>
      <c r="C34" s="140"/>
      <c r="D34" s="162" t="s">
        <v>147</v>
      </c>
      <c r="E34" s="141"/>
      <c r="F34" s="140"/>
      <c r="G34" s="140"/>
      <c r="H34" s="140"/>
      <c r="I34" s="164"/>
    </row>
    <row r="35" s="120" customFormat="1" ht="8.5" customHeight="1" spans="1:9">
      <c r="A35" s="189"/>
      <c r="B35" s="189"/>
      <c r="C35" s="189"/>
      <c r="D35" s="135"/>
      <c r="E35" s="189"/>
      <c r="F35" s="189"/>
      <c r="G35" s="189"/>
      <c r="H35" s="189"/>
      <c r="I35" s="15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21" activePane="bottomLeft" state="frozen"/>
      <selection/>
      <selection pane="bottomLeft" activeCell="G28" sqref="G28"/>
    </sheetView>
  </sheetViews>
  <sheetFormatPr defaultColWidth="10" defaultRowHeight="13.5"/>
  <cols>
    <col min="1" max="1" width="1.53333333333333" style="101" customWidth="1"/>
    <col min="2" max="3" width="5.88333333333333" style="101" customWidth="1"/>
    <col min="4" max="4" width="11.6333333333333" style="101" customWidth="1"/>
    <col min="5" max="5" width="29" style="101" customWidth="1"/>
    <col min="6" max="6" width="17.875" style="101" customWidth="1"/>
    <col min="7" max="7" width="16.625" style="101" customWidth="1"/>
    <col min="8" max="8" width="15.125" style="101" customWidth="1"/>
    <col min="9" max="9" width="15.625" style="101" customWidth="1"/>
    <col min="10" max="10" width="16" style="101" customWidth="1"/>
    <col min="11" max="11" width="13.25" style="101" customWidth="1"/>
    <col min="12" max="12" width="5.88333333333333" style="101" customWidth="1"/>
    <col min="13" max="13" width="13" style="101" customWidth="1"/>
    <col min="14" max="16" width="7.25" style="101" customWidth="1"/>
    <col min="17" max="17" width="5.88333333333333" style="101" customWidth="1"/>
    <col min="18" max="18" width="13.625" style="121" customWidth="1"/>
    <col min="19" max="19" width="5.88333333333333" style="101" customWidth="1"/>
    <col min="20" max="20" width="13.5" style="101" customWidth="1"/>
    <col min="21" max="23" width="5.88333333333333" style="101" customWidth="1"/>
    <col min="24" max="26" width="7.25" style="101" customWidth="1"/>
    <col min="27" max="33" width="5.88333333333333" style="101" customWidth="1"/>
    <col min="34" max="39" width="7.25" style="101" customWidth="1"/>
    <col min="40" max="40" width="1.53333333333333" style="101" customWidth="1"/>
    <col min="41" max="42" width="9.76666666666667" style="101" customWidth="1"/>
    <col min="43" max="16384" width="10" style="101"/>
  </cols>
  <sheetData>
    <row r="1" ht="25" customHeight="1" spans="1:40">
      <c r="A1" s="166"/>
      <c r="B1" s="2"/>
      <c r="C1" s="2"/>
      <c r="D1" s="167"/>
      <c r="E1" s="167"/>
      <c r="F1" s="102"/>
      <c r="G1" s="102"/>
      <c r="H1" s="102"/>
      <c r="I1" s="167"/>
      <c r="J1" s="167"/>
      <c r="K1" s="102"/>
      <c r="L1" s="167"/>
      <c r="M1" s="167"/>
      <c r="N1" s="167"/>
      <c r="O1" s="167"/>
      <c r="P1" s="167"/>
      <c r="Q1" s="167"/>
      <c r="R1" s="172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77" t="s">
        <v>148</v>
      </c>
      <c r="AN1" s="178"/>
    </row>
    <row r="2" ht="22.8" customHeight="1" spans="1:40">
      <c r="A2" s="102"/>
      <c r="B2" s="106" t="s">
        <v>149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73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78"/>
    </row>
    <row r="3" ht="19.55" customHeight="1" spans="1:40">
      <c r="A3" s="107"/>
      <c r="B3" s="108" t="s">
        <v>6</v>
      </c>
      <c r="C3" s="108"/>
      <c r="D3" s="108"/>
      <c r="E3" s="108"/>
      <c r="F3" s="168"/>
      <c r="G3" s="107"/>
      <c r="H3" s="169"/>
      <c r="I3" s="168"/>
      <c r="J3" s="168"/>
      <c r="K3" s="170"/>
      <c r="L3" s="168"/>
      <c r="M3" s="168"/>
      <c r="N3" s="168"/>
      <c r="O3" s="168"/>
      <c r="P3" s="168"/>
      <c r="Q3" s="168"/>
      <c r="R3" s="174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9" t="s">
        <v>7</v>
      </c>
      <c r="AM3" s="169"/>
      <c r="AN3" s="179"/>
    </row>
    <row r="4" ht="24.4" customHeight="1" spans="1:40">
      <c r="A4" s="105"/>
      <c r="B4" s="96" t="s">
        <v>10</v>
      </c>
      <c r="C4" s="96"/>
      <c r="D4" s="96"/>
      <c r="E4" s="96"/>
      <c r="F4" s="96" t="s">
        <v>150</v>
      </c>
      <c r="G4" s="96" t="s">
        <v>151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152</v>
      </c>
      <c r="R4" s="175"/>
      <c r="S4" s="96"/>
      <c r="T4" s="96"/>
      <c r="U4" s="96"/>
      <c r="V4" s="96"/>
      <c r="W4" s="96"/>
      <c r="X4" s="96"/>
      <c r="Y4" s="96"/>
      <c r="Z4" s="96"/>
      <c r="AA4" s="96" t="s">
        <v>153</v>
      </c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180"/>
    </row>
    <row r="5" ht="24.4" customHeight="1" spans="1:40">
      <c r="A5" s="105"/>
      <c r="B5" s="96" t="s">
        <v>82</v>
      </c>
      <c r="C5" s="96"/>
      <c r="D5" s="96" t="s">
        <v>71</v>
      </c>
      <c r="E5" s="96" t="s">
        <v>72</v>
      </c>
      <c r="F5" s="96"/>
      <c r="G5" s="96" t="s">
        <v>60</v>
      </c>
      <c r="H5" s="96" t="s">
        <v>154</v>
      </c>
      <c r="I5" s="96"/>
      <c r="J5" s="96"/>
      <c r="K5" s="96" t="s">
        <v>155</v>
      </c>
      <c r="L5" s="96"/>
      <c r="M5" s="96"/>
      <c r="N5" s="96" t="s">
        <v>156</v>
      </c>
      <c r="O5" s="96"/>
      <c r="P5" s="96"/>
      <c r="Q5" s="96" t="s">
        <v>60</v>
      </c>
      <c r="R5" s="175" t="s">
        <v>154</v>
      </c>
      <c r="S5" s="96"/>
      <c r="T5" s="96"/>
      <c r="U5" s="96" t="s">
        <v>155</v>
      </c>
      <c r="V5" s="96"/>
      <c r="W5" s="96"/>
      <c r="X5" s="96" t="s">
        <v>156</v>
      </c>
      <c r="Y5" s="96"/>
      <c r="Z5" s="96"/>
      <c r="AA5" s="96" t="s">
        <v>60</v>
      </c>
      <c r="AB5" s="96" t="s">
        <v>154</v>
      </c>
      <c r="AC5" s="96"/>
      <c r="AD5" s="96"/>
      <c r="AE5" s="96" t="s">
        <v>155</v>
      </c>
      <c r="AF5" s="96"/>
      <c r="AG5" s="96"/>
      <c r="AH5" s="96" t="s">
        <v>156</v>
      </c>
      <c r="AI5" s="96"/>
      <c r="AJ5" s="96"/>
      <c r="AK5" s="96" t="s">
        <v>157</v>
      </c>
      <c r="AL5" s="96"/>
      <c r="AM5" s="96"/>
      <c r="AN5" s="180"/>
    </row>
    <row r="6" ht="85" customHeight="1" spans="1:40">
      <c r="A6" s="103"/>
      <c r="B6" s="96" t="s">
        <v>83</v>
      </c>
      <c r="C6" s="96" t="s">
        <v>84</v>
      </c>
      <c r="D6" s="96"/>
      <c r="E6" s="96"/>
      <c r="F6" s="96"/>
      <c r="G6" s="96"/>
      <c r="H6" s="96" t="s">
        <v>158</v>
      </c>
      <c r="I6" s="96" t="s">
        <v>78</v>
      </c>
      <c r="J6" s="96" t="s">
        <v>79</v>
      </c>
      <c r="K6" s="96" t="s">
        <v>158</v>
      </c>
      <c r="L6" s="96" t="s">
        <v>78</v>
      </c>
      <c r="M6" s="96" t="s">
        <v>79</v>
      </c>
      <c r="N6" s="96" t="s">
        <v>158</v>
      </c>
      <c r="O6" s="96" t="s">
        <v>159</v>
      </c>
      <c r="P6" s="96" t="s">
        <v>160</v>
      </c>
      <c r="Q6" s="96"/>
      <c r="R6" s="175" t="s">
        <v>158</v>
      </c>
      <c r="S6" s="96" t="s">
        <v>78</v>
      </c>
      <c r="T6" s="96" t="s">
        <v>79</v>
      </c>
      <c r="U6" s="96" t="s">
        <v>158</v>
      </c>
      <c r="V6" s="96" t="s">
        <v>78</v>
      </c>
      <c r="W6" s="96" t="s">
        <v>79</v>
      </c>
      <c r="X6" s="96" t="s">
        <v>158</v>
      </c>
      <c r="Y6" s="96" t="s">
        <v>159</v>
      </c>
      <c r="Z6" s="96" t="s">
        <v>160</v>
      </c>
      <c r="AA6" s="96"/>
      <c r="AB6" s="96" t="s">
        <v>158</v>
      </c>
      <c r="AC6" s="96" t="s">
        <v>78</v>
      </c>
      <c r="AD6" s="96" t="s">
        <v>79</v>
      </c>
      <c r="AE6" s="96" t="s">
        <v>158</v>
      </c>
      <c r="AF6" s="96" t="s">
        <v>78</v>
      </c>
      <c r="AG6" s="96" t="s">
        <v>79</v>
      </c>
      <c r="AH6" s="96" t="s">
        <v>158</v>
      </c>
      <c r="AI6" s="96" t="s">
        <v>159</v>
      </c>
      <c r="AJ6" s="96" t="s">
        <v>160</v>
      </c>
      <c r="AK6" s="96" t="s">
        <v>158</v>
      </c>
      <c r="AL6" s="96" t="s">
        <v>159</v>
      </c>
      <c r="AM6" s="96" t="s">
        <v>160</v>
      </c>
      <c r="AN6" s="180"/>
    </row>
    <row r="7" ht="22.8" customHeight="1" spans="1:40">
      <c r="A7" s="105"/>
      <c r="B7" s="76"/>
      <c r="C7" s="76"/>
      <c r="D7" s="76"/>
      <c r="E7" s="76" t="s">
        <v>73</v>
      </c>
      <c r="F7" s="97">
        <f>G7</f>
        <v>11747289.64</v>
      </c>
      <c r="G7" s="97">
        <f>H7+K7+R7</f>
        <v>11747289.64</v>
      </c>
      <c r="H7" s="79">
        <f t="shared" ref="H7:K7" si="0">SUM((H8:H35))</f>
        <v>11057289.64</v>
      </c>
      <c r="I7" s="79">
        <f t="shared" si="0"/>
        <v>10967289.64</v>
      </c>
      <c r="J7" s="97">
        <f t="shared" si="0"/>
        <v>90000</v>
      </c>
      <c r="K7" s="97">
        <f t="shared" si="0"/>
        <v>240000</v>
      </c>
      <c r="L7" s="79"/>
      <c r="M7" s="79">
        <f>SUM((M8:M35))</f>
        <v>240000</v>
      </c>
      <c r="N7" s="79"/>
      <c r="O7" s="79"/>
      <c r="P7" s="79"/>
      <c r="Q7" s="79"/>
      <c r="R7" s="97">
        <f>SUM(S7:T7)</f>
        <v>450000</v>
      </c>
      <c r="S7" s="79"/>
      <c r="T7" s="97">
        <f>SUM((T8:T35))</f>
        <v>450000</v>
      </c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80"/>
    </row>
    <row r="8" ht="22.8" customHeight="1" spans="1:40">
      <c r="A8" s="105"/>
      <c r="B8" s="76" t="s">
        <v>161</v>
      </c>
      <c r="C8" s="76" t="s">
        <v>88</v>
      </c>
      <c r="D8" s="76">
        <v>128001</v>
      </c>
      <c r="E8" s="97" t="s">
        <v>162</v>
      </c>
      <c r="F8" s="97">
        <f>G8</f>
        <v>952056</v>
      </c>
      <c r="G8" s="97">
        <f t="shared" ref="G8:G35" si="1">H8+K8+R8</f>
        <v>952056</v>
      </c>
      <c r="H8" s="97">
        <f>I8+J8</f>
        <v>952056</v>
      </c>
      <c r="I8" s="97">
        <v>952056</v>
      </c>
      <c r="J8" s="79"/>
      <c r="K8" s="97"/>
      <c r="L8" s="79"/>
      <c r="M8" s="79"/>
      <c r="N8" s="79"/>
      <c r="O8" s="79"/>
      <c r="P8" s="79"/>
      <c r="Q8" s="79"/>
      <c r="R8" s="97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80"/>
    </row>
    <row r="9" ht="22.8" customHeight="1" spans="1:40">
      <c r="A9" s="105"/>
      <c r="B9" s="76" t="s">
        <v>161</v>
      </c>
      <c r="C9" s="76" t="s">
        <v>90</v>
      </c>
      <c r="D9" s="76">
        <v>128001</v>
      </c>
      <c r="E9" s="97" t="s">
        <v>163</v>
      </c>
      <c r="F9" s="97">
        <f t="shared" ref="F8:F35" si="2">G9</f>
        <v>431204.4</v>
      </c>
      <c r="G9" s="97">
        <f t="shared" si="1"/>
        <v>431204.4</v>
      </c>
      <c r="H9" s="97">
        <f t="shared" ref="H9:H35" si="3">I9+J9</f>
        <v>431204.4</v>
      </c>
      <c r="I9" s="97">
        <v>431204.4</v>
      </c>
      <c r="J9" s="79"/>
      <c r="K9" s="97"/>
      <c r="L9" s="79"/>
      <c r="M9" s="79"/>
      <c r="N9" s="79"/>
      <c r="O9" s="79"/>
      <c r="P9" s="79"/>
      <c r="Q9" s="79"/>
      <c r="R9" s="97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80"/>
    </row>
    <row r="10" ht="22.8" customHeight="1" spans="1:40">
      <c r="A10" s="105"/>
      <c r="B10" s="76" t="s">
        <v>161</v>
      </c>
      <c r="C10" s="76" t="s">
        <v>87</v>
      </c>
      <c r="D10" s="76">
        <v>128001</v>
      </c>
      <c r="E10" s="97" t="s">
        <v>164</v>
      </c>
      <c r="F10" s="97">
        <f t="shared" si="2"/>
        <v>496280</v>
      </c>
      <c r="G10" s="97">
        <f t="shared" si="1"/>
        <v>496280</v>
      </c>
      <c r="H10" s="97">
        <f t="shared" si="3"/>
        <v>496280</v>
      </c>
      <c r="I10" s="97">
        <v>496280</v>
      </c>
      <c r="J10" s="79"/>
      <c r="K10" s="97"/>
      <c r="L10" s="79"/>
      <c r="M10" s="79"/>
      <c r="N10" s="79"/>
      <c r="O10" s="79"/>
      <c r="P10" s="79"/>
      <c r="Q10" s="79"/>
      <c r="R10" s="97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180"/>
    </row>
    <row r="11" ht="22.8" customHeight="1" spans="1:40">
      <c r="A11" s="105"/>
      <c r="B11" s="76" t="s">
        <v>161</v>
      </c>
      <c r="C11" s="76" t="s">
        <v>165</v>
      </c>
      <c r="D11" s="76">
        <v>128001</v>
      </c>
      <c r="E11" s="97" t="s">
        <v>166</v>
      </c>
      <c r="F11" s="97">
        <f t="shared" si="2"/>
        <v>1234877</v>
      </c>
      <c r="G11" s="97">
        <f t="shared" si="1"/>
        <v>1234877</v>
      </c>
      <c r="H11" s="97">
        <f t="shared" si="3"/>
        <v>1234877</v>
      </c>
      <c r="I11" s="97">
        <v>1234877</v>
      </c>
      <c r="J11" s="79"/>
      <c r="K11" s="97"/>
      <c r="L11" s="79"/>
      <c r="M11" s="79"/>
      <c r="N11" s="79"/>
      <c r="O11" s="79"/>
      <c r="P11" s="79"/>
      <c r="Q11" s="79"/>
      <c r="R11" s="97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80"/>
    </row>
    <row r="12" ht="22.8" customHeight="1" spans="1:40">
      <c r="A12" s="105"/>
      <c r="B12" s="76" t="s">
        <v>161</v>
      </c>
      <c r="C12" s="76" t="s">
        <v>106</v>
      </c>
      <c r="D12" s="76">
        <v>128001</v>
      </c>
      <c r="E12" s="97" t="s">
        <v>167</v>
      </c>
      <c r="F12" s="97">
        <f t="shared" si="2"/>
        <v>473347.58</v>
      </c>
      <c r="G12" s="97">
        <f t="shared" si="1"/>
        <v>473347.58</v>
      </c>
      <c r="H12" s="97">
        <f t="shared" si="3"/>
        <v>473347.58</v>
      </c>
      <c r="I12" s="97">
        <v>473347.58</v>
      </c>
      <c r="J12" s="79"/>
      <c r="K12" s="97"/>
      <c r="L12" s="79"/>
      <c r="M12" s="79"/>
      <c r="N12" s="79"/>
      <c r="O12" s="79"/>
      <c r="P12" s="79"/>
      <c r="Q12" s="79"/>
      <c r="R12" s="97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180"/>
    </row>
    <row r="13" ht="22.8" customHeight="1" spans="1:40">
      <c r="A13" s="105"/>
      <c r="B13" s="76" t="s">
        <v>161</v>
      </c>
      <c r="C13" s="76" t="s">
        <v>168</v>
      </c>
      <c r="D13" s="76">
        <v>128001</v>
      </c>
      <c r="E13" s="97" t="s">
        <v>169</v>
      </c>
      <c r="F13" s="97">
        <f t="shared" si="2"/>
        <v>241592.56</v>
      </c>
      <c r="G13" s="97">
        <f t="shared" si="1"/>
        <v>241592.56</v>
      </c>
      <c r="H13" s="97">
        <f t="shared" si="3"/>
        <v>241592.56</v>
      </c>
      <c r="I13" s="97">
        <v>241592.56</v>
      </c>
      <c r="J13" s="79"/>
      <c r="K13" s="97"/>
      <c r="L13" s="79"/>
      <c r="M13" s="79"/>
      <c r="N13" s="79"/>
      <c r="O13" s="79"/>
      <c r="P13" s="79"/>
      <c r="Q13" s="79"/>
      <c r="R13" s="97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80"/>
    </row>
    <row r="14" ht="22.8" customHeight="1" spans="1:40">
      <c r="A14" s="105"/>
      <c r="B14" s="76" t="s">
        <v>161</v>
      </c>
      <c r="C14" s="76" t="s">
        <v>101</v>
      </c>
      <c r="D14" s="76">
        <v>128001</v>
      </c>
      <c r="E14" s="97" t="s">
        <v>170</v>
      </c>
      <c r="F14" s="97">
        <f t="shared" si="2"/>
        <v>31200</v>
      </c>
      <c r="G14" s="97">
        <f t="shared" si="1"/>
        <v>31200</v>
      </c>
      <c r="H14" s="97">
        <f t="shared" si="3"/>
        <v>31200</v>
      </c>
      <c r="I14" s="97">
        <v>31200</v>
      </c>
      <c r="J14" s="79"/>
      <c r="K14" s="97"/>
      <c r="L14" s="79"/>
      <c r="M14" s="79"/>
      <c r="N14" s="79"/>
      <c r="O14" s="79"/>
      <c r="P14" s="79"/>
      <c r="Q14" s="79"/>
      <c r="R14" s="97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180"/>
    </row>
    <row r="15" ht="22.8" customHeight="1" spans="1:40">
      <c r="A15" s="105"/>
      <c r="B15" s="76" t="s">
        <v>161</v>
      </c>
      <c r="C15" s="76" t="s">
        <v>171</v>
      </c>
      <c r="D15" s="76">
        <v>128001</v>
      </c>
      <c r="E15" s="97" t="s">
        <v>172</v>
      </c>
      <c r="F15" s="97">
        <f t="shared" si="2"/>
        <v>29210.27</v>
      </c>
      <c r="G15" s="97">
        <f t="shared" si="1"/>
        <v>29210.27</v>
      </c>
      <c r="H15" s="97">
        <f t="shared" si="3"/>
        <v>29210.27</v>
      </c>
      <c r="I15" s="97">
        <v>29210.27</v>
      </c>
      <c r="J15" s="79"/>
      <c r="K15" s="97"/>
      <c r="L15" s="79"/>
      <c r="M15" s="79"/>
      <c r="N15" s="79"/>
      <c r="O15" s="79"/>
      <c r="P15" s="79"/>
      <c r="Q15" s="79"/>
      <c r="R15" s="97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80"/>
    </row>
    <row r="16" ht="22.8" customHeight="1" spans="1:40">
      <c r="A16" s="105"/>
      <c r="B16" s="76" t="s">
        <v>161</v>
      </c>
      <c r="C16" s="76" t="s">
        <v>173</v>
      </c>
      <c r="D16" s="76">
        <v>128001</v>
      </c>
      <c r="E16" s="97" t="s">
        <v>174</v>
      </c>
      <c r="F16" s="97">
        <f t="shared" si="2"/>
        <v>373782</v>
      </c>
      <c r="G16" s="97">
        <f t="shared" si="1"/>
        <v>373782</v>
      </c>
      <c r="H16" s="97">
        <f t="shared" si="3"/>
        <v>373782</v>
      </c>
      <c r="I16" s="97">
        <v>373782</v>
      </c>
      <c r="J16" s="79"/>
      <c r="K16" s="97"/>
      <c r="L16" s="79"/>
      <c r="M16" s="79"/>
      <c r="N16" s="79"/>
      <c r="O16" s="79"/>
      <c r="P16" s="79"/>
      <c r="Q16" s="79"/>
      <c r="R16" s="97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80"/>
    </row>
    <row r="17" ht="22.8" customHeight="1" spans="1:40">
      <c r="A17" s="105"/>
      <c r="B17" s="76" t="s">
        <v>161</v>
      </c>
      <c r="C17" s="76" t="s">
        <v>94</v>
      </c>
      <c r="D17" s="76">
        <v>128001</v>
      </c>
      <c r="E17" s="97" t="s">
        <v>175</v>
      </c>
      <c r="F17" s="97">
        <f t="shared" si="2"/>
        <v>215001.6</v>
      </c>
      <c r="G17" s="97">
        <f t="shared" si="1"/>
        <v>215001.6</v>
      </c>
      <c r="H17" s="97">
        <f t="shared" si="3"/>
        <v>215001.6</v>
      </c>
      <c r="I17" s="97">
        <v>215001.6</v>
      </c>
      <c r="J17" s="79"/>
      <c r="K17" s="97"/>
      <c r="L17" s="79"/>
      <c r="M17" s="79"/>
      <c r="N17" s="79"/>
      <c r="O17" s="79"/>
      <c r="P17" s="79"/>
      <c r="Q17" s="79"/>
      <c r="R17" s="97"/>
      <c r="S17" s="176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80"/>
    </row>
    <row r="18" ht="22.8" customHeight="1" spans="1:40">
      <c r="A18" s="105"/>
      <c r="B18" s="76" t="s">
        <v>176</v>
      </c>
      <c r="C18" s="76" t="s">
        <v>88</v>
      </c>
      <c r="D18" s="76">
        <v>128001</v>
      </c>
      <c r="E18" s="97" t="s">
        <v>177</v>
      </c>
      <c r="F18" s="97">
        <f t="shared" si="2"/>
        <v>499000</v>
      </c>
      <c r="G18" s="97">
        <f t="shared" si="1"/>
        <v>499000</v>
      </c>
      <c r="H18" s="97">
        <f t="shared" si="3"/>
        <v>269000</v>
      </c>
      <c r="I18" s="97">
        <v>224000</v>
      </c>
      <c r="J18" s="97">
        <v>45000</v>
      </c>
      <c r="K18" s="97">
        <f>L18+M18</f>
        <v>30000</v>
      </c>
      <c r="L18" s="97"/>
      <c r="M18" s="97">
        <v>30000</v>
      </c>
      <c r="N18" s="79"/>
      <c r="O18" s="79"/>
      <c r="P18" s="79"/>
      <c r="Q18" s="79"/>
      <c r="R18" s="97">
        <f>SUM(S18:T18)</f>
        <v>200000</v>
      </c>
      <c r="S18" s="176"/>
      <c r="T18" s="97">
        <v>200000</v>
      </c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80"/>
    </row>
    <row r="19" ht="22.8" customHeight="1" spans="1:40">
      <c r="A19" s="105"/>
      <c r="B19" s="76" t="s">
        <v>176</v>
      </c>
      <c r="C19" s="116" t="s">
        <v>90</v>
      </c>
      <c r="D19" s="76">
        <v>128001</v>
      </c>
      <c r="E19" s="97" t="s">
        <v>178</v>
      </c>
      <c r="F19" s="97">
        <f t="shared" si="2"/>
        <v>155000</v>
      </c>
      <c r="G19" s="97">
        <f t="shared" si="1"/>
        <v>155000</v>
      </c>
      <c r="H19" s="97">
        <f t="shared" si="3"/>
        <v>45000</v>
      </c>
      <c r="I19" s="97"/>
      <c r="J19" s="97">
        <v>45000</v>
      </c>
      <c r="K19" s="97">
        <f>L19+M19</f>
        <v>60000</v>
      </c>
      <c r="L19" s="97"/>
      <c r="M19" s="97">
        <v>60000</v>
      </c>
      <c r="N19" s="79"/>
      <c r="O19" s="79"/>
      <c r="P19" s="79"/>
      <c r="Q19" s="79"/>
      <c r="R19" s="97">
        <f>SUM(S19:T19)</f>
        <v>50000</v>
      </c>
      <c r="S19" s="176"/>
      <c r="T19" s="97">
        <f>50000</f>
        <v>50000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180"/>
    </row>
    <row r="20" ht="22.8" customHeight="1" spans="1:40">
      <c r="A20" s="105"/>
      <c r="B20" s="76" t="s">
        <v>176</v>
      </c>
      <c r="C20" s="116" t="s">
        <v>87</v>
      </c>
      <c r="D20" s="76">
        <v>128001</v>
      </c>
      <c r="E20" s="97" t="s">
        <v>179</v>
      </c>
      <c r="F20" s="97">
        <f t="shared" si="2"/>
        <v>45000</v>
      </c>
      <c r="G20" s="97">
        <f t="shared" si="1"/>
        <v>45000</v>
      </c>
      <c r="H20" s="97"/>
      <c r="I20" s="97"/>
      <c r="J20" s="97"/>
      <c r="K20" s="97">
        <f>L20+M20</f>
        <v>45000</v>
      </c>
      <c r="L20" s="97"/>
      <c r="M20" s="97">
        <v>45000</v>
      </c>
      <c r="N20" s="79"/>
      <c r="O20" s="79"/>
      <c r="P20" s="79"/>
      <c r="Q20" s="79"/>
      <c r="R20" s="97"/>
      <c r="S20" s="176"/>
      <c r="T20" s="97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180"/>
    </row>
    <row r="21" ht="22.8" customHeight="1" spans="1:40">
      <c r="A21" s="105"/>
      <c r="B21" s="76" t="s">
        <v>176</v>
      </c>
      <c r="C21" s="76" t="s">
        <v>180</v>
      </c>
      <c r="D21" s="76">
        <v>128001</v>
      </c>
      <c r="E21" s="97" t="s">
        <v>181</v>
      </c>
      <c r="F21" s="97">
        <f t="shared" si="2"/>
        <v>1200</v>
      </c>
      <c r="G21" s="97">
        <f t="shared" si="1"/>
        <v>1200</v>
      </c>
      <c r="H21" s="97">
        <f t="shared" si="3"/>
        <v>1200</v>
      </c>
      <c r="I21" s="97">
        <v>1200</v>
      </c>
      <c r="J21" s="79"/>
      <c r="K21" s="97"/>
      <c r="L21" s="79"/>
      <c r="M21" s="97"/>
      <c r="N21" s="79"/>
      <c r="O21" s="79"/>
      <c r="P21" s="79"/>
      <c r="Q21" s="79"/>
      <c r="R21" s="97"/>
      <c r="S21" s="176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80"/>
    </row>
    <row r="22" ht="22.8" customHeight="1" spans="1:40">
      <c r="A22" s="105"/>
      <c r="B22" s="76" t="s">
        <v>176</v>
      </c>
      <c r="C22" s="76" t="s">
        <v>96</v>
      </c>
      <c r="D22" s="76">
        <v>128001</v>
      </c>
      <c r="E22" s="97" t="s">
        <v>182</v>
      </c>
      <c r="F22" s="97">
        <f t="shared" si="2"/>
        <v>40400</v>
      </c>
      <c r="G22" s="97">
        <f t="shared" si="1"/>
        <v>40400</v>
      </c>
      <c r="H22" s="97">
        <f t="shared" si="3"/>
        <v>40400</v>
      </c>
      <c r="I22" s="97">
        <v>40400</v>
      </c>
      <c r="J22" s="79"/>
      <c r="K22" s="97"/>
      <c r="L22" s="79"/>
      <c r="M22" s="79"/>
      <c r="N22" s="79"/>
      <c r="O22" s="79"/>
      <c r="P22" s="79"/>
      <c r="Q22" s="79"/>
      <c r="R22" s="97"/>
      <c r="S22" s="176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80"/>
    </row>
    <row r="23" ht="22.8" customHeight="1" spans="1:40">
      <c r="A23" s="105"/>
      <c r="B23" s="76" t="s">
        <v>176</v>
      </c>
      <c r="C23" s="76" t="s">
        <v>183</v>
      </c>
      <c r="D23" s="76">
        <v>128001</v>
      </c>
      <c r="E23" s="97" t="s">
        <v>184</v>
      </c>
      <c r="F23" s="97">
        <f t="shared" si="2"/>
        <v>110800</v>
      </c>
      <c r="G23" s="97">
        <f t="shared" si="1"/>
        <v>110800</v>
      </c>
      <c r="H23" s="97">
        <f t="shared" si="3"/>
        <v>110800</v>
      </c>
      <c r="I23" s="97">
        <v>110800</v>
      </c>
      <c r="J23" s="79"/>
      <c r="K23" s="97"/>
      <c r="L23" s="79"/>
      <c r="M23" s="79"/>
      <c r="N23" s="79"/>
      <c r="O23" s="79"/>
      <c r="P23" s="79"/>
      <c r="Q23" s="79"/>
      <c r="R23" s="97"/>
      <c r="S23" s="176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80"/>
    </row>
    <row r="24" ht="22.8" customHeight="1" spans="1:40">
      <c r="A24" s="105"/>
      <c r="B24" s="76" t="s">
        <v>176</v>
      </c>
      <c r="C24" s="116" t="s">
        <v>165</v>
      </c>
      <c r="D24" s="76">
        <v>128001</v>
      </c>
      <c r="E24" s="97" t="s">
        <v>185</v>
      </c>
      <c r="F24" s="97">
        <f t="shared" si="2"/>
        <v>30000</v>
      </c>
      <c r="G24" s="97">
        <f t="shared" si="1"/>
        <v>30000</v>
      </c>
      <c r="H24" s="97">
        <f t="shared" si="3"/>
        <v>30000</v>
      </c>
      <c r="I24" s="97">
        <v>30000</v>
      </c>
      <c r="J24" s="79"/>
      <c r="K24" s="97"/>
      <c r="L24" s="79"/>
      <c r="M24" s="79"/>
      <c r="N24" s="79"/>
      <c r="O24" s="79"/>
      <c r="P24" s="79"/>
      <c r="Q24" s="79"/>
      <c r="R24" s="97"/>
      <c r="S24" s="176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80"/>
    </row>
    <row r="25" ht="22.8" customHeight="1" spans="1:40">
      <c r="A25" s="105"/>
      <c r="B25" s="76" t="s">
        <v>176</v>
      </c>
      <c r="C25" s="76" t="s">
        <v>101</v>
      </c>
      <c r="D25" s="76">
        <v>128001</v>
      </c>
      <c r="E25" s="97" t="s">
        <v>186</v>
      </c>
      <c r="F25" s="97">
        <f t="shared" si="2"/>
        <v>88000</v>
      </c>
      <c r="G25" s="97">
        <f t="shared" si="1"/>
        <v>88000</v>
      </c>
      <c r="H25" s="97">
        <f t="shared" si="3"/>
        <v>78000</v>
      </c>
      <c r="I25" s="97">
        <v>78000</v>
      </c>
      <c r="J25" s="79"/>
      <c r="K25" s="97">
        <f>L25+M25</f>
        <v>10000</v>
      </c>
      <c r="L25" s="79"/>
      <c r="M25" s="97">
        <v>10000</v>
      </c>
      <c r="N25" s="79"/>
      <c r="O25" s="79"/>
      <c r="P25" s="79"/>
      <c r="Q25" s="79"/>
      <c r="R25" s="97"/>
      <c r="S25" s="176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180"/>
    </row>
    <row r="26" ht="22.8" customHeight="1" spans="1:40">
      <c r="A26" s="105"/>
      <c r="B26" s="76" t="s">
        <v>176</v>
      </c>
      <c r="C26" s="76">
        <v>13</v>
      </c>
      <c r="D26" s="76">
        <v>128001</v>
      </c>
      <c r="E26" s="97" t="s">
        <v>187</v>
      </c>
      <c r="F26" s="97">
        <f t="shared" si="2"/>
        <v>30000</v>
      </c>
      <c r="G26" s="97">
        <f t="shared" si="1"/>
        <v>30000</v>
      </c>
      <c r="H26" s="97">
        <f t="shared" si="3"/>
        <v>30000</v>
      </c>
      <c r="I26" s="97">
        <v>30000</v>
      </c>
      <c r="J26" s="79"/>
      <c r="K26" s="97"/>
      <c r="L26" s="79"/>
      <c r="M26" s="79"/>
      <c r="N26" s="79"/>
      <c r="O26" s="79"/>
      <c r="P26" s="79"/>
      <c r="Q26" s="79"/>
      <c r="R26" s="97"/>
      <c r="S26" s="176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180"/>
    </row>
    <row r="27" ht="22.8" customHeight="1" spans="1:40">
      <c r="A27" s="105"/>
      <c r="B27" s="76" t="s">
        <v>176</v>
      </c>
      <c r="C27" s="76">
        <v>27</v>
      </c>
      <c r="D27" s="76">
        <v>128001</v>
      </c>
      <c r="E27" s="97" t="s">
        <v>188</v>
      </c>
      <c r="F27" s="97">
        <f t="shared" si="2"/>
        <v>323800</v>
      </c>
      <c r="G27" s="97">
        <f t="shared" si="1"/>
        <v>323800</v>
      </c>
      <c r="H27" s="97">
        <f t="shared" si="3"/>
        <v>58800</v>
      </c>
      <c r="I27" s="97">
        <v>58800</v>
      </c>
      <c r="J27" s="97"/>
      <c r="K27" s="97">
        <f>L27+M27</f>
        <v>65000</v>
      </c>
      <c r="L27" s="79"/>
      <c r="M27" s="97">
        <v>65000</v>
      </c>
      <c r="N27" s="79"/>
      <c r="O27" s="79"/>
      <c r="P27" s="79"/>
      <c r="Q27" s="79"/>
      <c r="R27" s="97">
        <f>SUM(S27:T27)</f>
        <v>200000</v>
      </c>
      <c r="S27" s="176"/>
      <c r="T27" s="97">
        <v>200000</v>
      </c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180"/>
    </row>
    <row r="28" ht="22.8" customHeight="1" spans="1:40">
      <c r="A28" s="105"/>
      <c r="B28" s="76" t="s">
        <v>176</v>
      </c>
      <c r="C28" s="76" t="s">
        <v>189</v>
      </c>
      <c r="D28" s="76">
        <v>128001</v>
      </c>
      <c r="E28" s="97" t="s">
        <v>190</v>
      </c>
      <c r="F28" s="97">
        <f t="shared" si="2"/>
        <v>45913.34</v>
      </c>
      <c r="G28" s="97">
        <f t="shared" si="1"/>
        <v>45913.34</v>
      </c>
      <c r="H28" s="97">
        <f t="shared" si="3"/>
        <v>45913.34</v>
      </c>
      <c r="I28" s="97">
        <v>45913.34</v>
      </c>
      <c r="J28" s="79"/>
      <c r="K28" s="97"/>
      <c r="L28" s="79"/>
      <c r="M28" s="97"/>
      <c r="N28" s="79"/>
      <c r="O28" s="79"/>
      <c r="P28" s="79"/>
      <c r="Q28" s="79"/>
      <c r="R28" s="97"/>
      <c r="S28" s="176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180"/>
    </row>
    <row r="29" ht="22.8" customHeight="1" spans="1:40">
      <c r="A29" s="105"/>
      <c r="B29" s="76" t="s">
        <v>176</v>
      </c>
      <c r="C29" s="76" t="s">
        <v>191</v>
      </c>
      <c r="D29" s="76">
        <v>128001</v>
      </c>
      <c r="E29" s="97" t="s">
        <v>192</v>
      </c>
      <c r="F29" s="97">
        <f t="shared" si="2"/>
        <v>17799.67</v>
      </c>
      <c r="G29" s="97">
        <f t="shared" si="1"/>
        <v>17799.67</v>
      </c>
      <c r="H29" s="97">
        <f t="shared" si="3"/>
        <v>17799.67</v>
      </c>
      <c r="I29" s="97">
        <v>17799.67</v>
      </c>
      <c r="J29" s="79"/>
      <c r="K29" s="97"/>
      <c r="L29" s="79"/>
      <c r="M29" s="97"/>
      <c r="N29" s="79"/>
      <c r="O29" s="79"/>
      <c r="P29" s="79"/>
      <c r="Q29" s="79"/>
      <c r="R29" s="97"/>
      <c r="S29" s="176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180"/>
    </row>
    <row r="30" ht="22.8" customHeight="1" spans="1:40">
      <c r="A30" s="105"/>
      <c r="B30" s="76" t="s">
        <v>176</v>
      </c>
      <c r="C30" s="76" t="s">
        <v>193</v>
      </c>
      <c r="D30" s="76">
        <v>128001</v>
      </c>
      <c r="E30" s="97" t="s">
        <v>194</v>
      </c>
      <c r="F30" s="97">
        <f t="shared" si="2"/>
        <v>50000</v>
      </c>
      <c r="G30" s="97">
        <f t="shared" si="1"/>
        <v>50000</v>
      </c>
      <c r="H30" s="97">
        <f t="shared" si="3"/>
        <v>50000</v>
      </c>
      <c r="I30" s="97">
        <v>50000</v>
      </c>
      <c r="J30" s="79"/>
      <c r="K30" s="97"/>
      <c r="L30" s="79"/>
      <c r="M30" s="97"/>
      <c r="N30" s="79"/>
      <c r="O30" s="79"/>
      <c r="P30" s="79"/>
      <c r="Q30" s="79"/>
      <c r="R30" s="97"/>
      <c r="S30" s="176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180"/>
    </row>
    <row r="31" ht="22.8" customHeight="1" spans="1:40">
      <c r="A31" s="105"/>
      <c r="B31" s="76" t="s">
        <v>176</v>
      </c>
      <c r="C31" s="76" t="s">
        <v>195</v>
      </c>
      <c r="D31" s="76">
        <v>128001</v>
      </c>
      <c r="E31" s="97" t="s">
        <v>196</v>
      </c>
      <c r="F31" s="97">
        <f t="shared" si="2"/>
        <v>77400</v>
      </c>
      <c r="G31" s="97">
        <f t="shared" si="1"/>
        <v>77400</v>
      </c>
      <c r="H31" s="97">
        <f t="shared" si="3"/>
        <v>77400</v>
      </c>
      <c r="I31" s="97">
        <v>77400</v>
      </c>
      <c r="J31" s="79"/>
      <c r="K31" s="97"/>
      <c r="L31" s="79"/>
      <c r="M31" s="97"/>
      <c r="N31" s="79"/>
      <c r="O31" s="79"/>
      <c r="P31" s="79"/>
      <c r="Q31" s="79"/>
      <c r="R31" s="97"/>
      <c r="S31" s="176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180"/>
    </row>
    <row r="32" ht="22.8" customHeight="1" spans="1:40">
      <c r="A32" s="105"/>
      <c r="B32" s="76" t="s">
        <v>176</v>
      </c>
      <c r="C32" s="76" t="s">
        <v>94</v>
      </c>
      <c r="D32" s="76">
        <v>128001</v>
      </c>
      <c r="E32" s="97" t="s">
        <v>197</v>
      </c>
      <c r="F32" s="97">
        <f t="shared" si="2"/>
        <v>9033.22</v>
      </c>
      <c r="G32" s="97">
        <f t="shared" si="1"/>
        <v>9033.22</v>
      </c>
      <c r="H32" s="97">
        <f t="shared" si="3"/>
        <v>9033.22</v>
      </c>
      <c r="I32" s="97">
        <v>9033.22</v>
      </c>
      <c r="J32" s="79"/>
      <c r="K32" s="97"/>
      <c r="L32" s="79"/>
      <c r="M32" s="97"/>
      <c r="N32" s="79"/>
      <c r="O32" s="79"/>
      <c r="P32" s="79"/>
      <c r="Q32" s="79"/>
      <c r="R32" s="97"/>
      <c r="S32" s="176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180"/>
    </row>
    <row r="33" ht="22.8" customHeight="1" spans="1:40">
      <c r="A33" s="105"/>
      <c r="B33" s="76" t="s">
        <v>198</v>
      </c>
      <c r="C33" s="116" t="s">
        <v>96</v>
      </c>
      <c r="D33" s="76">
        <v>128001</v>
      </c>
      <c r="E33" s="97" t="s">
        <v>199</v>
      </c>
      <c r="F33" s="97">
        <f t="shared" si="2"/>
        <v>5738972</v>
      </c>
      <c r="G33" s="97">
        <f t="shared" si="1"/>
        <v>5738972</v>
      </c>
      <c r="H33" s="97">
        <f t="shared" si="3"/>
        <v>5708972</v>
      </c>
      <c r="I33" s="97">
        <v>5708972</v>
      </c>
      <c r="J33" s="79"/>
      <c r="K33" s="97">
        <f>L33+M33</f>
        <v>30000</v>
      </c>
      <c r="L33" s="79"/>
      <c r="M33" s="97">
        <v>30000</v>
      </c>
      <c r="N33" s="79"/>
      <c r="O33" s="79"/>
      <c r="P33" s="79"/>
      <c r="Q33" s="79"/>
      <c r="R33" s="97"/>
      <c r="S33" s="176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180"/>
    </row>
    <row r="34" ht="22.8" customHeight="1" spans="1:40">
      <c r="A34" s="105"/>
      <c r="B34" s="76" t="s">
        <v>198</v>
      </c>
      <c r="C34" s="76" t="s">
        <v>165</v>
      </c>
      <c r="D34" s="76">
        <v>128001</v>
      </c>
      <c r="E34" s="97" t="s">
        <v>200</v>
      </c>
      <c r="F34" s="97">
        <f t="shared" si="2"/>
        <v>6000</v>
      </c>
      <c r="G34" s="97">
        <f t="shared" si="1"/>
        <v>6000</v>
      </c>
      <c r="H34" s="97">
        <f t="shared" si="3"/>
        <v>6000</v>
      </c>
      <c r="I34" s="97">
        <v>6000</v>
      </c>
      <c r="J34" s="79"/>
      <c r="K34" s="97"/>
      <c r="L34" s="79"/>
      <c r="M34" s="79"/>
      <c r="N34" s="79"/>
      <c r="O34" s="79"/>
      <c r="P34" s="79"/>
      <c r="Q34" s="79"/>
      <c r="R34" s="97"/>
      <c r="S34" s="176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180"/>
    </row>
    <row r="35" ht="22.8" customHeight="1" spans="1:40">
      <c r="A35" s="105"/>
      <c r="B35" s="76" t="s">
        <v>198</v>
      </c>
      <c r="C35" s="76" t="s">
        <v>201</v>
      </c>
      <c r="D35" s="76">
        <v>128001</v>
      </c>
      <c r="E35" s="97" t="s">
        <v>202</v>
      </c>
      <c r="F35" s="97">
        <f t="shared" si="2"/>
        <v>420</v>
      </c>
      <c r="G35" s="97">
        <f t="shared" si="1"/>
        <v>420</v>
      </c>
      <c r="H35" s="97">
        <f t="shared" si="3"/>
        <v>420</v>
      </c>
      <c r="I35" s="171">
        <v>420</v>
      </c>
      <c r="J35" s="79"/>
      <c r="K35" s="97"/>
      <c r="L35" s="79"/>
      <c r="M35" s="79"/>
      <c r="N35" s="79"/>
      <c r="O35" s="79"/>
      <c r="P35" s="79"/>
      <c r="Q35" s="79"/>
      <c r="R35" s="97"/>
      <c r="S35" s="176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180"/>
    </row>
    <row r="36" spans="4:5">
      <c r="D36" s="120"/>
      <c r="E36" s="120"/>
    </row>
    <row r="37" spans="4:5">
      <c r="D37" s="120"/>
      <c r="E37" s="12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M10" sqref="M10"/>
    </sheetView>
  </sheetViews>
  <sheetFormatPr defaultColWidth="10" defaultRowHeight="13.5"/>
  <cols>
    <col min="1" max="1" width="1.53333333333333" style="120" customWidth="1"/>
    <col min="2" max="4" width="6.15" style="120" customWidth="1"/>
    <col min="5" max="5" width="16.825" style="120" customWidth="1"/>
    <col min="6" max="6" width="41.0333333333333" style="120" customWidth="1"/>
    <col min="7" max="7" width="16.4083333333333" style="120" customWidth="1"/>
    <col min="8" max="8" width="16.6333333333333" style="120" customWidth="1"/>
    <col min="9" max="9" width="16.4083333333333" style="120" customWidth="1"/>
    <col min="10" max="10" width="1.53333333333333" style="120" customWidth="1"/>
    <col min="11" max="11" width="9.76666666666667" style="120" customWidth="1"/>
    <col min="12" max="16384" width="10" style="120"/>
  </cols>
  <sheetData>
    <row r="1" s="120" customFormat="1" ht="14.3" customHeight="1" spans="1:10">
      <c r="A1" s="125"/>
      <c r="B1" s="122"/>
      <c r="C1" s="122"/>
      <c r="D1" s="122"/>
      <c r="E1" s="123"/>
      <c r="F1" s="123"/>
      <c r="G1" s="152" t="s">
        <v>203</v>
      </c>
      <c r="H1" s="152"/>
      <c r="I1" s="152"/>
      <c r="J1" s="163"/>
    </row>
    <row r="2" s="120" customFormat="1" ht="19.9" customHeight="1" spans="1:10">
      <c r="A2" s="125"/>
      <c r="B2" s="127" t="s">
        <v>204</v>
      </c>
      <c r="C2" s="127"/>
      <c r="D2" s="127"/>
      <c r="E2" s="127"/>
      <c r="F2" s="127"/>
      <c r="G2" s="127"/>
      <c r="H2" s="127"/>
      <c r="I2" s="127"/>
      <c r="J2" s="163" t="s">
        <v>4</v>
      </c>
    </row>
    <row r="3" s="120" customFormat="1" ht="17.05" customHeight="1" spans="1:10">
      <c r="A3" s="129"/>
      <c r="B3" s="130" t="s">
        <v>6</v>
      </c>
      <c r="C3" s="130"/>
      <c r="D3" s="130"/>
      <c r="E3" s="130"/>
      <c r="F3" s="130"/>
      <c r="G3" s="129"/>
      <c r="H3" s="153"/>
      <c r="I3" s="131" t="s">
        <v>7</v>
      </c>
      <c r="J3" s="163"/>
    </row>
    <row r="4" s="120" customFormat="1" ht="21.35" customHeight="1" spans="1:10">
      <c r="A4" s="135"/>
      <c r="B4" s="133" t="s">
        <v>10</v>
      </c>
      <c r="C4" s="133"/>
      <c r="D4" s="133"/>
      <c r="E4" s="133"/>
      <c r="F4" s="133"/>
      <c r="G4" s="133" t="s">
        <v>60</v>
      </c>
      <c r="H4" s="154" t="s">
        <v>205</v>
      </c>
      <c r="I4" s="154" t="s">
        <v>153</v>
      </c>
      <c r="J4" s="150"/>
    </row>
    <row r="5" s="120" customFormat="1" ht="21.35" customHeight="1" spans="1:10">
      <c r="A5" s="135"/>
      <c r="B5" s="133" t="s">
        <v>82</v>
      </c>
      <c r="C5" s="133"/>
      <c r="D5" s="133"/>
      <c r="E5" s="133" t="s">
        <v>71</v>
      </c>
      <c r="F5" s="133" t="s">
        <v>72</v>
      </c>
      <c r="G5" s="133"/>
      <c r="H5" s="154"/>
      <c r="I5" s="154"/>
      <c r="J5" s="150"/>
    </row>
    <row r="6" s="120" customFormat="1" ht="21.35" customHeight="1" spans="1:10">
      <c r="A6" s="155"/>
      <c r="B6" s="133" t="s">
        <v>83</v>
      </c>
      <c r="C6" s="133" t="s">
        <v>84</v>
      </c>
      <c r="D6" s="133" t="s">
        <v>85</v>
      </c>
      <c r="E6" s="133"/>
      <c r="F6" s="133"/>
      <c r="G6" s="133"/>
      <c r="H6" s="154"/>
      <c r="I6" s="154"/>
      <c r="J6" s="164"/>
    </row>
    <row r="7" s="120" customFormat="1" ht="19.9" customHeight="1" spans="1:10">
      <c r="A7" s="156"/>
      <c r="B7" s="133"/>
      <c r="C7" s="133"/>
      <c r="D7" s="133"/>
      <c r="E7" s="133"/>
      <c r="F7" s="133" t="s">
        <v>73</v>
      </c>
      <c r="G7" s="136">
        <f>SUM(G8:G19)</f>
        <v>11507289.64</v>
      </c>
      <c r="H7" s="136">
        <f>SUM(H8:H19)</f>
        <v>11507289.64</v>
      </c>
      <c r="I7" s="137"/>
      <c r="J7" s="165"/>
    </row>
    <row r="8" s="120" customFormat="1" ht="19.9" customHeight="1" spans="1:10">
      <c r="A8" s="155"/>
      <c r="B8" s="83" t="s">
        <v>86</v>
      </c>
      <c r="C8" s="157" t="s">
        <v>87</v>
      </c>
      <c r="D8" s="157" t="s">
        <v>88</v>
      </c>
      <c r="E8" s="158">
        <v>128001</v>
      </c>
      <c r="F8" s="157" t="s">
        <v>206</v>
      </c>
      <c r="G8" s="141">
        <v>1522388.23</v>
      </c>
      <c r="H8" s="141">
        <v>1522388.23</v>
      </c>
      <c r="I8" s="140"/>
      <c r="J8" s="163"/>
    </row>
    <row r="9" s="120" customFormat="1" ht="19.9" customHeight="1" spans="1:10">
      <c r="A9" s="155"/>
      <c r="B9" s="83">
        <v>201</v>
      </c>
      <c r="C9" s="157" t="s">
        <v>87</v>
      </c>
      <c r="D9" s="157" t="s">
        <v>90</v>
      </c>
      <c r="E9" s="158">
        <v>128001</v>
      </c>
      <c r="F9" s="157" t="s">
        <v>207</v>
      </c>
      <c r="G9" s="141">
        <v>900000</v>
      </c>
      <c r="H9" s="141">
        <v>900000</v>
      </c>
      <c r="I9" s="140"/>
      <c r="J9" s="164"/>
    </row>
    <row r="10" s="120" customFormat="1" ht="19.9" customHeight="1" spans="1:10">
      <c r="A10" s="155"/>
      <c r="B10" s="83">
        <v>201</v>
      </c>
      <c r="C10" s="157" t="s">
        <v>87</v>
      </c>
      <c r="D10" s="157" t="s">
        <v>92</v>
      </c>
      <c r="E10" s="158">
        <v>128001</v>
      </c>
      <c r="F10" s="157" t="s">
        <v>208</v>
      </c>
      <c r="G10" s="141">
        <v>2172007.27</v>
      </c>
      <c r="H10" s="141">
        <v>2172007.27</v>
      </c>
      <c r="I10" s="140"/>
      <c r="J10" s="164"/>
    </row>
    <row r="11" s="120" customFormat="1" ht="19.9" customHeight="1" spans="1:10">
      <c r="A11" s="155"/>
      <c r="B11" s="83">
        <v>201</v>
      </c>
      <c r="C11" s="157" t="s">
        <v>87</v>
      </c>
      <c r="D11" s="157">
        <v>99</v>
      </c>
      <c r="E11" s="158">
        <v>128001</v>
      </c>
      <c r="F11" s="159" t="s">
        <v>95</v>
      </c>
      <c r="G11" s="141">
        <v>5736326.4</v>
      </c>
      <c r="H11" s="141">
        <v>5736326.4</v>
      </c>
      <c r="I11" s="140"/>
      <c r="J11" s="164"/>
    </row>
    <row r="12" s="120" customFormat="1" ht="19.9" customHeight="1" spans="1:10">
      <c r="A12" s="155"/>
      <c r="B12" s="83">
        <v>208</v>
      </c>
      <c r="C12" s="157" t="s">
        <v>96</v>
      </c>
      <c r="D12" s="157" t="s">
        <v>88</v>
      </c>
      <c r="E12" s="158">
        <v>128001</v>
      </c>
      <c r="F12" s="157" t="s">
        <v>209</v>
      </c>
      <c r="G12" s="141">
        <v>40645.6</v>
      </c>
      <c r="H12" s="141">
        <v>40645.6</v>
      </c>
      <c r="I12" s="140"/>
      <c r="J12" s="164"/>
    </row>
    <row r="13" s="120" customFormat="1" ht="19.9" customHeight="1" spans="1:10">
      <c r="A13" s="155"/>
      <c r="B13" s="83">
        <v>208</v>
      </c>
      <c r="C13" s="157" t="s">
        <v>96</v>
      </c>
      <c r="D13" s="157" t="s">
        <v>90</v>
      </c>
      <c r="E13" s="158">
        <v>128001</v>
      </c>
      <c r="F13" s="157" t="s">
        <v>210</v>
      </c>
      <c r="G13" s="141">
        <v>10000</v>
      </c>
      <c r="H13" s="141">
        <v>10000</v>
      </c>
      <c r="I13" s="140"/>
      <c r="J13" s="164"/>
    </row>
    <row r="14" s="120" customFormat="1" ht="19.9" customHeight="1" spans="1:10">
      <c r="A14" s="155"/>
      <c r="B14" s="83">
        <v>208</v>
      </c>
      <c r="C14" s="157" t="s">
        <v>96</v>
      </c>
      <c r="D14" s="157" t="s">
        <v>96</v>
      </c>
      <c r="E14" s="158">
        <v>128001</v>
      </c>
      <c r="F14" s="157" t="s">
        <v>211</v>
      </c>
      <c r="G14" s="141">
        <v>473347.58</v>
      </c>
      <c r="H14" s="141">
        <v>473347.58</v>
      </c>
      <c r="I14" s="140"/>
      <c r="J14" s="164"/>
    </row>
    <row r="15" s="120" customFormat="1" ht="19.9" customHeight="1" spans="1:10">
      <c r="A15" s="155"/>
      <c r="B15" s="83" t="s">
        <v>100</v>
      </c>
      <c r="C15" s="157" t="s">
        <v>101</v>
      </c>
      <c r="D15" s="157" t="s">
        <v>88</v>
      </c>
      <c r="E15" s="158">
        <v>128001</v>
      </c>
      <c r="F15" s="157" t="s">
        <v>212</v>
      </c>
      <c r="G15" s="141">
        <v>92383.72</v>
      </c>
      <c r="H15" s="141">
        <v>92383.72</v>
      </c>
      <c r="I15" s="140"/>
      <c r="J15" s="164"/>
    </row>
    <row r="16" s="120" customFormat="1" ht="19.9" customHeight="1" spans="1:10">
      <c r="A16" s="155"/>
      <c r="B16" s="83" t="s">
        <v>100</v>
      </c>
      <c r="C16" s="157" t="s">
        <v>101</v>
      </c>
      <c r="D16" s="157" t="s">
        <v>90</v>
      </c>
      <c r="E16" s="158">
        <v>128001</v>
      </c>
      <c r="F16" s="157" t="s">
        <v>210</v>
      </c>
      <c r="G16" s="141">
        <v>149208.84</v>
      </c>
      <c r="H16" s="141">
        <v>149208.84</v>
      </c>
      <c r="I16" s="140"/>
      <c r="J16" s="164"/>
    </row>
    <row r="17" s="120" customFormat="1" ht="19.9" customHeight="1" spans="1:10">
      <c r="A17" s="155"/>
      <c r="B17" s="83" t="s">
        <v>100</v>
      </c>
      <c r="C17" s="157" t="s">
        <v>101</v>
      </c>
      <c r="D17" s="157" t="s">
        <v>87</v>
      </c>
      <c r="E17" s="158">
        <v>128001</v>
      </c>
      <c r="F17" s="157" t="s">
        <v>213</v>
      </c>
      <c r="G17" s="141">
        <v>15600</v>
      </c>
      <c r="H17" s="141">
        <v>15600</v>
      </c>
      <c r="I17" s="140"/>
      <c r="J17" s="164"/>
    </row>
    <row r="18" s="120" customFormat="1" ht="19.9" customHeight="1" spans="1:10">
      <c r="A18" s="155"/>
      <c r="B18" s="83">
        <v>210</v>
      </c>
      <c r="C18" s="160" t="s">
        <v>101</v>
      </c>
      <c r="D18" s="83">
        <v>99</v>
      </c>
      <c r="E18" s="158">
        <v>128001</v>
      </c>
      <c r="F18" s="83" t="s">
        <v>104</v>
      </c>
      <c r="G18" s="141">
        <v>21600</v>
      </c>
      <c r="H18" s="141">
        <v>21600</v>
      </c>
      <c r="I18" s="140"/>
      <c r="J18" s="164"/>
    </row>
    <row r="19" s="120" customFormat="1" ht="19.9" customHeight="1" spans="1:10">
      <c r="A19" s="155"/>
      <c r="B19" s="83">
        <v>221</v>
      </c>
      <c r="C19" s="157">
        <v>10</v>
      </c>
      <c r="D19" s="157" t="s">
        <v>88</v>
      </c>
      <c r="E19" s="158">
        <v>128001</v>
      </c>
      <c r="F19" s="157" t="s">
        <v>174</v>
      </c>
      <c r="G19" s="141">
        <v>373782</v>
      </c>
      <c r="H19" s="141">
        <v>373782</v>
      </c>
      <c r="I19" s="140"/>
      <c r="J19" s="164"/>
    </row>
    <row r="20" s="120" customFormat="1" ht="19.9" customHeight="1" spans="1:10">
      <c r="A20" s="155"/>
      <c r="B20" s="161"/>
      <c r="C20" s="161"/>
      <c r="D20" s="161"/>
      <c r="E20" s="161"/>
      <c r="F20" s="162"/>
      <c r="G20" s="140"/>
      <c r="H20" s="140"/>
      <c r="I20" s="140"/>
      <c r="J20" s="164"/>
    </row>
    <row r="21" s="120" customFormat="1" ht="19.9" customHeight="1" spans="1:10">
      <c r="A21" s="155"/>
      <c r="B21" s="161"/>
      <c r="C21" s="161"/>
      <c r="D21" s="161"/>
      <c r="E21" s="161"/>
      <c r="F21" s="162"/>
      <c r="G21" s="140"/>
      <c r="H21" s="140"/>
      <c r="I21" s="140"/>
      <c r="J21" s="164"/>
    </row>
    <row r="22" s="120" customFormat="1" ht="19.9" customHeight="1" spans="1:10">
      <c r="A22" s="155"/>
      <c r="B22" s="161"/>
      <c r="C22" s="161"/>
      <c r="D22" s="161"/>
      <c r="E22" s="161"/>
      <c r="F22" s="162"/>
      <c r="G22" s="140"/>
      <c r="H22" s="140"/>
      <c r="I22" s="140"/>
      <c r="J22" s="164"/>
    </row>
    <row r="23" s="120" customFormat="1" ht="19.9" customHeight="1" spans="1:10">
      <c r="A23" s="155"/>
      <c r="B23" s="161"/>
      <c r="C23" s="161"/>
      <c r="D23" s="161"/>
      <c r="E23" s="161"/>
      <c r="F23" s="162"/>
      <c r="G23" s="140"/>
      <c r="H23" s="140"/>
      <c r="I23" s="140"/>
      <c r="J23" s="164"/>
    </row>
    <row r="24" s="120" customFormat="1" ht="19.9" customHeight="1" spans="1:10">
      <c r="A24" s="155"/>
      <c r="B24" s="161"/>
      <c r="C24" s="161"/>
      <c r="D24" s="161"/>
      <c r="E24" s="161"/>
      <c r="F24" s="162"/>
      <c r="G24" s="140"/>
      <c r="H24" s="140"/>
      <c r="I24" s="140"/>
      <c r="J24" s="164"/>
    </row>
    <row r="25" s="120" customFormat="1" ht="19.9" customHeight="1" spans="1:10">
      <c r="A25" s="155"/>
      <c r="B25" s="161"/>
      <c r="C25" s="161"/>
      <c r="D25" s="161"/>
      <c r="E25" s="161"/>
      <c r="F25" s="162"/>
      <c r="G25" s="140"/>
      <c r="H25" s="140"/>
      <c r="I25" s="140"/>
      <c r="J25" s="164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selection activeCell="A7" sqref="$A7:$XFD33"/>
    </sheetView>
  </sheetViews>
  <sheetFormatPr defaultColWidth="10" defaultRowHeight="13.5"/>
  <cols>
    <col min="1" max="1" width="1.53333333333333" style="120" customWidth="1"/>
    <col min="2" max="3" width="6.15" style="120" customWidth="1"/>
    <col min="4" max="4" width="16.4083333333333" style="120" customWidth="1"/>
    <col min="5" max="5" width="41.0333333333333" style="120" customWidth="1"/>
    <col min="6" max="6" width="16.4083333333333" style="121" customWidth="1"/>
    <col min="7" max="8" width="16.4083333333333" style="120" customWidth="1"/>
    <col min="9" max="9" width="1.53333333333333" style="120" customWidth="1"/>
    <col min="10" max="16384" width="10" style="120"/>
  </cols>
  <sheetData>
    <row r="1" s="120" customFormat="1" ht="14.3" customHeight="1" spans="1:9">
      <c r="A1" s="122"/>
      <c r="B1" s="122"/>
      <c r="C1" s="122"/>
      <c r="D1" s="123"/>
      <c r="E1" s="123"/>
      <c r="F1" s="124"/>
      <c r="G1" s="125"/>
      <c r="H1" s="126" t="s">
        <v>214</v>
      </c>
      <c r="I1" s="150"/>
    </row>
    <row r="2" s="120" customFormat="1" ht="19.9" customHeight="1" spans="1:9">
      <c r="A2" s="125"/>
      <c r="B2" s="127" t="s">
        <v>215</v>
      </c>
      <c r="C2" s="127"/>
      <c r="D2" s="127"/>
      <c r="E2" s="127"/>
      <c r="F2" s="128"/>
      <c r="G2" s="127"/>
      <c r="H2" s="127"/>
      <c r="I2" s="150"/>
    </row>
    <row r="3" s="120" customFormat="1" ht="17.05" customHeight="1" spans="1:9">
      <c r="A3" s="129"/>
      <c r="B3" s="130" t="s">
        <v>6</v>
      </c>
      <c r="C3" s="130"/>
      <c r="D3" s="130"/>
      <c r="E3" s="130"/>
      <c r="F3" s="121"/>
      <c r="G3" s="129"/>
      <c r="H3" s="131" t="s">
        <v>7</v>
      </c>
      <c r="I3" s="150"/>
    </row>
    <row r="4" s="120" customFormat="1" ht="21.35" customHeight="1" spans="1:9">
      <c r="A4" s="132"/>
      <c r="B4" s="133" t="s">
        <v>10</v>
      </c>
      <c r="C4" s="133"/>
      <c r="D4" s="133"/>
      <c r="E4" s="133"/>
      <c r="F4" s="134" t="s">
        <v>78</v>
      </c>
      <c r="G4" s="133"/>
      <c r="H4" s="133"/>
      <c r="I4" s="150"/>
    </row>
    <row r="5" s="120" customFormat="1" ht="21.35" customHeight="1" spans="1:9">
      <c r="A5" s="132"/>
      <c r="B5" s="133" t="s">
        <v>82</v>
      </c>
      <c r="C5" s="133"/>
      <c r="D5" s="133" t="s">
        <v>71</v>
      </c>
      <c r="E5" s="133" t="s">
        <v>72</v>
      </c>
      <c r="F5" s="134" t="s">
        <v>60</v>
      </c>
      <c r="G5" s="133" t="s">
        <v>216</v>
      </c>
      <c r="H5" s="133" t="s">
        <v>217</v>
      </c>
      <c r="I5" s="150"/>
    </row>
    <row r="6" s="120" customFormat="1" ht="21.35" customHeight="1" spans="1:9">
      <c r="A6" s="135"/>
      <c r="B6" s="133" t="s">
        <v>83</v>
      </c>
      <c r="C6" s="133" t="s">
        <v>84</v>
      </c>
      <c r="D6" s="133"/>
      <c r="E6" s="133"/>
      <c r="F6" s="134"/>
      <c r="G6" s="133"/>
      <c r="H6" s="133"/>
      <c r="I6" s="150"/>
    </row>
    <row r="7" s="120" customFormat="1" ht="30" customHeight="1" spans="1:9">
      <c r="A7" s="132"/>
      <c r="B7" s="133"/>
      <c r="C7" s="133"/>
      <c r="D7" s="133"/>
      <c r="E7" s="133" t="s">
        <v>73</v>
      </c>
      <c r="F7" s="136">
        <f>SUM(G7:H7)</f>
        <v>10967289.64</v>
      </c>
      <c r="G7" s="137">
        <f>SUM(G8:G33)</f>
        <v>10193943.41</v>
      </c>
      <c r="H7" s="137">
        <f>SUM(H8:H33)</f>
        <v>773346.23</v>
      </c>
      <c r="I7" s="150"/>
    </row>
    <row r="8" s="120" customFormat="1" ht="30" customHeight="1" spans="1:9">
      <c r="A8" s="132"/>
      <c r="B8" s="84" t="s">
        <v>161</v>
      </c>
      <c r="C8" s="84" t="s">
        <v>88</v>
      </c>
      <c r="D8" s="138">
        <v>128001</v>
      </c>
      <c r="E8" s="99" t="s">
        <v>162</v>
      </c>
      <c r="F8" s="136">
        <f t="shared" ref="F8:F33" si="0">SUM(G8:H8)</f>
        <v>952056</v>
      </c>
      <c r="G8" s="139">
        <v>952056</v>
      </c>
      <c r="H8" s="140"/>
      <c r="I8" s="150"/>
    </row>
    <row r="9" s="120" customFormat="1" ht="30" customHeight="1" spans="1:9">
      <c r="A9" s="132"/>
      <c r="B9" s="84" t="s">
        <v>161</v>
      </c>
      <c r="C9" s="84" t="s">
        <v>90</v>
      </c>
      <c r="D9" s="138">
        <v>128001</v>
      </c>
      <c r="E9" s="99" t="s">
        <v>163</v>
      </c>
      <c r="F9" s="136">
        <f t="shared" si="0"/>
        <v>431204.4</v>
      </c>
      <c r="G9" s="139">
        <v>431204.4</v>
      </c>
      <c r="H9" s="140"/>
      <c r="I9" s="150"/>
    </row>
    <row r="10" s="120" customFormat="1" ht="30" customHeight="1" spans="1:9">
      <c r="A10" s="132"/>
      <c r="B10" s="84" t="s">
        <v>161</v>
      </c>
      <c r="C10" s="84" t="s">
        <v>87</v>
      </c>
      <c r="D10" s="138">
        <v>128001</v>
      </c>
      <c r="E10" s="99" t="s">
        <v>164</v>
      </c>
      <c r="F10" s="136">
        <f t="shared" si="0"/>
        <v>496280</v>
      </c>
      <c r="G10" s="139">
        <v>496280</v>
      </c>
      <c r="H10" s="140"/>
      <c r="I10" s="150"/>
    </row>
    <row r="11" s="120" customFormat="1" ht="30" customHeight="1" spans="2:9">
      <c r="B11" s="84" t="s">
        <v>161</v>
      </c>
      <c r="C11" s="84" t="s">
        <v>165</v>
      </c>
      <c r="D11" s="138">
        <v>128001</v>
      </c>
      <c r="E11" s="99" t="s">
        <v>166</v>
      </c>
      <c r="F11" s="136">
        <f t="shared" si="0"/>
        <v>1234877</v>
      </c>
      <c r="G11" s="139">
        <v>1234877</v>
      </c>
      <c r="H11" s="140"/>
      <c r="I11" s="150"/>
    </row>
    <row r="12" s="120" customFormat="1" ht="30" customHeight="1" spans="2:9">
      <c r="B12" s="84" t="s">
        <v>161</v>
      </c>
      <c r="C12" s="84" t="s">
        <v>106</v>
      </c>
      <c r="D12" s="138">
        <v>128001</v>
      </c>
      <c r="E12" s="99" t="s">
        <v>167</v>
      </c>
      <c r="F12" s="136">
        <f t="shared" si="0"/>
        <v>473347.58</v>
      </c>
      <c r="G12" s="139">
        <v>473347.58</v>
      </c>
      <c r="H12" s="140"/>
      <c r="I12" s="150"/>
    </row>
    <row r="13" s="120" customFormat="1" ht="30" customHeight="1" spans="2:9">
      <c r="B13" s="84" t="s">
        <v>161</v>
      </c>
      <c r="C13" s="84" t="s">
        <v>168</v>
      </c>
      <c r="D13" s="138">
        <v>128001</v>
      </c>
      <c r="E13" s="99" t="s">
        <v>169</v>
      </c>
      <c r="F13" s="136">
        <f t="shared" si="0"/>
        <v>241592.56</v>
      </c>
      <c r="G13" s="139">
        <v>241592.56</v>
      </c>
      <c r="H13" s="140"/>
      <c r="I13" s="150"/>
    </row>
    <row r="14" s="120" customFormat="1" ht="30" customHeight="1" spans="2:9">
      <c r="B14" s="84" t="s">
        <v>161</v>
      </c>
      <c r="C14" s="84" t="s">
        <v>101</v>
      </c>
      <c r="D14" s="138">
        <v>128001</v>
      </c>
      <c r="E14" s="99" t="s">
        <v>170</v>
      </c>
      <c r="F14" s="136">
        <f t="shared" si="0"/>
        <v>31200</v>
      </c>
      <c r="G14" s="139">
        <v>31200</v>
      </c>
      <c r="H14" s="140"/>
      <c r="I14" s="150"/>
    </row>
    <row r="15" s="120" customFormat="1" ht="30" customHeight="1" spans="2:9">
      <c r="B15" s="84" t="s">
        <v>161</v>
      </c>
      <c r="C15" s="84" t="s">
        <v>171</v>
      </c>
      <c r="D15" s="138">
        <v>128001</v>
      </c>
      <c r="E15" s="99" t="s">
        <v>172</v>
      </c>
      <c r="F15" s="136">
        <f t="shared" si="0"/>
        <v>29210.27</v>
      </c>
      <c r="G15" s="139">
        <v>29210.27</v>
      </c>
      <c r="H15" s="140"/>
      <c r="I15" s="150"/>
    </row>
    <row r="16" s="120" customFormat="1" ht="30" customHeight="1" spans="2:9">
      <c r="B16" s="84" t="s">
        <v>161</v>
      </c>
      <c r="C16" s="84" t="s">
        <v>173</v>
      </c>
      <c r="D16" s="138">
        <v>128001</v>
      </c>
      <c r="E16" s="99" t="s">
        <v>174</v>
      </c>
      <c r="F16" s="136">
        <f t="shared" si="0"/>
        <v>373782</v>
      </c>
      <c r="G16" s="139">
        <v>373782</v>
      </c>
      <c r="H16" s="140"/>
      <c r="I16" s="150"/>
    </row>
    <row r="17" s="120" customFormat="1" ht="30" customHeight="1" spans="2:9">
      <c r="B17" s="84" t="s">
        <v>161</v>
      </c>
      <c r="C17" s="84" t="s">
        <v>94</v>
      </c>
      <c r="D17" s="138">
        <v>128001</v>
      </c>
      <c r="E17" s="99" t="s">
        <v>175</v>
      </c>
      <c r="F17" s="136">
        <f t="shared" si="0"/>
        <v>215001.6</v>
      </c>
      <c r="G17" s="139">
        <v>215001.6</v>
      </c>
      <c r="H17" s="140"/>
      <c r="I17" s="150"/>
    </row>
    <row r="18" s="120" customFormat="1" ht="30" customHeight="1" spans="2:9">
      <c r="B18" s="84" t="s">
        <v>176</v>
      </c>
      <c r="C18" s="84" t="s">
        <v>88</v>
      </c>
      <c r="D18" s="138">
        <v>128001</v>
      </c>
      <c r="E18" s="99" t="s">
        <v>177</v>
      </c>
      <c r="F18" s="136">
        <f t="shared" si="0"/>
        <v>224000</v>
      </c>
      <c r="G18" s="140"/>
      <c r="H18" s="141">
        <v>224000</v>
      </c>
      <c r="I18" s="150"/>
    </row>
    <row r="19" s="120" customFormat="1" ht="30" customHeight="1" spans="2:9">
      <c r="B19" s="84" t="s">
        <v>176</v>
      </c>
      <c r="C19" s="142" t="s">
        <v>180</v>
      </c>
      <c r="D19" s="138">
        <v>128001</v>
      </c>
      <c r="E19" s="99" t="s">
        <v>181</v>
      </c>
      <c r="F19" s="136">
        <f t="shared" si="0"/>
        <v>1200</v>
      </c>
      <c r="G19" s="140"/>
      <c r="H19" s="141">
        <v>1200</v>
      </c>
      <c r="I19" s="150"/>
    </row>
    <row r="20" s="120" customFormat="1" ht="30" customHeight="1" spans="1:9">
      <c r="A20" s="132"/>
      <c r="B20" s="84" t="s">
        <v>176</v>
      </c>
      <c r="C20" s="84" t="s">
        <v>96</v>
      </c>
      <c r="D20" s="138">
        <v>128001</v>
      </c>
      <c r="E20" s="99" t="s">
        <v>182</v>
      </c>
      <c r="F20" s="136">
        <f t="shared" si="0"/>
        <v>40400</v>
      </c>
      <c r="G20" s="140"/>
      <c r="H20" s="141">
        <v>40400</v>
      </c>
      <c r="I20" s="150"/>
    </row>
    <row r="21" s="120" customFormat="1" ht="30" customHeight="1" spans="2:9">
      <c r="B21" s="84" t="s">
        <v>176</v>
      </c>
      <c r="C21" s="84" t="s">
        <v>183</v>
      </c>
      <c r="D21" s="138">
        <v>128001</v>
      </c>
      <c r="E21" s="99" t="s">
        <v>184</v>
      </c>
      <c r="F21" s="136">
        <f t="shared" si="0"/>
        <v>110800</v>
      </c>
      <c r="G21" s="140"/>
      <c r="H21" s="141">
        <v>110800</v>
      </c>
      <c r="I21" s="150"/>
    </row>
    <row r="22" s="120" customFormat="1" ht="30" customHeight="1" spans="2:9">
      <c r="B22" s="84" t="s">
        <v>176</v>
      </c>
      <c r="C22" s="142" t="s">
        <v>165</v>
      </c>
      <c r="D22" s="138">
        <v>128001</v>
      </c>
      <c r="E22" s="99" t="s">
        <v>185</v>
      </c>
      <c r="F22" s="136">
        <f t="shared" si="0"/>
        <v>30000</v>
      </c>
      <c r="G22" s="140"/>
      <c r="H22" s="141">
        <v>30000</v>
      </c>
      <c r="I22" s="150"/>
    </row>
    <row r="23" s="120" customFormat="1" ht="30" customHeight="1" spans="2:9">
      <c r="B23" s="84" t="s">
        <v>176</v>
      </c>
      <c r="C23" s="84" t="s">
        <v>101</v>
      </c>
      <c r="D23" s="138">
        <v>128001</v>
      </c>
      <c r="E23" s="99" t="s">
        <v>186</v>
      </c>
      <c r="F23" s="136">
        <f t="shared" si="0"/>
        <v>78000</v>
      </c>
      <c r="G23" s="140"/>
      <c r="H23" s="141">
        <v>78000</v>
      </c>
      <c r="I23" s="150"/>
    </row>
    <row r="24" s="120" customFormat="1" ht="30" customHeight="1" spans="2:9">
      <c r="B24" s="84" t="s">
        <v>176</v>
      </c>
      <c r="C24" s="142">
        <v>13</v>
      </c>
      <c r="D24" s="138">
        <v>128001</v>
      </c>
      <c r="E24" s="99" t="s">
        <v>187</v>
      </c>
      <c r="F24" s="136">
        <f t="shared" si="0"/>
        <v>30000</v>
      </c>
      <c r="G24" s="140"/>
      <c r="H24" s="141">
        <v>30000</v>
      </c>
      <c r="I24" s="150"/>
    </row>
    <row r="25" s="120" customFormat="1" ht="30" customHeight="1" spans="2:9">
      <c r="B25" s="84" t="s">
        <v>176</v>
      </c>
      <c r="C25" s="142" t="s">
        <v>218</v>
      </c>
      <c r="D25" s="138">
        <v>128001</v>
      </c>
      <c r="E25" s="99" t="s">
        <v>188</v>
      </c>
      <c r="F25" s="136">
        <f t="shared" si="0"/>
        <v>58800</v>
      </c>
      <c r="G25" s="140"/>
      <c r="H25" s="141">
        <v>58800</v>
      </c>
      <c r="I25" s="150"/>
    </row>
    <row r="26" s="120" customFormat="1" ht="30" customHeight="1" spans="2:9">
      <c r="B26" s="84" t="s">
        <v>176</v>
      </c>
      <c r="C26" s="84" t="s">
        <v>189</v>
      </c>
      <c r="D26" s="138">
        <v>128001</v>
      </c>
      <c r="E26" s="99" t="s">
        <v>190</v>
      </c>
      <c r="F26" s="136">
        <f t="shared" si="0"/>
        <v>45913.34</v>
      </c>
      <c r="G26" s="140"/>
      <c r="H26" s="141">
        <v>45913.34</v>
      </c>
      <c r="I26" s="150"/>
    </row>
    <row r="27" s="120" customFormat="1" ht="30" customHeight="1" spans="2:9">
      <c r="B27" s="84" t="s">
        <v>176</v>
      </c>
      <c r="C27" s="84" t="s">
        <v>191</v>
      </c>
      <c r="D27" s="138">
        <v>128001</v>
      </c>
      <c r="E27" s="99" t="s">
        <v>192</v>
      </c>
      <c r="F27" s="136">
        <f t="shared" si="0"/>
        <v>17799.67</v>
      </c>
      <c r="G27" s="140"/>
      <c r="H27" s="141">
        <v>17799.67</v>
      </c>
      <c r="I27" s="150"/>
    </row>
    <row r="28" s="120" customFormat="1" ht="30" customHeight="1" spans="2:9">
      <c r="B28" s="84" t="s">
        <v>176</v>
      </c>
      <c r="C28" s="84" t="s">
        <v>193</v>
      </c>
      <c r="D28" s="138">
        <v>128001</v>
      </c>
      <c r="E28" s="99" t="s">
        <v>194</v>
      </c>
      <c r="F28" s="136">
        <f t="shared" si="0"/>
        <v>50000</v>
      </c>
      <c r="G28" s="140"/>
      <c r="H28" s="141">
        <v>50000</v>
      </c>
      <c r="I28" s="150"/>
    </row>
    <row r="29" s="120" customFormat="1" ht="30" customHeight="1" spans="2:9">
      <c r="B29" s="84" t="s">
        <v>176</v>
      </c>
      <c r="C29" s="84" t="s">
        <v>195</v>
      </c>
      <c r="D29" s="138">
        <v>128001</v>
      </c>
      <c r="E29" s="99" t="s">
        <v>196</v>
      </c>
      <c r="F29" s="136">
        <f t="shared" si="0"/>
        <v>77400</v>
      </c>
      <c r="G29" s="140"/>
      <c r="H29" s="141">
        <v>77400</v>
      </c>
      <c r="I29" s="150"/>
    </row>
    <row r="30" s="120" customFormat="1" ht="30" customHeight="1" spans="2:9">
      <c r="B30" s="84" t="s">
        <v>198</v>
      </c>
      <c r="C30" s="84" t="s">
        <v>94</v>
      </c>
      <c r="D30" s="138">
        <v>128001</v>
      </c>
      <c r="E30" s="99" t="s">
        <v>197</v>
      </c>
      <c r="F30" s="136">
        <f t="shared" si="0"/>
        <v>9033.22</v>
      </c>
      <c r="G30" s="141"/>
      <c r="H30" s="141">
        <v>9033.22</v>
      </c>
      <c r="I30" s="150"/>
    </row>
    <row r="31" s="120" customFormat="1" ht="30" customHeight="1" spans="2:9">
      <c r="B31" s="84" t="s">
        <v>198</v>
      </c>
      <c r="C31" s="84" t="s">
        <v>96</v>
      </c>
      <c r="D31" s="138">
        <v>128001</v>
      </c>
      <c r="E31" s="143" t="s">
        <v>199</v>
      </c>
      <c r="F31" s="136">
        <f t="shared" si="0"/>
        <v>5708972</v>
      </c>
      <c r="G31" s="141">
        <v>5708972</v>
      </c>
      <c r="H31" s="144"/>
      <c r="I31" s="150"/>
    </row>
    <row r="32" s="120" customFormat="1" ht="30" customHeight="1" spans="2:9">
      <c r="B32" s="84" t="s">
        <v>198</v>
      </c>
      <c r="C32" s="84" t="s">
        <v>165</v>
      </c>
      <c r="D32" s="138">
        <v>128001</v>
      </c>
      <c r="E32" s="143" t="s">
        <v>200</v>
      </c>
      <c r="F32" s="136">
        <f t="shared" si="0"/>
        <v>6000</v>
      </c>
      <c r="G32" s="141">
        <v>6000</v>
      </c>
      <c r="H32" s="145"/>
      <c r="I32" s="150"/>
    </row>
    <row r="33" s="120" customFormat="1" ht="30" customHeight="1" spans="2:9">
      <c r="B33" s="84" t="s">
        <v>198</v>
      </c>
      <c r="C33" s="84" t="s">
        <v>201</v>
      </c>
      <c r="D33" s="138">
        <v>128001</v>
      </c>
      <c r="E33" s="143" t="s">
        <v>202</v>
      </c>
      <c r="F33" s="136">
        <f t="shared" si="0"/>
        <v>420</v>
      </c>
      <c r="G33" s="146">
        <v>420</v>
      </c>
      <c r="H33" s="140"/>
      <c r="I33" s="150"/>
    </row>
    <row r="34" s="120" customFormat="1" ht="8.5" customHeight="1" spans="1:9">
      <c r="A34" s="147"/>
      <c r="B34" s="147"/>
      <c r="C34" s="147"/>
      <c r="D34" s="148"/>
      <c r="E34" s="147"/>
      <c r="F34" s="149"/>
      <c r="G34" s="147"/>
      <c r="H34" s="147"/>
      <c r="I34" s="15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A6" sqref="$A6:$XFD8"/>
    </sheetView>
  </sheetViews>
  <sheetFormatPr defaultColWidth="10" defaultRowHeight="13.5" outlineLevelCol="7"/>
  <cols>
    <col min="1" max="1" width="1.53333333333333" style="101" customWidth="1"/>
    <col min="2" max="4" width="6.63333333333333" style="101" customWidth="1"/>
    <col min="5" max="5" width="26.6333333333333" style="101" customWidth="1"/>
    <col min="6" max="6" width="48.6333333333333" style="101" customWidth="1"/>
    <col min="7" max="7" width="26.6333333333333" style="101" customWidth="1"/>
    <col min="8" max="8" width="1.53333333333333" style="101" customWidth="1"/>
    <col min="9" max="10" width="9.76666666666667" style="101" customWidth="1"/>
    <col min="11" max="16384" width="10" style="101"/>
  </cols>
  <sheetData>
    <row r="1" ht="25" customHeight="1" spans="1:8">
      <c r="A1" s="102"/>
      <c r="B1" s="2"/>
      <c r="C1" s="2"/>
      <c r="D1" s="2"/>
      <c r="E1" s="103"/>
      <c r="F1" s="103"/>
      <c r="G1" s="104" t="s">
        <v>219</v>
      </c>
      <c r="H1" s="105"/>
    </row>
    <row r="2" ht="22.8" customHeight="1" spans="1:8">
      <c r="A2" s="102"/>
      <c r="B2" s="106" t="s">
        <v>220</v>
      </c>
      <c r="C2" s="106"/>
      <c r="D2" s="106"/>
      <c r="E2" s="106"/>
      <c r="F2" s="106"/>
      <c r="G2" s="106"/>
      <c r="H2" s="105" t="s">
        <v>4</v>
      </c>
    </row>
    <row r="3" ht="19.55" customHeight="1" spans="1:8">
      <c r="A3" s="107"/>
      <c r="B3" s="108" t="s">
        <v>6</v>
      </c>
      <c r="C3" s="108"/>
      <c r="D3" s="108"/>
      <c r="E3" s="108"/>
      <c r="F3" s="108"/>
      <c r="G3" s="109" t="s">
        <v>7</v>
      </c>
      <c r="H3" s="110"/>
    </row>
    <row r="4" ht="24.4" customHeight="1" spans="1:8">
      <c r="A4" s="111"/>
      <c r="B4" s="76" t="s">
        <v>82</v>
      </c>
      <c r="C4" s="76"/>
      <c r="D4" s="76"/>
      <c r="E4" s="76" t="s">
        <v>71</v>
      </c>
      <c r="F4" s="76" t="s">
        <v>72</v>
      </c>
      <c r="G4" s="76" t="s">
        <v>221</v>
      </c>
      <c r="H4" s="112"/>
    </row>
    <row r="5" ht="24" customHeight="1" spans="1:8">
      <c r="A5" s="111"/>
      <c r="B5" s="76" t="s">
        <v>83</v>
      </c>
      <c r="C5" s="76" t="s">
        <v>84</v>
      </c>
      <c r="D5" s="76" t="s">
        <v>85</v>
      </c>
      <c r="E5" s="76"/>
      <c r="F5" s="76"/>
      <c r="G5" s="76"/>
      <c r="H5" s="113"/>
    </row>
    <row r="6" ht="28" customHeight="1" spans="1:8">
      <c r="A6" s="114"/>
      <c r="B6" s="76"/>
      <c r="C6" s="76"/>
      <c r="D6" s="76"/>
      <c r="E6" s="76"/>
      <c r="F6" s="76" t="s">
        <v>73</v>
      </c>
      <c r="G6" s="97">
        <f>SUM(G7:G8)</f>
        <v>540000</v>
      </c>
      <c r="H6" s="115"/>
    </row>
    <row r="7" ht="22.8" customHeight="1" spans="1:8">
      <c r="A7" s="114"/>
      <c r="B7" s="76">
        <v>201</v>
      </c>
      <c r="C7" s="116" t="s">
        <v>87</v>
      </c>
      <c r="D7" s="116" t="s">
        <v>90</v>
      </c>
      <c r="E7" s="76">
        <v>128001</v>
      </c>
      <c r="F7" s="76" t="s">
        <v>222</v>
      </c>
      <c r="G7" s="97">
        <f>450000</f>
        <v>450000</v>
      </c>
      <c r="H7" s="115"/>
    </row>
    <row r="8" ht="22.8" customHeight="1" spans="1:8">
      <c r="A8" s="114"/>
      <c r="B8" s="76">
        <v>201</v>
      </c>
      <c r="C8" s="116" t="s">
        <v>87</v>
      </c>
      <c r="D8" s="116" t="s">
        <v>90</v>
      </c>
      <c r="E8" s="76">
        <v>128001</v>
      </c>
      <c r="F8" s="76" t="s">
        <v>223</v>
      </c>
      <c r="G8" s="97">
        <v>90000</v>
      </c>
      <c r="H8" s="115"/>
    </row>
    <row r="9" ht="22.8" customHeight="1" spans="1:8">
      <c r="A9" s="114"/>
      <c r="B9" s="76"/>
      <c r="C9" s="76"/>
      <c r="D9" s="76"/>
      <c r="E9" s="76"/>
      <c r="F9" s="76"/>
      <c r="G9" s="79"/>
      <c r="H9" s="115"/>
    </row>
    <row r="10" ht="22.8" customHeight="1" spans="1:8">
      <c r="A10" s="114"/>
      <c r="B10" s="76"/>
      <c r="C10" s="76"/>
      <c r="D10" s="76"/>
      <c r="E10" s="76"/>
      <c r="F10" s="76"/>
      <c r="G10" s="79"/>
      <c r="H10" s="115"/>
    </row>
    <row r="11" ht="22.8" customHeight="1" spans="1:8">
      <c r="A11" s="114"/>
      <c r="B11" s="76"/>
      <c r="C11" s="76"/>
      <c r="D11" s="76"/>
      <c r="E11" s="76"/>
      <c r="F11" s="76"/>
      <c r="G11" s="79"/>
      <c r="H11" s="115"/>
    </row>
    <row r="12" ht="22.8" customHeight="1" spans="1:8">
      <c r="A12" s="114"/>
      <c r="B12" s="76"/>
      <c r="C12" s="76"/>
      <c r="D12" s="76"/>
      <c r="E12" s="76"/>
      <c r="F12" s="76"/>
      <c r="G12" s="79"/>
      <c r="H12" s="115"/>
    </row>
    <row r="13" ht="22.8" customHeight="1" spans="1:8">
      <c r="A13" s="111"/>
      <c r="B13" s="83"/>
      <c r="C13" s="83"/>
      <c r="D13" s="83"/>
      <c r="E13" s="83"/>
      <c r="F13" s="83" t="s">
        <v>24</v>
      </c>
      <c r="G13" s="84"/>
      <c r="H13" s="112"/>
    </row>
    <row r="14" ht="22.8" customHeight="1" spans="1:8">
      <c r="A14" s="111"/>
      <c r="B14" s="83"/>
      <c r="C14" s="83"/>
      <c r="D14" s="83"/>
      <c r="E14" s="83"/>
      <c r="F14" s="83" t="s">
        <v>24</v>
      </c>
      <c r="G14" s="84"/>
      <c r="H14" s="112"/>
    </row>
    <row r="15" ht="28" customHeight="1" spans="1:8">
      <c r="A15" s="111"/>
      <c r="B15" s="83"/>
      <c r="C15" s="83"/>
      <c r="D15" s="83"/>
      <c r="E15" s="83"/>
      <c r="F15" s="83"/>
      <c r="G15" s="84"/>
      <c r="H15" s="113"/>
    </row>
    <row r="16" ht="28" customHeight="1" spans="1:8">
      <c r="A16" s="111"/>
      <c r="B16" s="83"/>
      <c r="C16" s="83"/>
      <c r="D16" s="83"/>
      <c r="E16" s="83"/>
      <c r="F16" s="83"/>
      <c r="G16" s="84"/>
      <c r="H16" s="113"/>
    </row>
    <row r="17" ht="9.75" customHeight="1" spans="1:8">
      <c r="A17" s="117"/>
      <c r="B17" s="118"/>
      <c r="C17" s="118"/>
      <c r="D17" s="118"/>
      <c r="E17" s="118"/>
      <c r="F17" s="117"/>
      <c r="G17" s="117"/>
      <c r="H17" s="11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卢燕</cp:lastModifiedBy>
  <dcterms:created xsi:type="dcterms:W3CDTF">2022-03-04T19:28:00Z</dcterms:created>
  <dcterms:modified xsi:type="dcterms:W3CDTF">2024-07-25T09:08:15Z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