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7400" windowHeight="11640" firstSheet="14" activeTab="17"/>
  </bookViews>
  <sheets>
    <sheet name="2017年一般公共预算收入表" sheetId="48" r:id="rId1"/>
    <sheet name="2017年一般公共预算支出表" sheetId="47" r:id="rId2"/>
    <sheet name="2017年一般公共预算收支平衡表" sheetId="46" r:id="rId3"/>
    <sheet name="2017年上级补助表" sheetId="45" r:id="rId4"/>
    <sheet name="2017年基金收入执行表" sheetId="51" r:id="rId5"/>
    <sheet name="2017年基金支出执行表" sheetId="50" r:id="rId6"/>
    <sheet name="2017年基金收支执行平衡表" sheetId="49" r:id="rId7"/>
    <sheet name="2017年基金补助执行表" sheetId="52" r:id="rId8"/>
    <sheet name="2017年债务余额" sheetId="54" r:id="rId9"/>
    <sheet name="2017年债务限额" sheetId="53" r:id="rId10"/>
    <sheet name="2018年一般公共预算收入预算表" sheetId="4" r:id="rId11"/>
    <sheet name="2018年一般公共预算支出预算表" sheetId="5" r:id="rId12"/>
    <sheet name="2018年一般公共预算收支平衡表" sheetId="6" r:id="rId13"/>
    <sheet name="2018年上级补助" sheetId="11" r:id="rId14"/>
    <sheet name="2018年一般公共预算基本支出预算表" sheetId="17" r:id="rId15"/>
    <sheet name="攀枝花市西区基金收入" sheetId="22" r:id="rId16"/>
    <sheet name="攀枝花市西区基金支出" sheetId="23" r:id="rId17"/>
    <sheet name="攀枝花市西区基金平衡" sheetId="24" r:id="rId18"/>
  </sheets>
  <externalReferences>
    <externalReference r:id="rId19"/>
    <externalReference r:id="rId20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_xlnm._FilterDatabase" localSheetId="1" hidden="1">'2017年一般公共预算支出表'!$A$4:$WVJ$4</definedName>
    <definedName name="_xlnm._FilterDatabase" localSheetId="11" hidden="1">'2018年一般公共预算支出预算表'!#REF!</definedName>
    <definedName name="a">#N/A</definedName>
    <definedName name="b">#N/A</definedName>
    <definedName name="d">#N/A</definedName>
    <definedName name="_xlnm.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 localSheetId="2">'2017年一般公共预算收支平衡表'!$4:$4</definedName>
    <definedName name="_xlnm.Print_Titles" localSheetId="1">'2017年一般公共预算支出表'!$4:$4</definedName>
    <definedName name="_xlnm.Print_Titles" localSheetId="14">'2018年一般公共预算基本支出预算表'!$4:$4</definedName>
    <definedName name="_xlnm.Print_Titles" localSheetId="10">'2018年一般公共预算收入预算表'!$1:$4</definedName>
    <definedName name="_xlnm.Print_Titles" localSheetId="11">'2018年一般公共预算支出预算表'!$4:$4</definedName>
    <definedName name="_xlnm.Print_Titles">#N/A</definedName>
    <definedName name="s">#N/A</definedName>
    <definedName name="地区名称">#REF!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B37" i="17"/>
  <c r="B8" i="54"/>
  <c r="D8" l="1"/>
  <c r="C8"/>
  <c r="D6" l="1"/>
  <c r="D5"/>
  <c r="B56" i="17" l="1"/>
  <c r="B50"/>
  <c r="B43"/>
  <c r="B40"/>
  <c r="B36"/>
  <c r="B29"/>
  <c r="B21"/>
  <c r="B10"/>
  <c r="B5"/>
  <c r="B72" l="1"/>
  <c r="B5" i="52"/>
  <c r="D6" i="49"/>
  <c r="D13" s="1"/>
  <c r="B6"/>
  <c r="B13" s="1"/>
  <c r="B22" i="50"/>
  <c r="D17" i="51"/>
  <c r="C17"/>
  <c r="B17"/>
  <c r="B6" i="45" l="1"/>
  <c r="B5" s="1"/>
  <c r="B26" i="46"/>
  <c r="B25" s="1"/>
  <c r="D6"/>
  <c r="B6"/>
  <c r="B45" l="1"/>
  <c r="E27" i="48"/>
  <c r="E26"/>
  <c r="E25"/>
  <c r="E24"/>
  <c r="E23"/>
  <c r="D22"/>
  <c r="C22"/>
  <c r="B22"/>
  <c r="E19"/>
  <c r="E18"/>
  <c r="E17"/>
  <c r="E15"/>
  <c r="E14"/>
  <c r="E13"/>
  <c r="E11"/>
  <c r="E10"/>
  <c r="E8"/>
  <c r="E7"/>
  <c r="E6"/>
  <c r="D5"/>
  <c r="C5"/>
  <c r="C28" s="1"/>
  <c r="B5"/>
  <c r="E5" l="1"/>
  <c r="B28"/>
  <c r="D28"/>
  <c r="E28" s="1"/>
  <c r="D42" i="46"/>
  <c r="D45" s="1"/>
  <c r="E22" i="48"/>
  <c r="B11" i="11" l="1"/>
  <c r="B6"/>
  <c r="D11" i="6"/>
  <c r="D24" s="1"/>
  <c r="B6"/>
  <c r="B24" s="1"/>
  <c r="B22" i="4"/>
  <c r="B5"/>
  <c r="B30" s="1"/>
  <c r="B5" i="11" l="1"/>
</calcChain>
</file>

<file path=xl/comments1.xml><?xml version="1.0" encoding="utf-8"?>
<comments xmlns="http://schemas.openxmlformats.org/spreadsheetml/2006/main">
  <authors>
    <author>作者</author>
  </authors>
  <commentList>
    <comment ref="A509" authorId="0">
      <text>
        <r>
          <rPr>
            <b/>
            <sz val="10"/>
            <color indexed="81"/>
            <rFont val="宋体"/>
            <family val="3"/>
            <charset val="134"/>
          </rPr>
          <t>作者:</t>
        </r>
        <r>
          <rPr>
            <sz val="10"/>
            <color indexed="81"/>
            <rFont val="宋体"/>
            <family val="3"/>
            <charset val="134"/>
          </rPr>
          <t xml:space="preserve">
删除一行
</t>
        </r>
      </text>
    </comment>
  </commentList>
</comments>
</file>

<file path=xl/sharedStrings.xml><?xml version="1.0" encoding="utf-8"?>
<sst xmlns="http://schemas.openxmlformats.org/spreadsheetml/2006/main" count="1932" uniqueCount="1250">
  <si>
    <t>单位：万元</t>
    <phoneticPr fontId="1" type="noConversion"/>
  </si>
  <si>
    <t>预算科目</t>
    <phoneticPr fontId="1" type="noConversion"/>
  </si>
  <si>
    <t>预算数</t>
    <phoneticPr fontId="1" type="noConversion"/>
  </si>
  <si>
    <t>税收收入小计</t>
    <phoneticPr fontId="2" type="noConversion"/>
  </si>
  <si>
    <t>一、增值税</t>
    <phoneticPr fontId="2" type="noConversion"/>
  </si>
  <si>
    <t>二、营业税</t>
    <phoneticPr fontId="2" type="noConversion"/>
  </si>
  <si>
    <t>三、企业所得税</t>
  </si>
  <si>
    <t>四、企业所得税退税</t>
  </si>
  <si>
    <t>五、个人所得税</t>
  </si>
  <si>
    <t>六、资源税</t>
  </si>
  <si>
    <t>八、房产税</t>
    <phoneticPr fontId="2" type="noConversion"/>
  </si>
  <si>
    <t>九、印花税</t>
    <phoneticPr fontId="2" type="noConversion"/>
  </si>
  <si>
    <t>十、城镇土地使用税</t>
    <phoneticPr fontId="2" type="noConversion"/>
  </si>
  <si>
    <t>十一、土地增值税</t>
    <phoneticPr fontId="2" type="noConversion"/>
  </si>
  <si>
    <t>十二、车船税</t>
    <phoneticPr fontId="2" type="noConversion"/>
  </si>
  <si>
    <t>十三、耕地占用税</t>
    <phoneticPr fontId="2" type="noConversion"/>
  </si>
  <si>
    <t>十四、契税</t>
    <phoneticPr fontId="2" type="noConversion"/>
  </si>
  <si>
    <t>十五、烟叶税</t>
    <phoneticPr fontId="2" type="noConversion"/>
  </si>
  <si>
    <t>十六、其他税收收入</t>
    <phoneticPr fontId="2" type="noConversion"/>
  </si>
  <si>
    <t>非税收入小计</t>
    <phoneticPr fontId="2" type="noConversion"/>
  </si>
  <si>
    <t>十七、专项收入</t>
    <phoneticPr fontId="2" type="noConversion"/>
  </si>
  <si>
    <t>十八、行政事业性收费收入</t>
    <phoneticPr fontId="2" type="noConversion"/>
  </si>
  <si>
    <t>十九、罚没收入</t>
    <phoneticPr fontId="2" type="noConversion"/>
  </si>
  <si>
    <t>二十、国有资本经营收入</t>
    <phoneticPr fontId="2" type="noConversion"/>
  </si>
  <si>
    <t>二十一、国有资源(资产)有偿使用收入</t>
    <phoneticPr fontId="2" type="noConversion"/>
  </si>
  <si>
    <t>二十二、政府住房基金收入</t>
    <phoneticPr fontId="2" type="noConversion"/>
  </si>
  <si>
    <t>二十三、其他收入</t>
    <phoneticPr fontId="2" type="noConversion"/>
  </si>
  <si>
    <t>一般公共预算收入合计</t>
    <phoneticPr fontId="2" type="noConversion"/>
  </si>
  <si>
    <t>收  入  总  计</t>
  </si>
  <si>
    <t>支  出  总  计</t>
  </si>
  <si>
    <t>预算数</t>
    <phoneticPr fontId="2" type="noConversion"/>
  </si>
  <si>
    <t>单位：万元</t>
  </si>
  <si>
    <t>收  入</t>
  </si>
  <si>
    <t>预算数</t>
  </si>
  <si>
    <t>支  出</t>
  </si>
  <si>
    <t xml:space="preserve">预算数 </t>
  </si>
  <si>
    <t>一般公共预算收入</t>
  </si>
  <si>
    <t>一般公共预算支出</t>
  </si>
  <si>
    <t>转移性收入</t>
  </si>
  <si>
    <t>转移性支出</t>
  </si>
  <si>
    <t xml:space="preserve">  上级补助收入</t>
  </si>
  <si>
    <t xml:space="preserve">  补助下级支出</t>
  </si>
  <si>
    <t xml:space="preserve">    返还性收入</t>
  </si>
  <si>
    <t xml:space="preserve">    返还性支出</t>
  </si>
  <si>
    <t xml:space="preserve">    一般性转移支付收入</t>
  </si>
  <si>
    <t xml:space="preserve">    一般性转移支付支出</t>
  </si>
  <si>
    <t xml:space="preserve">    专项转移支付收入</t>
  </si>
  <si>
    <t xml:space="preserve">    专项转移支付支出</t>
  </si>
  <si>
    <t xml:space="preserve">  上解收入</t>
  </si>
  <si>
    <t xml:space="preserve">  上解支出</t>
  </si>
  <si>
    <t xml:space="preserve">    体制上解支出</t>
  </si>
  <si>
    <t xml:space="preserve">    专项上解收入</t>
  </si>
  <si>
    <t xml:space="preserve">    专项上解支出</t>
  </si>
  <si>
    <t xml:space="preserve">  接受其他地区援助收入</t>
  </si>
  <si>
    <t xml:space="preserve">  援助其他地区支出</t>
  </si>
  <si>
    <t xml:space="preserve">  地方政府债务收入</t>
  </si>
  <si>
    <t xml:space="preserve">  债务转贷支出</t>
  </si>
  <si>
    <t xml:space="preserve">  国债转贷收入</t>
  </si>
  <si>
    <t xml:space="preserve">  地方政府债务还本支出</t>
  </si>
  <si>
    <t xml:space="preserve">  拨付转贷资金数</t>
  </si>
  <si>
    <t xml:space="preserve">  上年结余收入</t>
  </si>
  <si>
    <t xml:space="preserve">  国债转贷资金结余</t>
  </si>
  <si>
    <t xml:space="preserve">  调入资金   </t>
  </si>
  <si>
    <t xml:space="preserve">  调出资金</t>
  </si>
  <si>
    <t xml:space="preserve">        调入预算稳定调节金</t>
  </si>
  <si>
    <t xml:space="preserve">    补充预算稳定调节基金</t>
  </si>
  <si>
    <t xml:space="preserve">        从政府性基金预算调入</t>
  </si>
  <si>
    <t xml:space="preserve">    补充预算财转金</t>
  </si>
  <si>
    <t xml:space="preserve">        从国有资本经营预算调入</t>
  </si>
  <si>
    <t xml:space="preserve">    其他调出资金</t>
  </si>
  <si>
    <t xml:space="preserve">        从其他资金调入</t>
  </si>
  <si>
    <t>省级预备费</t>
  </si>
  <si>
    <t>单位：万元</t>
    <phoneticPr fontId="2" type="noConversion"/>
  </si>
  <si>
    <t>预 算 科 目</t>
    <phoneticPr fontId="2" type="noConversion"/>
  </si>
  <si>
    <t>预算数</t>
    <phoneticPr fontId="2" type="noConversion"/>
  </si>
  <si>
    <t>上级补助收入</t>
    <phoneticPr fontId="2" type="noConversion"/>
  </si>
  <si>
    <t xml:space="preserve">  返还性收入</t>
    <phoneticPr fontId="2" type="noConversion"/>
  </si>
  <si>
    <t xml:space="preserve">    所得税基数返还收入</t>
    <phoneticPr fontId="2" type="noConversion"/>
  </si>
  <si>
    <t xml:space="preserve">    成品油税费改革税收返还收入</t>
    <phoneticPr fontId="2" type="noConversion"/>
  </si>
  <si>
    <t xml:space="preserve"> 一般性转移支付收入</t>
    <phoneticPr fontId="2" type="noConversion"/>
  </si>
  <si>
    <t xml:space="preserve">    均衡性转移支付收入</t>
    <phoneticPr fontId="2" type="noConversion"/>
  </si>
  <si>
    <t xml:space="preserve">    资源枯竭型城市转移支付补助收入</t>
    <phoneticPr fontId="2" type="noConversion"/>
  </si>
  <si>
    <t xml:space="preserve">  专项转移支付收入</t>
    <phoneticPr fontId="2" type="noConversion"/>
  </si>
  <si>
    <t xml:space="preserve">                                                          </t>
    <phoneticPr fontId="2" type="noConversion"/>
  </si>
  <si>
    <t>一、农网还贷资金收入</t>
    <phoneticPr fontId="2" type="noConversion"/>
  </si>
  <si>
    <t>二、港口建设费收入</t>
    <phoneticPr fontId="2" type="noConversion"/>
  </si>
  <si>
    <t>三、新型墙体材料专项基金收入</t>
    <phoneticPr fontId="2" type="noConversion"/>
  </si>
  <si>
    <t>四、国家电影事业发展专项资金收入</t>
    <phoneticPr fontId="2" type="noConversion"/>
  </si>
  <si>
    <t>五、城市公用事业附加收入</t>
    <phoneticPr fontId="2" type="noConversion"/>
  </si>
  <si>
    <t>六、国有土地收益基金收入</t>
    <phoneticPr fontId="2" type="noConversion"/>
  </si>
  <si>
    <t>七、农业土地开发资金收入</t>
    <phoneticPr fontId="2" type="noConversion"/>
  </si>
  <si>
    <t>九、大中型水库库区基金收入</t>
    <phoneticPr fontId="2" type="noConversion"/>
  </si>
  <si>
    <t>十、彩票公益金收入</t>
    <phoneticPr fontId="2" type="noConversion"/>
  </si>
  <si>
    <t>十一、城市基础设施配套费收入</t>
    <phoneticPr fontId="2" type="noConversion"/>
  </si>
  <si>
    <t>十二、小型水库移民扶助基金收入</t>
    <phoneticPr fontId="2" type="noConversion"/>
  </si>
  <si>
    <t>十三、国家重大水利工程建设基金收入</t>
    <phoneticPr fontId="2" type="noConversion"/>
  </si>
  <si>
    <t>十四、车辆通行费</t>
    <phoneticPr fontId="2" type="noConversion"/>
  </si>
  <si>
    <t>十五、污水处理费收入</t>
    <phoneticPr fontId="2" type="noConversion"/>
  </si>
  <si>
    <t>十六、彩票发行机构和彩票销售机构的业务费用</t>
    <phoneticPr fontId="2" type="noConversion"/>
  </si>
  <si>
    <t>十七、其他政府性基金收入</t>
    <phoneticPr fontId="2" type="noConversion"/>
  </si>
  <si>
    <t>收入合计</t>
    <phoneticPr fontId="2" type="noConversion"/>
  </si>
  <si>
    <t>一、国家电影事业发展专项资金及对应专项债务收入安排的支出</t>
    <phoneticPr fontId="2" type="noConversion"/>
  </si>
  <si>
    <t>二、大中型水库移民后期扶持基金支出</t>
    <phoneticPr fontId="2" type="noConversion"/>
  </si>
  <si>
    <t>三、小型水库移民扶助基金及对应专项债务收入安排的支出</t>
    <phoneticPr fontId="2" type="noConversion"/>
  </si>
  <si>
    <t>四、国有土地使用权出让收入及对应专项债务收入安排的支出</t>
    <phoneticPr fontId="2" type="noConversion"/>
  </si>
  <si>
    <t>五、城市公用事业附加及对应专项债务收入安排的支出</t>
    <phoneticPr fontId="2" type="noConversion"/>
  </si>
  <si>
    <t>六、国有土地收益基金及对应专项债务收入安排的支出</t>
    <phoneticPr fontId="2" type="noConversion"/>
  </si>
  <si>
    <t>七、农业土地开发资金及对应专项债务收入安排的支出</t>
    <phoneticPr fontId="2" type="noConversion"/>
  </si>
  <si>
    <t>九、污水处理费及对应专项债务收入安排的支出</t>
    <phoneticPr fontId="2" type="noConversion"/>
  </si>
  <si>
    <t>十、大中型水库库区基金及对应专项债务收入安排的支出</t>
    <phoneticPr fontId="2" type="noConversion"/>
  </si>
  <si>
    <t>十一、国家重大水利工程建设基金及对应专项债务收入安排的支出</t>
    <phoneticPr fontId="2" type="noConversion"/>
  </si>
  <si>
    <t>十二、车辆通行费及对应专项债务收入安排的支出</t>
    <phoneticPr fontId="2" type="noConversion"/>
  </si>
  <si>
    <t>十三、港口建设费及对应专项债务收入安排的支出</t>
    <phoneticPr fontId="2" type="noConversion"/>
  </si>
  <si>
    <t>十四、民航发展基金支出</t>
    <phoneticPr fontId="2" type="noConversion"/>
  </si>
  <si>
    <t>十五、新型墙体材料专项基金及对应专项债务收入安排的支出</t>
    <phoneticPr fontId="2" type="noConversion"/>
  </si>
  <si>
    <t>十六、农网还贷资金支出</t>
    <phoneticPr fontId="2" type="noConversion"/>
  </si>
  <si>
    <t>十七、其他政府性基金及对应专项债务收入安排的支出</t>
    <phoneticPr fontId="2" type="noConversion"/>
  </si>
  <si>
    <t>十八、彩票发行销售机构业务费安排的支出</t>
    <phoneticPr fontId="2" type="noConversion"/>
  </si>
  <si>
    <t>十九、彩票公益金及对应专项债务收入安排的支出</t>
    <phoneticPr fontId="2" type="noConversion"/>
  </si>
  <si>
    <t>单位：万元</t>
    <phoneticPr fontId="2" type="noConversion"/>
  </si>
  <si>
    <t>收 入</t>
    <phoneticPr fontId="2" type="noConversion"/>
  </si>
  <si>
    <t>支 出</t>
    <phoneticPr fontId="2" type="noConversion"/>
  </si>
  <si>
    <t>政府性基金收入</t>
    <phoneticPr fontId="2" type="noConversion"/>
  </si>
  <si>
    <t>政府性基金支出</t>
    <phoneticPr fontId="2" type="noConversion"/>
  </si>
  <si>
    <t>转移性收入</t>
    <phoneticPr fontId="2" type="noConversion"/>
  </si>
  <si>
    <t>转移性支出</t>
    <phoneticPr fontId="2" type="noConversion"/>
  </si>
  <si>
    <t>上级补助收入</t>
    <phoneticPr fontId="2" type="noConversion"/>
  </si>
  <si>
    <t>上解上级支出</t>
    <phoneticPr fontId="2" type="noConversion"/>
  </si>
  <si>
    <t>调入资金</t>
    <phoneticPr fontId="2" type="noConversion"/>
  </si>
  <si>
    <t>调出资金</t>
    <phoneticPr fontId="2" type="noConversion"/>
  </si>
  <si>
    <t xml:space="preserve">  专项债务收入</t>
    <phoneticPr fontId="2" type="noConversion"/>
  </si>
  <si>
    <t>收入总计</t>
    <phoneticPr fontId="2" type="noConversion"/>
  </si>
  <si>
    <t>支出总计</t>
    <phoneticPr fontId="2" type="noConversion"/>
  </si>
  <si>
    <t>上级补助收入</t>
  </si>
  <si>
    <t>预算科目</t>
  </si>
  <si>
    <t>一、一般公共服务</t>
  </si>
  <si>
    <t xml:space="preserve">    人大事务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</si>
  <si>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</si>
  <si>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</si>
  <si>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</si>
  <si>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</si>
  <si>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</si>
  <si>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</si>
  <si>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</si>
  <si>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</si>
  <si>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</si>
  <si>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</si>
  <si>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行政运行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</si>
  <si>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</si>
  <si>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</si>
  <si>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</si>
  <si>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</si>
  <si>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</si>
  <si>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</si>
  <si>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</si>
  <si>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</si>
  <si>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</si>
  <si>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</si>
  <si>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</si>
  <si>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</si>
  <si>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</si>
  <si>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</si>
  <si>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</si>
  <si>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</si>
  <si>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</si>
  <si>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</si>
  <si>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</si>
  <si>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</si>
  <si>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</si>
  <si>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</si>
  <si>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</si>
  <si>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</si>
  <si>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</si>
  <si>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</si>
  <si>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</si>
  <si>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</si>
  <si>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</si>
  <si>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</si>
  <si>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</si>
  <si>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</si>
  <si>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</si>
  <si>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</si>
  <si>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</si>
  <si>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</si>
  <si>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</si>
  <si>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</si>
  <si>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</si>
  <si>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</si>
  <si>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</si>
  <si>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</si>
  <si>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</si>
  <si>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</si>
  <si>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</si>
  <si>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</si>
  <si>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</si>
  <si>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</si>
  <si>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</si>
  <si>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</si>
  <si>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</si>
  <si>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</si>
  <si>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</si>
  <si>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</si>
  <si>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</si>
  <si>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</si>
  <si>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</si>
  <si>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</si>
  <si>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</si>
  <si>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</si>
  <si>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</si>
  <si>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</si>
  <si>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</si>
  <si>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</si>
  <si>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</si>
  <si>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</si>
  <si>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</si>
  <si>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</si>
  <si>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</si>
  <si>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</si>
  <si>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</si>
  <si>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</si>
  <si>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</si>
  <si>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</si>
  <si>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</si>
  <si>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</si>
  <si>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</si>
  <si>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</si>
  <si>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</si>
  <si>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</si>
  <si>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</si>
  <si>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</si>
  <si>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</si>
  <si>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</si>
  <si>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</si>
  <si>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</si>
  <si>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</si>
  <si>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</si>
  <si>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</si>
  <si>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</si>
  <si>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</si>
  <si>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</si>
  <si>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</si>
  <si>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</si>
  <si>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</si>
  <si>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</si>
  <si>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</si>
  <si>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</si>
  <si>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</si>
  <si>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</si>
  <si>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</si>
  <si>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</si>
  <si>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</si>
  <si>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</si>
  <si>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</si>
  <si>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</si>
  <si>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</si>
  <si>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</si>
  <si>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</si>
  <si>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</si>
  <si>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</si>
  <si>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</si>
  <si>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</si>
  <si>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</si>
  <si>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</si>
  <si>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</si>
  <si>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</si>
  <si>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</si>
  <si>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</si>
  <si>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</si>
  <si>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</si>
  <si>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</si>
  <si>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</si>
  <si>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</si>
  <si>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</si>
  <si>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</si>
  <si>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其他公安支出</t>
  </si>
  <si>
    <t xml:space="preserve">    国家安全</t>
  </si>
  <si>
    <t xml:space="preserve">      其他国家安全支出</t>
  </si>
  <si>
    <t xml:space="preserve">    检察</t>
  </si>
  <si>
    <t xml:space="preserve">      “两房”建设</t>
  </si>
  <si>
    <t xml:space="preserve">      其他检察支出</t>
  </si>
  <si>
    <t xml:space="preserve">    法院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</si>
  <si>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</si>
  <si>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</si>
  <si>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</si>
  <si>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</si>
  <si>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</si>
  <si>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</si>
  <si>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</si>
  <si>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</si>
  <si>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</si>
  <si>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</si>
  <si>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</si>
  <si>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</si>
  <si>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</si>
  <si>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</si>
  <si>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</si>
  <si>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</si>
  <si>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</si>
  <si>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</si>
  <si>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</si>
  <si>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</si>
  <si>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</si>
  <si>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</si>
  <si>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</si>
  <si>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</si>
  <si>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</si>
  <si>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</si>
  <si>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中等职业学校教学设施</t>
  </si>
  <si>
    <t xml:space="preserve">      其他教育费附加安排的支出</t>
  </si>
  <si>
    <t>六、科学技术支出</t>
  </si>
  <si>
    <t xml:space="preserve">    科学技术管理事务</t>
  </si>
  <si>
    <t xml:space="preserve">      其他科学技术管理事务支出</t>
  </si>
  <si>
    <t xml:space="preserve">      机构运行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</si>
  <si>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</si>
  <si>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</si>
  <si>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</si>
  <si>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</si>
  <si>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</si>
  <si>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</si>
  <si>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</si>
  <si>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</si>
  <si>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</si>
  <si>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</si>
  <si>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</si>
  <si>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</si>
  <si>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</si>
  <si>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</si>
  <si>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</si>
  <si>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</si>
  <si>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</si>
  <si>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</si>
  <si>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</si>
  <si>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</si>
  <si>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</si>
  <si>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</si>
  <si>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</si>
  <si>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</si>
  <si>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</si>
  <si>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</si>
  <si>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</si>
  <si>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</si>
  <si>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</si>
  <si>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</si>
  <si>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</si>
  <si>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</si>
  <si>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</si>
  <si>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</si>
  <si>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</si>
  <si>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</si>
  <si>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</si>
  <si>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</si>
  <si>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</si>
  <si>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</si>
  <si>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</si>
  <si>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</si>
  <si>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</si>
  <si>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</si>
  <si>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</si>
  <si>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</si>
  <si>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</si>
  <si>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</si>
  <si>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</si>
  <si>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</si>
  <si>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</si>
  <si>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</si>
  <si>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</si>
  <si>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</si>
  <si>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</si>
  <si>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</si>
  <si>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</si>
  <si>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</si>
  <si>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</si>
  <si>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</si>
  <si>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</si>
  <si>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</si>
  <si>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</si>
  <si>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</si>
  <si>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</si>
  <si>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</si>
  <si>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</si>
  <si>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</si>
  <si>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</si>
  <si>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</si>
  <si>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</si>
  <si>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</si>
  <si>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</si>
  <si>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</si>
  <si>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</si>
  <si>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就业补助</t>
  </si>
  <si>
    <t xml:space="preserve">      就业创业服务补贴</t>
  </si>
  <si>
    <t xml:space="preserve">      职业培训补贴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</si>
  <si>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</si>
  <si>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</si>
  <si>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</si>
  <si>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</si>
  <si>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</si>
  <si>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</si>
  <si>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</si>
  <si>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</si>
  <si>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</si>
  <si>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</si>
  <si>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</si>
  <si>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</si>
  <si>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</si>
  <si>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</si>
  <si>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</si>
  <si>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</si>
  <si>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</si>
  <si>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</si>
  <si>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</si>
  <si>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</si>
  <si>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</si>
  <si>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</si>
  <si>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</si>
  <si>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</si>
  <si>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</si>
  <si>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</si>
  <si>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</si>
  <si>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</si>
  <si>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</si>
  <si>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</si>
  <si>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</si>
  <si>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</si>
  <si>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</si>
  <si>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</si>
  <si>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</si>
  <si>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</si>
  <si>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</si>
  <si>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</si>
  <si>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</si>
  <si>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</si>
  <si>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</si>
  <si>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</si>
  <si>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</si>
  <si>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</si>
  <si>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</si>
  <si>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</si>
  <si>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</si>
  <si>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</si>
  <si>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</si>
  <si>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</si>
  <si>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</si>
  <si>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</si>
  <si>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</si>
  <si>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</si>
  <si>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</si>
  <si>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</si>
  <si>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</si>
  <si>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</si>
  <si>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</si>
  <si>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</si>
  <si>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</si>
  <si>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</si>
  <si>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</si>
  <si>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</si>
  <si>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</si>
  <si>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</si>
  <si>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</si>
  <si>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</si>
  <si>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</si>
  <si>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</si>
  <si>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</si>
  <si>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</si>
  <si>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</si>
  <si>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</si>
  <si>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</si>
  <si>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</si>
  <si>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</si>
  <si>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</si>
  <si>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</si>
  <si>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</si>
  <si>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</si>
  <si>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</si>
  <si>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</si>
  <si>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</si>
  <si>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</si>
  <si>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</si>
  <si>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</si>
  <si>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</si>
  <si>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</si>
  <si>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</si>
  <si>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</si>
  <si>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</si>
  <si>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</si>
  <si>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</si>
  <si>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</si>
  <si>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</si>
  <si>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</si>
  <si>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</si>
  <si>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</si>
  <si>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</si>
  <si>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</si>
  <si>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</si>
  <si>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</si>
  <si>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</si>
  <si>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</si>
  <si>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</si>
  <si>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</si>
  <si>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</si>
  <si>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</si>
  <si>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</si>
  <si>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</si>
  <si>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</si>
  <si>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</si>
  <si>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</si>
  <si>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</si>
  <si>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</si>
  <si>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</si>
  <si>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</si>
  <si>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</si>
  <si>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</si>
  <si>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</si>
  <si>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</si>
  <si>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</si>
  <si>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</si>
  <si>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</si>
  <si>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</si>
  <si>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</si>
  <si>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</si>
  <si>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</si>
  <si>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</si>
  <si>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</si>
  <si>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</si>
  <si>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</si>
  <si>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</si>
  <si>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</si>
  <si>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污染减排</t>
  </si>
  <si>
    <t>十一、城乡社区支出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</si>
  <si>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</si>
  <si>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</si>
  <si>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</si>
  <si>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</si>
  <si>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</si>
  <si>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</si>
  <si>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</si>
  <si>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</si>
  <si>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</si>
  <si>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</si>
  <si>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</si>
  <si>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</si>
  <si>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行政运行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</si>
  <si>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</si>
  <si>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</si>
  <si>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</si>
  <si>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</si>
  <si>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</si>
  <si>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</si>
  <si>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</si>
  <si>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</si>
  <si>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</si>
  <si>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</si>
  <si>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</si>
  <si>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</si>
  <si>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</si>
  <si>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</si>
  <si>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</si>
  <si>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</si>
  <si>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</si>
  <si>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</si>
  <si>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</si>
  <si>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</si>
  <si>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</si>
  <si>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</si>
  <si>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</si>
  <si>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</si>
  <si>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</si>
  <si>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</si>
  <si>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</si>
  <si>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</si>
  <si>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</si>
  <si>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</si>
  <si>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</si>
  <si>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</si>
  <si>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</si>
  <si>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</si>
  <si>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</si>
  <si>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</si>
  <si>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</si>
  <si>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</si>
  <si>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</si>
  <si>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</si>
  <si>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</si>
  <si>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农业综合开发</t>
  </si>
  <si>
    <t xml:space="preserve">        机构运行</t>
  </si>
  <si>
    <t xml:space="preserve">        土地治理</t>
  </si>
  <si>
    <t xml:space="preserve">        产业化经营</t>
  </si>
  <si>
    <t xml:space="preserve">        科技示范</t>
  </si>
  <si>
    <t xml:space="preserve">        其他农业综合开发支出</t>
  </si>
  <si>
    <t xml:space="preserve">        化解其他公益性乡村债务支出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</si>
  <si>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</si>
  <si>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</si>
  <si>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</si>
  <si>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</si>
  <si>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</si>
  <si>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</si>
  <si>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</si>
  <si>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</si>
  <si>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</si>
  <si>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</si>
  <si>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</si>
  <si>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</si>
  <si>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</si>
  <si>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</si>
  <si>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</si>
  <si>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</si>
  <si>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</si>
  <si>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</si>
  <si>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</si>
  <si>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</si>
  <si>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</si>
  <si>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</si>
  <si>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>十五、商业服务业等支出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</si>
  <si>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</si>
  <si>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</si>
  <si>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</si>
  <si>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</si>
  <si>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</si>
  <si>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</si>
  <si>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</si>
  <si>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十八、国土海洋气象等支出</t>
  </si>
  <si>
    <t xml:space="preserve">      国土资源事务</t>
  </si>
  <si>
    <t xml:space="preserve">        地质灾害防治</t>
  </si>
  <si>
    <t xml:space="preserve">        土地资源储备支出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</si>
  <si>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</si>
  <si>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</si>
  <si>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</si>
  <si>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</si>
  <si>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</si>
  <si>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</si>
  <si>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</si>
  <si>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</si>
  <si>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</si>
  <si>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</si>
  <si>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</si>
  <si>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</si>
  <si>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</si>
  <si>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</si>
  <si>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</si>
  <si>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</si>
  <si>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</si>
  <si>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</si>
  <si>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</si>
  <si>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</si>
  <si>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</si>
  <si>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</si>
  <si>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</si>
  <si>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</si>
  <si>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</si>
  <si>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</si>
  <si>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</si>
  <si>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其他粮油事务支出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</si>
  <si>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</si>
  <si>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</si>
  <si>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</si>
  <si>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</si>
  <si>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</si>
  <si>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</si>
  <si>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</si>
  <si>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</si>
  <si>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</si>
  <si>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</si>
  <si>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</si>
  <si>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</si>
  <si>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>一般公共预算支出合计</t>
  </si>
  <si>
    <t xml:space="preserve">    增值税税收返还收入</t>
    <phoneticPr fontId="1" type="noConversion"/>
  </si>
  <si>
    <t xml:space="preserve">    其他税收返还收入</t>
    <phoneticPr fontId="1" type="noConversion"/>
  </si>
  <si>
    <t xml:space="preserve">    重点生态功能区转移支付收入</t>
    <phoneticPr fontId="2" type="noConversion"/>
  </si>
  <si>
    <t>项目</t>
    <phoneticPr fontId="49" type="noConversion"/>
  </si>
  <si>
    <t>年初预算数</t>
  </si>
  <si>
    <t>调整预算数</t>
  </si>
  <si>
    <t>实际执行数</t>
  </si>
  <si>
    <t>累计占预算</t>
  </si>
  <si>
    <t>一、税收收入</t>
  </si>
  <si>
    <t xml:space="preserve">    增值税</t>
  </si>
  <si>
    <t xml:space="preserve">    营业税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</si>
  <si>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</si>
  <si>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</si>
  <si>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</si>
  <si>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</si>
  <si>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</si>
  <si>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</si>
  <si>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</si>
  <si>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</si>
  <si>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</si>
  <si>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</si>
  <si>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</si>
  <si>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</si>
  <si>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</si>
  <si>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</si>
  <si>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</si>
  <si>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</si>
  <si>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</si>
  <si>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</si>
  <si>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其他收入</t>
  </si>
  <si>
    <t>一般公共预算收入合计</t>
    <phoneticPr fontId="49" type="noConversion"/>
  </si>
  <si>
    <t xml:space="preserve">  返还性收入</t>
  </si>
  <si>
    <t xml:space="preserve">  专项转移支付收入</t>
  </si>
  <si>
    <t xml:space="preserve">  一、一般公共服务支出</t>
    <phoneticPr fontId="49" type="noConversion"/>
  </si>
  <si>
    <t xml:space="preserve">      其他政府办公厅(室)及相关机构事务支出</t>
  </si>
  <si>
    <t xml:space="preserve">      应对气候变化管理事务</t>
  </si>
  <si>
    <t xml:space="preserve">    党委办公厅(室)及相关机构事务</t>
  </si>
  <si>
    <t xml:space="preserve">      其他党委办公厅(室)及相关机构事务支出</t>
  </si>
  <si>
    <t xml:space="preserve">    其他一般公共服务支出(款)</t>
  </si>
  <si>
    <t xml:space="preserve">      其他一般公共服务支出(项)</t>
  </si>
  <si>
    <t xml:space="preserve">  四、公共安全支出</t>
    <phoneticPr fontId="49" type="noConversion"/>
  </si>
  <si>
    <t xml:space="preserve">    其他公共安全支出(款)</t>
  </si>
  <si>
    <t xml:space="preserve">      其他公共安全支出(项)</t>
  </si>
  <si>
    <t xml:space="preserve">      其他消防</t>
  </si>
  <si>
    <t xml:space="preserve">  五、教育支出</t>
    <phoneticPr fontId="49" type="noConversion"/>
  </si>
  <si>
    <t xml:space="preserve">    其他教育支出(款)</t>
  </si>
  <si>
    <t xml:space="preserve">      其他教育支出(项)</t>
  </si>
  <si>
    <t xml:space="preserve">  六、科学技术支出</t>
    <phoneticPr fontId="49" type="noConversion"/>
  </si>
  <si>
    <t xml:space="preserve">  七、文化体育与传媒支出</t>
    <phoneticPr fontId="49" type="noConversion"/>
  </si>
  <si>
    <t xml:space="preserve">    其他文化体育与传媒支出(款)</t>
  </si>
  <si>
    <t xml:space="preserve">      其他文化体育与传媒支出(项)</t>
  </si>
  <si>
    <t xml:space="preserve">  八、社会保障和就业支出</t>
    <phoneticPr fontId="49" type="noConversion"/>
  </si>
  <si>
    <t xml:space="preserve">      退伍士兵安置</t>
  </si>
  <si>
    <t xml:space="preserve">    其他社会保障和就业支出(款)</t>
  </si>
  <si>
    <t xml:space="preserve">      其他社会保障和就业支出(项)</t>
  </si>
  <si>
    <t xml:space="preserve">  九、医疗卫生与计划生育支出</t>
    <phoneticPr fontId="49" type="noConversion"/>
  </si>
  <si>
    <t xml:space="preserve">      中医(民族医)药专项</t>
  </si>
  <si>
    <t xml:space="preserve">      财政对城镇职工基本医疗保险基金的补助</t>
  </si>
  <si>
    <t xml:space="preserve">      疾病医疗救助</t>
  </si>
  <si>
    <t xml:space="preserve">      其他医疗卫生与计划生育支出</t>
  </si>
  <si>
    <t xml:space="preserve">  十、节能环保支出</t>
    <phoneticPr fontId="49" type="noConversion"/>
  </si>
  <si>
    <t xml:space="preserve">      排污费安排的支出</t>
  </si>
  <si>
    <t xml:space="preserve">       环境监测与信息</t>
  </si>
  <si>
    <t xml:space="preserve">       环境执法监察</t>
  </si>
  <si>
    <t xml:space="preserve">       减排专项支出</t>
  </si>
  <si>
    <t xml:space="preserve">       清洁生产专项支出</t>
  </si>
  <si>
    <t xml:space="preserve">       其他污染减排支出</t>
  </si>
  <si>
    <t xml:space="preserve">    其他节能环保支出(款)</t>
  </si>
  <si>
    <t xml:space="preserve">      其他节能环保支出(项)</t>
  </si>
  <si>
    <t xml:space="preserve">  十一、城乡社区支出</t>
    <phoneticPr fontId="49" type="noConversion"/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</si>
  <si>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</si>
  <si>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</si>
  <si>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</si>
  <si>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</si>
  <si>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</si>
  <si>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国家重点风景区规划与保护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</si>
  <si>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</si>
  <si>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</si>
  <si>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</si>
  <si>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城乡社区规划与管理(款)</t>
  </si>
  <si>
    <t xml:space="preserve">      城乡社区规划与管理(项)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</si>
  <si>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</si>
  <si>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</si>
  <si>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</si>
  <si>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城乡社区环境卫生(款)</t>
  </si>
  <si>
    <t xml:space="preserve">      城乡社区环境卫生(项)</t>
  </si>
  <si>
    <t xml:space="preserve">    建设市场管理与监督(款)</t>
  </si>
  <si>
    <t xml:space="preserve">      建设市场管理与监督(项)</t>
  </si>
  <si>
    <t xml:space="preserve">    其他城乡社区支出(款)</t>
  </si>
  <si>
    <t xml:space="preserve">      其他城乡社区支出(项)</t>
  </si>
  <si>
    <t xml:space="preserve">  十二、农林水支出</t>
    <phoneticPr fontId="49" type="noConversion"/>
  </si>
  <si>
    <t xml:space="preserve">    农业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</si>
  <si>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</si>
  <si>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</si>
  <si>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</si>
  <si>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</si>
  <si>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</si>
  <si>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</si>
  <si>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</si>
  <si>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</si>
  <si>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</si>
  <si>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</si>
  <si>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</si>
  <si>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农业生产支持补贴</t>
  </si>
  <si>
    <t xml:space="preserve">      农业组织化与产业化经营</t>
  </si>
  <si>
    <t xml:space="preserve">      农产品加工与促销</t>
  </si>
  <si>
    <t xml:space="preserve">      农村公益事业</t>
  </si>
  <si>
    <t xml:space="preserve">      综合财力补助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</si>
  <si>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</si>
  <si>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</si>
  <si>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</si>
  <si>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</si>
  <si>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其他农业支出</t>
  </si>
  <si>
    <t xml:space="preserve">    林业</t>
  </si>
  <si>
    <t xml:space="preserve">      林业事业机构</t>
  </si>
  <si>
    <t xml:space="preserve">      森林培育</t>
  </si>
  <si>
    <t xml:space="preserve">      林业技术推广</t>
  </si>
  <si>
    <t xml:space="preserve">      森林资源管理</t>
  </si>
  <si>
    <t xml:space="preserve">      森林资源监测</t>
  </si>
  <si>
    <t xml:space="preserve">      森林生态效益补偿</t>
  </si>
  <si>
    <t xml:space="preserve">      其他林业支出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</si>
  <si>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</si>
  <si>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</si>
  <si>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</si>
  <si>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</si>
  <si>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</si>
  <si>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</si>
  <si>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</si>
  <si>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</si>
  <si>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</si>
  <si>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</si>
  <si>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</si>
  <si>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</si>
  <si>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</si>
  <si>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农田水利</t>
  </si>
  <si>
    <t xml:space="preserve">      其他水利支出</t>
  </si>
  <si>
    <t xml:space="preserve">    农业综合开发</t>
  </si>
  <si>
    <t xml:space="preserve">      土地治理</t>
  </si>
  <si>
    <t xml:space="preserve">      产业化经营</t>
  </si>
  <si>
    <t xml:space="preserve">      科技示范</t>
  </si>
  <si>
    <t xml:space="preserve">      其他农业综合开发支出</t>
  </si>
  <si>
    <t xml:space="preserve">    农村综合改革</t>
  </si>
  <si>
    <t xml:space="preserve">      对村级一事一议补助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</si>
  <si>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</si>
  <si>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</si>
  <si>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</si>
  <si>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</si>
  <si>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</si>
  <si>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</si>
  <si>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</si>
  <si>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</si>
  <si>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</si>
  <si>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创业担保贴息</t>
  </si>
  <si>
    <t xml:space="preserve">      补充创业担保贷款基金</t>
  </si>
  <si>
    <t xml:space="preserve">      其他普惠金融发展支出</t>
  </si>
  <si>
    <t xml:space="preserve">    其他农林水事务支出(款)</t>
  </si>
  <si>
    <t xml:space="preserve">      化解其他公益性乡村债务支出</t>
  </si>
  <si>
    <t xml:space="preserve">      其他农林水事务支出(项)</t>
  </si>
  <si>
    <t xml:space="preserve">  十三、交通运输支出</t>
    <phoneticPr fontId="49" type="noConversion"/>
  </si>
  <si>
    <t xml:space="preserve">    公路水路运输</t>
  </si>
  <si>
    <t xml:space="preserve">      公路建设</t>
  </si>
  <si>
    <t xml:space="preserve">      公路养护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</si>
  <si>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</si>
  <si>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</si>
  <si>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</si>
  <si>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</si>
  <si>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</si>
  <si>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  行业监管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</si>
  <si>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</si>
  <si>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</si>
  <si>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</si>
  <si>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</si>
  <si>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</si>
  <si>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</si>
  <si>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</si>
  <si>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</si>
  <si>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</si>
  <si>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</si>
  <si>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</si>
  <si>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</si>
  <si>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</si>
  <si>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其他交通运输支出(款)</t>
  </si>
  <si>
    <t xml:space="preserve">      公共交通运营补助</t>
  </si>
  <si>
    <t xml:space="preserve">      其他交通运输支出(项)</t>
  </si>
  <si>
    <t xml:space="preserve">  十四、资源勘探信息等支出</t>
    <phoneticPr fontId="49" type="noConversion"/>
  </si>
  <si>
    <t xml:space="preserve">    资源勘探开发</t>
  </si>
  <si>
    <t xml:space="preserve">      其他资源勘探业支出</t>
  </si>
  <si>
    <t xml:space="preserve">    制造业</t>
  </si>
  <si>
    <t xml:space="preserve">      纺织业</t>
  </si>
  <si>
    <t xml:space="preserve">      有色金属冶炼及压延加工业</t>
  </si>
  <si>
    <t xml:space="preserve">      其他制造业支出</t>
  </si>
  <si>
    <t xml:space="preserve">    安全生产监管</t>
  </si>
  <si>
    <t xml:space="preserve">      国务院安委会专项</t>
  </si>
  <si>
    <t xml:space="preserve">      安全监管监察专项</t>
  </si>
  <si>
    <t xml:space="preserve">      应急救援支出</t>
  </si>
  <si>
    <t xml:space="preserve">      煤炭安全</t>
  </si>
  <si>
    <t xml:space="preserve">      其他安全生产监管支出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</si>
  <si>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</si>
  <si>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</si>
  <si>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</si>
  <si>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</si>
  <si>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</si>
  <si>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</si>
  <si>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</si>
  <si>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其他支持中小企业发展和管理支出</t>
  </si>
  <si>
    <t xml:space="preserve">    其他资源勘探信息等支出(款)</t>
  </si>
  <si>
    <t xml:space="preserve">      黄金事务</t>
  </si>
  <si>
    <t xml:space="preserve">      建设项目贷款贴息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</si>
  <si>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</si>
  <si>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</si>
  <si>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</si>
  <si>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其他资源勘探信息等支出(项)</t>
  </si>
  <si>
    <t xml:space="preserve">  十五、商业服务业等支出</t>
    <phoneticPr fontId="49" type="noConversion"/>
  </si>
  <si>
    <t xml:space="preserve">    旅游业管理与服务支出</t>
  </si>
  <si>
    <t xml:space="preserve">      旅游宣传</t>
  </si>
  <si>
    <t xml:space="preserve">      旅游行业业务管理</t>
  </si>
  <si>
    <t xml:space="preserve">      其他旅游业管理与服务支出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</si>
  <si>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</si>
  <si>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</si>
  <si>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</si>
  <si>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其他商业服务业等支出(款)</t>
  </si>
  <si>
    <t xml:space="preserve">      服务业基础设施建设</t>
  </si>
  <si>
    <t xml:space="preserve">      其他商业服务业等支出(项)</t>
  </si>
  <si>
    <t xml:space="preserve">  十六、金融支出</t>
    <phoneticPr fontId="49" type="noConversion"/>
  </si>
  <si>
    <t xml:space="preserve">      中央银行亏损补贴</t>
  </si>
  <si>
    <t xml:space="preserve">      其他金融调控支出</t>
  </si>
  <si>
    <t xml:space="preserve">    其他金融支出(款)</t>
  </si>
  <si>
    <t xml:space="preserve">      其他金融支出(项)</t>
  </si>
  <si>
    <t xml:space="preserve">  十八、国土海洋气象等支出</t>
    <phoneticPr fontId="49" type="noConversion"/>
  </si>
  <si>
    <t xml:space="preserve">    国土资源事务</t>
  </si>
  <si>
    <t xml:space="preserve">      国土资源规划及管理</t>
  </si>
  <si>
    <t xml:space="preserve">      土地资源调查</t>
  </si>
  <si>
    <t xml:space="preserve">      土地资源利用与保护</t>
  </si>
  <si>
    <t xml:space="preserve">      国土资源社会公益服务</t>
  </si>
  <si>
    <t xml:space="preserve">      国土资源行业业务管理</t>
  </si>
  <si>
    <t xml:space="preserve">      国土资源调查</t>
  </si>
  <si>
    <t xml:space="preserve">      国土整治</t>
  </si>
  <si>
    <t xml:space="preserve">      地质灾害防治</t>
  </si>
  <si>
    <t xml:space="preserve">      土地资源储备支出</t>
  </si>
  <si>
    <t xml:space="preserve">      地质及矿产资源调查</t>
  </si>
  <si>
    <t xml:space="preserve">      地质矿产资源利用与保护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</si>
  <si>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</si>
  <si>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</si>
  <si>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</si>
  <si>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其他国土资源事务支出</t>
  </si>
  <si>
    <t xml:space="preserve">    地震事务</t>
  </si>
  <si>
    <t xml:space="preserve">      地震监测</t>
  </si>
  <si>
    <t xml:space="preserve">      其他地震事务支出</t>
  </si>
  <si>
    <t xml:space="preserve">    其他国土海洋气象等支出</t>
  </si>
  <si>
    <t xml:space="preserve">  十九、住房保障支出</t>
    <phoneticPr fontId="49" type="noConversion"/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</si>
  <si>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</si>
  <si>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</si>
  <si>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</si>
  <si>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</si>
  <si>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</si>
  <si>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</si>
  <si>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</si>
  <si>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</si>
  <si>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</si>
  <si>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</si>
  <si>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</si>
  <si>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</si>
  <si>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</si>
  <si>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二十、粮油物资储备支出</t>
    <phoneticPr fontId="49" type="noConversion"/>
  </si>
  <si>
    <t xml:space="preserve">    粮油事务</t>
  </si>
  <si>
    <t xml:space="preserve">      粮食财务与审计支出</t>
  </si>
  <si>
    <t xml:space="preserve">      其他粮油事务支出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</si>
  <si>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</si>
  <si>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</si>
  <si>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</si>
  <si>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</si>
  <si>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</si>
  <si>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</si>
  <si>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二十一、其他支出(类)</t>
    <phoneticPr fontId="49" type="noConversion"/>
  </si>
  <si>
    <t xml:space="preserve">  二十二、其他支出(款)</t>
    <phoneticPr fontId="49" type="noConversion"/>
  </si>
  <si>
    <t xml:space="preserve">      其他支出(项)</t>
  </si>
  <si>
    <t xml:space="preserve">  二十三、债务付息支出</t>
    <phoneticPr fontId="49" type="noConversion"/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</si>
  <si>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</si>
  <si>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</si>
  <si>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</si>
  <si>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</si>
  <si>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</si>
  <si>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</si>
  <si>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</si>
  <si>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二十四、债务发行费用支出</t>
    <phoneticPr fontId="49" type="noConversion"/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</si>
  <si>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</si>
  <si>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</si>
  <si>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</si>
  <si>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执行数</t>
    <phoneticPr fontId="49" type="noConversion"/>
  </si>
  <si>
    <t>补助下级支出</t>
  </si>
  <si>
    <t xml:space="preserve">  返还性支出</t>
  </si>
  <si>
    <t xml:space="preserve">  一般性转移支付收入</t>
  </si>
  <si>
    <t xml:space="preserve">  一般性转移支付支出</t>
  </si>
  <si>
    <t xml:space="preserve">  专项转移支付支出</t>
  </si>
  <si>
    <t>下级上解收入</t>
  </si>
  <si>
    <t>上解上级支出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</si>
  <si>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</si>
  <si>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</si>
  <si>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</si>
  <si>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</si>
  <si>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</si>
  <si>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</si>
  <si>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</si>
  <si>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</si>
  <si>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</si>
  <si>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</si>
  <si>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>调出资金</t>
  </si>
  <si>
    <t>债务收入</t>
  </si>
  <si>
    <t>债务还本支出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</si>
  <si>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</si>
  <si>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</si>
  <si>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</si>
  <si>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</si>
  <si>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</si>
  <si>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</si>
  <si>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</si>
  <si>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</si>
  <si>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</si>
  <si>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</si>
  <si>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</si>
  <si>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</si>
  <si>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</si>
  <si>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</si>
  <si>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</si>
  <si>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</si>
  <si>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</si>
  <si>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</si>
  <si>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</si>
  <si>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</si>
  <si>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</si>
  <si>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</si>
  <si>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</si>
  <si>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</si>
  <si>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</si>
  <si>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</si>
  <si>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</si>
  <si>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调入预算稳定调节基金</t>
  </si>
  <si>
    <t>安排预算稳定调节基金</t>
  </si>
  <si>
    <t>接受其他地区援助收入</t>
  </si>
  <si>
    <t>援助其他地区支出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</si>
  <si>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</si>
  <si>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</si>
  <si>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</si>
  <si>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</si>
  <si>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</si>
  <si>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</si>
  <si>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</si>
  <si>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</si>
  <si>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</si>
  <si>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</si>
  <si>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</si>
  <si>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</si>
  <si>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</si>
  <si>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</si>
  <si>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项目</t>
    <phoneticPr fontId="1" type="noConversion"/>
  </si>
  <si>
    <t xml:space="preserve">    均衡性转移支付收入</t>
  </si>
  <si>
    <t xml:space="preserve">    老少边穷转移支付收入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</si>
  <si>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</si>
  <si>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</si>
  <si>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</si>
  <si>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</si>
  <si>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</si>
  <si>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</si>
  <si>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</si>
  <si>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</si>
  <si>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</si>
  <si>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>散装水泥专项资金收入</t>
  </si>
  <si>
    <t>墙体材料专项基金资金收入</t>
  </si>
  <si>
    <t>新增建设用地土地有偿使用费收入</t>
  </si>
  <si>
    <t>城镇公用事业附加收入</t>
  </si>
  <si>
    <t>国有土地使用权出让金收入</t>
  </si>
  <si>
    <t>大中型水库库区基金收入</t>
  </si>
  <si>
    <t>彩票公益金收入</t>
  </si>
  <si>
    <t>小型水库移民扶助基金收入</t>
  </si>
  <si>
    <t>国家重大水利工程建设基金收入</t>
  </si>
  <si>
    <t>无线电频率占用费</t>
  </si>
  <si>
    <t>其他政府性基金收入</t>
  </si>
  <si>
    <t>政府性基金收入合计</t>
    <phoneticPr fontId="2" type="noConversion"/>
  </si>
  <si>
    <t>政府住房基金支出</t>
  </si>
  <si>
    <t>国有土地使用权出让收入安排的支出</t>
  </si>
  <si>
    <t>城市公用事业附加安排的支出</t>
  </si>
  <si>
    <t>国有土地收益基金支出</t>
  </si>
  <si>
    <t>农业土地开发资金支出</t>
  </si>
  <si>
    <t>新增建设用地有偿使用费安排的支出</t>
  </si>
  <si>
    <t>城市基础设施配套费安排的支出</t>
  </si>
  <si>
    <t>工业和信息产业监管支出</t>
  </si>
  <si>
    <t>散装水泥专项资金支出</t>
  </si>
  <si>
    <t>新型墙体材料专项基金支出</t>
  </si>
  <si>
    <t>彩票公益金安排的支出</t>
  </si>
  <si>
    <t>债务付息支出</t>
  </si>
  <si>
    <t>其他政府专项债务发行费用支出</t>
    <phoneticPr fontId="2" type="noConversion"/>
  </si>
  <si>
    <t>其他政府性基金支出</t>
  </si>
  <si>
    <t>政府性基金支出合计</t>
    <phoneticPr fontId="2" type="noConversion"/>
  </si>
  <si>
    <t>单位：万元</t>
    <phoneticPr fontId="1" type="noConversion"/>
  </si>
  <si>
    <t>单位：万元</t>
    <phoneticPr fontId="2" type="noConversion"/>
  </si>
  <si>
    <t>预    算    科    目</t>
    <phoneticPr fontId="2" type="noConversion"/>
  </si>
  <si>
    <t>执行数</t>
    <phoneticPr fontId="2" type="noConversion"/>
  </si>
  <si>
    <t>政府性基金收入</t>
    <phoneticPr fontId="2" type="noConversion"/>
  </si>
  <si>
    <t>政府性基金支出</t>
    <phoneticPr fontId="2" type="noConversion"/>
  </si>
  <si>
    <t>转移性收入</t>
    <phoneticPr fontId="2" type="noConversion"/>
  </si>
  <si>
    <t>转移性支出</t>
    <phoneticPr fontId="2" type="noConversion"/>
  </si>
  <si>
    <t xml:space="preserve">    上解上级支出</t>
    <phoneticPr fontId="2" type="noConversion"/>
  </si>
  <si>
    <t xml:space="preserve">    下级上解收入</t>
    <phoneticPr fontId="2" type="noConversion"/>
  </si>
  <si>
    <t xml:space="preserve">    补助下级支出</t>
    <phoneticPr fontId="2" type="noConversion"/>
  </si>
  <si>
    <t>地方政府专项债劵转贷收入</t>
    <phoneticPr fontId="2" type="noConversion"/>
  </si>
  <si>
    <t>地方政府专项债务还本支出</t>
    <phoneticPr fontId="2" type="noConversion"/>
  </si>
  <si>
    <t>上年结余</t>
    <phoneticPr fontId="2" type="noConversion"/>
  </si>
  <si>
    <t>地方政府专项债务转贷支出</t>
    <phoneticPr fontId="2" type="noConversion"/>
  </si>
  <si>
    <t>调入资金</t>
    <phoneticPr fontId="2" type="noConversion"/>
  </si>
  <si>
    <t>调出资金</t>
    <phoneticPr fontId="2" type="noConversion"/>
  </si>
  <si>
    <t>政府性基金支出部分合计</t>
    <phoneticPr fontId="2" type="noConversion"/>
  </si>
  <si>
    <t>年终结余</t>
    <phoneticPr fontId="2" type="noConversion"/>
  </si>
  <si>
    <t>政府性基金收入部分合计</t>
    <phoneticPr fontId="2" type="noConversion"/>
  </si>
  <si>
    <t>预算科目</t>
    <phoneticPr fontId="2" type="noConversion"/>
  </si>
  <si>
    <t>执行数</t>
    <phoneticPr fontId="2" type="noConversion"/>
  </si>
  <si>
    <t xml:space="preserve">一、国家电影事业发展专项资金收入 </t>
    <phoneticPr fontId="2" type="noConversion"/>
  </si>
  <si>
    <t>二、大中型水库移民后期扶持基金收入</t>
    <phoneticPr fontId="2" type="noConversion"/>
  </si>
  <si>
    <t>三、小型水库移民扶助基金收入</t>
  </si>
  <si>
    <t>四、国有土地使用权出让收入</t>
  </si>
  <si>
    <t>五、城市公用事业附加收入</t>
  </si>
  <si>
    <t>六、国有土地收益基金收入</t>
  </si>
  <si>
    <t xml:space="preserve">八、新增建设用地土地有偿使用费收入 </t>
    <phoneticPr fontId="2" type="noConversion"/>
  </si>
  <si>
    <t>九、城市基础设施配套费收入</t>
  </si>
  <si>
    <t>十、污水处理费收入</t>
  </si>
  <si>
    <t>十一、新菜地开发建设基金收入</t>
  </si>
  <si>
    <t xml:space="preserve">十二、大中型水库库区基金收入 </t>
    <phoneticPr fontId="2" type="noConversion"/>
  </si>
  <si>
    <t>十三、国家重大水利工程建设基金收入</t>
  </si>
  <si>
    <t>十四、车辆通行费</t>
  </si>
  <si>
    <t xml:space="preserve">十五、港口建设费收入 </t>
    <phoneticPr fontId="2" type="noConversion"/>
  </si>
  <si>
    <t xml:space="preserve">十六、民航发展基金收入 </t>
    <phoneticPr fontId="2" type="noConversion"/>
  </si>
  <si>
    <t>十七、散装水泥专项资金收入</t>
  </si>
  <si>
    <t>十八、新型墙体材料专项基金收入</t>
  </si>
  <si>
    <t>十九、农网还贷资金收入</t>
  </si>
  <si>
    <t>二十、旅游发展基金收入</t>
    <phoneticPr fontId="2" type="noConversion"/>
  </si>
  <si>
    <t>二十一、其他政府性基金收入</t>
  </si>
  <si>
    <t xml:space="preserve">二十二、彩票发行机构和彩票销售机构的业务费用 </t>
    <phoneticPr fontId="2" type="noConversion"/>
  </si>
  <si>
    <t xml:space="preserve">二十三、彩票公益金收入 </t>
    <phoneticPr fontId="2" type="noConversion"/>
  </si>
  <si>
    <t>一般债务</t>
    <phoneticPr fontId="1" type="noConversion"/>
  </si>
  <si>
    <t>专项债务</t>
    <phoneticPr fontId="1" type="noConversion"/>
  </si>
  <si>
    <t>合计</t>
    <phoneticPr fontId="1" type="noConversion"/>
  </si>
  <si>
    <t>单位：万元</t>
    <phoneticPr fontId="1" type="noConversion"/>
  </si>
  <si>
    <t>单位：万元</t>
    <phoneticPr fontId="1" type="noConversion"/>
  </si>
  <si>
    <t>一、2016年末地方政府债务余额</t>
    <phoneticPr fontId="1" type="noConversion"/>
  </si>
  <si>
    <t>二、2017年地方政府债务举借额</t>
    <phoneticPr fontId="1" type="noConversion"/>
  </si>
  <si>
    <t>三、2017年地方政府债务偿还减少额</t>
    <phoneticPr fontId="1" type="noConversion"/>
  </si>
  <si>
    <t>四、2017年末地方政府债务余额</t>
    <phoneticPr fontId="1" type="noConversion"/>
  </si>
  <si>
    <t xml:space="preserve">  地方政府债务收入</t>
    <phoneticPr fontId="2" type="noConversion"/>
  </si>
  <si>
    <t xml:space="preserve">  地方政府债务还本支出</t>
    <phoneticPr fontId="2" type="noConversion"/>
  </si>
  <si>
    <t xml:space="preserve">  专项债务还本支出</t>
    <phoneticPr fontId="2" type="noConversion"/>
  </si>
  <si>
    <t xml:space="preserve">  上年结转收入</t>
    <phoneticPr fontId="2" type="noConversion"/>
  </si>
  <si>
    <r>
      <t>预</t>
    </r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算</t>
    </r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科</t>
    </r>
    <r>
      <rPr>
        <b/>
        <sz val="11"/>
        <rFont val="Times New Roman"/>
        <family val="1"/>
      </rPr>
      <t xml:space="preserve">    </t>
    </r>
    <r>
      <rPr>
        <b/>
        <sz val="11"/>
        <rFont val="宋体"/>
        <family val="3"/>
        <charset val="134"/>
      </rPr>
      <t>目</t>
    </r>
    <phoneticPr fontId="2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</si>
  <si>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县级基本财力保障机制奖补资金收入</t>
    </r>
    <phoneticPr fontId="2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</si>
  <si>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结算补助收入</t>
    </r>
    <phoneticPr fontId="2" type="noConversion"/>
  </si>
  <si>
    <r>
      <t xml:space="preserve"> </t>
    </r>
    <r>
      <rPr>
        <sz val="11"/>
        <color theme="1"/>
        <rFont val="宋体"/>
        <family val="2"/>
        <charset val="134"/>
        <scheme val="minor"/>
      </rPr>
      <t xml:space="preserve">   </t>
    </r>
    <r>
      <rPr>
        <sz val="11"/>
        <rFont val="宋体"/>
        <family val="3"/>
        <charset val="134"/>
      </rPr>
      <t>企业事业单位划转补助收入</t>
    </r>
    <phoneticPr fontId="2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</si>
  <si>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  </t>
    </r>
    <r>
      <rPr>
        <sz val="11"/>
        <color theme="1"/>
        <rFont val="宋体"/>
        <family val="3"/>
        <charset val="134"/>
        <scheme val="minor"/>
      </rPr>
      <t>上级补助收入</t>
    </r>
    <phoneticPr fontId="2" type="noConversion"/>
  </si>
  <si>
    <t xml:space="preserve">  国债转贷资金上年结余</t>
    <phoneticPr fontId="1" type="noConversion"/>
  </si>
  <si>
    <t>经济分类科目</t>
  </si>
  <si>
    <t>执行数</t>
  </si>
  <si>
    <t>一、机关工资福利支出</t>
  </si>
  <si>
    <t xml:space="preserve">        工资奖金津补贴</t>
  </si>
  <si>
    <t xml:space="preserve">        社会保障缴费</t>
  </si>
  <si>
    <t xml:space="preserve">        其他工资福利支出</t>
  </si>
  <si>
    <t>二、机关商品和服务支出</t>
  </si>
  <si>
    <t xml:space="preserve">        办公经费</t>
  </si>
  <si>
    <t xml:space="preserve">        培训费</t>
  </si>
  <si>
    <t xml:space="preserve">        专用材料购置费</t>
  </si>
  <si>
    <t xml:space="preserve">        委托业务费</t>
  </si>
  <si>
    <t xml:space="preserve">        公务接待费</t>
  </si>
  <si>
    <t xml:space="preserve">        因公出国（境）费用</t>
  </si>
  <si>
    <t xml:space="preserve">        公务用车运行维护费</t>
  </si>
  <si>
    <t xml:space="preserve">        维修（护）费</t>
  </si>
  <si>
    <t xml:space="preserve">        其他商品和服务支出</t>
  </si>
  <si>
    <t>三、机关资本性支出（一）</t>
  </si>
  <si>
    <t xml:space="preserve">        房屋建筑物构建</t>
  </si>
  <si>
    <t xml:space="preserve">        基础设施建设</t>
  </si>
  <si>
    <t xml:space="preserve">        公务用车购置</t>
  </si>
  <si>
    <t xml:space="preserve">        土地征迁补偿和安置支出</t>
  </si>
  <si>
    <t xml:space="preserve">        设备购置</t>
  </si>
  <si>
    <t xml:space="preserve">        大型修缮</t>
  </si>
  <si>
    <t xml:space="preserve">        其他资本性支出</t>
  </si>
  <si>
    <t>四、机关资本性支出（二）</t>
  </si>
  <si>
    <t>五、对事业单位经常性补助</t>
  </si>
  <si>
    <t xml:space="preserve">        工资福利支出</t>
  </si>
  <si>
    <t xml:space="preserve">        商品和福利支出</t>
  </si>
  <si>
    <t xml:space="preserve">        其他对事业单位补助</t>
  </si>
  <si>
    <t>六、对事业单位资本性补助</t>
  </si>
  <si>
    <t xml:space="preserve">        资本性支出（一）</t>
  </si>
  <si>
    <t xml:space="preserve">        资本性支出（二）</t>
  </si>
  <si>
    <t>七、对企业补助</t>
  </si>
  <si>
    <t xml:space="preserve">        费用补贴</t>
  </si>
  <si>
    <t xml:space="preserve">        利息补贴</t>
  </si>
  <si>
    <t xml:space="preserve">        其他对企业补助</t>
  </si>
  <si>
    <t>八、对企业资本性支出</t>
  </si>
  <si>
    <t xml:space="preserve">        对企业资本性支出（一）</t>
  </si>
  <si>
    <t xml:space="preserve">        对企业资本性支出（二）</t>
  </si>
  <si>
    <t>九、对个人和家庭的补助</t>
  </si>
  <si>
    <t xml:space="preserve">        社会福利和救助</t>
  </si>
  <si>
    <t xml:space="preserve">        助学金</t>
  </si>
  <si>
    <t xml:space="preserve">        个人农业生产补贴</t>
  </si>
  <si>
    <t xml:space="preserve">        离退休费</t>
  </si>
  <si>
    <t xml:space="preserve">        其他对个人和家庭补助</t>
  </si>
  <si>
    <t>十、对社会保障基金补助</t>
  </si>
  <si>
    <t xml:space="preserve">        对社会保险基金补助</t>
  </si>
  <si>
    <t xml:space="preserve">        补充全国社会保障基金</t>
  </si>
  <si>
    <t xml:space="preserve">        上下级政府间转移性支出</t>
  </si>
  <si>
    <t xml:space="preserve">        援助其他地区支出</t>
  </si>
  <si>
    <t xml:space="preserve">        债务转贷</t>
  </si>
  <si>
    <t xml:space="preserve">        调出资金</t>
  </si>
  <si>
    <t xml:space="preserve">        预备费</t>
  </si>
  <si>
    <t xml:space="preserve">        预留</t>
  </si>
  <si>
    <t xml:space="preserve">        赠与</t>
  </si>
  <si>
    <t xml:space="preserve">        国家赔偿费用支出</t>
  </si>
  <si>
    <t xml:space="preserve">        对民间非盈利组织和群众性自治组织补贴</t>
  </si>
  <si>
    <t xml:space="preserve">        其他支出</t>
  </si>
  <si>
    <t>合计</t>
  </si>
  <si>
    <t>十一、转移性支出</t>
    <phoneticPr fontId="1" type="noConversion"/>
  </si>
  <si>
    <t>十二、预备费及预留</t>
    <phoneticPr fontId="1" type="noConversion"/>
  </si>
  <si>
    <t>十三、其他支出</t>
    <phoneticPr fontId="1" type="noConversion"/>
  </si>
  <si>
    <t xml:space="preserve">      行政运行</t>
    <phoneticPr fontId="2" type="noConversion"/>
  </si>
  <si>
    <t xml:space="preserve">      城乡社区管理事务</t>
    <phoneticPr fontId="2" type="noConversion"/>
  </si>
  <si>
    <t xml:space="preserve">        行政运行</t>
    <phoneticPr fontId="2" type="noConversion"/>
  </si>
  <si>
    <t xml:space="preserve">      其他农林水支出</t>
    <phoneticPr fontId="2" type="noConversion"/>
  </si>
  <si>
    <t xml:space="preserve">        其他农林水支出</t>
    <phoneticPr fontId="2" type="noConversion"/>
  </si>
  <si>
    <t xml:space="preserve">        地质矿产资源与环境调查</t>
    <phoneticPr fontId="2" type="noConversion"/>
  </si>
  <si>
    <t xml:space="preserve">        其他支出</t>
    <phoneticPr fontId="2" type="noConversion"/>
  </si>
  <si>
    <t>预算数</t>
    <phoneticPr fontId="1" type="noConversion"/>
  </si>
  <si>
    <t>单位：万元</t>
    <phoneticPr fontId="1" type="noConversion"/>
  </si>
  <si>
    <t>一般公共预算支出合计</t>
    <phoneticPr fontId="1" type="noConversion"/>
  </si>
  <si>
    <t>旅游发展基金支出</t>
    <phoneticPr fontId="1" type="noConversion"/>
  </si>
  <si>
    <t>上级补助收入</t>
    <phoneticPr fontId="2" type="noConversion"/>
  </si>
  <si>
    <t>合计</t>
    <phoneticPr fontId="1" type="noConversion"/>
  </si>
  <si>
    <r>
      <t>地</t>
    </r>
    <r>
      <rPr>
        <b/>
        <sz val="11"/>
        <color indexed="8"/>
        <rFont val="宋体"/>
        <family val="3"/>
        <charset val="134"/>
      </rPr>
      <t>区</t>
    </r>
    <phoneticPr fontId="2" type="noConversion"/>
  </si>
  <si>
    <t>一般债务限额</t>
    <phoneticPr fontId="1" type="noConversion"/>
  </si>
  <si>
    <t>专项债务限额</t>
    <phoneticPr fontId="1" type="noConversion"/>
  </si>
  <si>
    <t>合计</t>
    <phoneticPr fontId="1" type="noConversion"/>
  </si>
  <si>
    <t>西区</t>
    <phoneticPr fontId="1" type="noConversion"/>
  </si>
  <si>
    <t>项        目</t>
    <phoneticPr fontId="1" type="noConversion"/>
  </si>
  <si>
    <t>收入总计</t>
    <phoneticPr fontId="2" type="noConversion"/>
  </si>
  <si>
    <t xml:space="preserve">      人大监督</t>
  </si>
  <si>
    <t xml:space="preserve">    城市维护建设税</t>
  </si>
  <si>
    <t xml:space="preserve">  体制上解收入</t>
  </si>
  <si>
    <t xml:space="preserve">    体制补助收入</t>
  </si>
  <si>
    <t>城市基础设施配套费收入</t>
  </si>
  <si>
    <t>土地整理支出</t>
  </si>
  <si>
    <t>七、农业土地开发资金收入</t>
  </si>
  <si>
    <t>七、城市维护建设税</t>
  </si>
  <si>
    <t xml:space="preserve">    体制上解收入</t>
  </si>
  <si>
    <t xml:space="preserve">       会议费</t>
  </si>
  <si>
    <t>八、国有土地使用权出让收入</t>
  </si>
  <si>
    <t>八、城市基础设施配套费及对应专项债务收入安排的支出</t>
  </si>
  <si>
    <t>2017年攀枝花市西区一般公共预算收入执行情况表</t>
    <phoneticPr fontId="49" type="noConversion"/>
  </si>
  <si>
    <t>2017年攀枝花市西区一般公共预算支出执行情况表</t>
    <phoneticPr fontId="49" type="noConversion"/>
  </si>
  <si>
    <t>2017年攀枝花市西区政府性基金收入执行情况表</t>
    <phoneticPr fontId="2" type="noConversion"/>
  </si>
  <si>
    <t>2017年攀枝花市西区政府性基金支出执行情况表</t>
    <phoneticPr fontId="2" type="noConversion"/>
  </si>
  <si>
    <t>2017年攀枝花市西区政府债务余额情况表</t>
    <phoneticPr fontId="1" type="noConversion"/>
  </si>
  <si>
    <t>附件1</t>
    <phoneticPr fontId="1" type="noConversion"/>
  </si>
  <si>
    <t>附件2</t>
    <phoneticPr fontId="1" type="noConversion"/>
  </si>
  <si>
    <t>附件3</t>
    <phoneticPr fontId="1" type="noConversion"/>
  </si>
  <si>
    <t>附件4</t>
    <phoneticPr fontId="1" type="noConversion"/>
  </si>
  <si>
    <t>附件5</t>
    <phoneticPr fontId="1" type="noConversion"/>
  </si>
  <si>
    <t>附件6</t>
    <phoneticPr fontId="1" type="noConversion"/>
  </si>
  <si>
    <t>附件7</t>
    <phoneticPr fontId="1" type="noConversion"/>
  </si>
  <si>
    <t>附件8</t>
    <phoneticPr fontId="1" type="noConversion"/>
  </si>
  <si>
    <t>附件9</t>
    <phoneticPr fontId="1" type="noConversion"/>
  </si>
  <si>
    <t>附件10</t>
    <phoneticPr fontId="1" type="noConversion"/>
  </si>
  <si>
    <t>附件11</t>
    <phoneticPr fontId="1" type="noConversion"/>
  </si>
  <si>
    <t>附件12</t>
    <phoneticPr fontId="1" type="noConversion"/>
  </si>
  <si>
    <t>附件13</t>
    <phoneticPr fontId="1" type="noConversion"/>
  </si>
  <si>
    <t>附件14</t>
    <phoneticPr fontId="1" type="noConversion"/>
  </si>
  <si>
    <t>附件15</t>
    <phoneticPr fontId="1" type="noConversion"/>
  </si>
  <si>
    <t>附件16</t>
    <phoneticPr fontId="1" type="noConversion"/>
  </si>
  <si>
    <t>附件17</t>
    <phoneticPr fontId="1" type="noConversion"/>
  </si>
  <si>
    <t>附件18</t>
    <phoneticPr fontId="1" type="noConversion"/>
  </si>
  <si>
    <t>2017年攀枝花西区一般公共预算收支平衡表</t>
    <phoneticPr fontId="2" type="noConversion"/>
  </si>
  <si>
    <t>2018年攀枝花市西区一般公共预算收入预算表（草案）</t>
    <phoneticPr fontId="1" type="noConversion"/>
  </si>
  <si>
    <t>2018年攀枝花市西区税收返还和转移支付补助预算表（草案）</t>
    <phoneticPr fontId="2" type="noConversion"/>
  </si>
  <si>
    <t>2018年攀枝花市西区政府性基金收入预算表（草案）</t>
    <phoneticPr fontId="2" type="noConversion"/>
  </si>
  <si>
    <t>2018年攀枝花市西区政府性基金支出预算表（草案）</t>
    <phoneticPr fontId="2" type="noConversion"/>
  </si>
  <si>
    <t>2018年攀枝花市西区一般公共预算基本支出表（草案）</t>
    <phoneticPr fontId="2" type="noConversion"/>
  </si>
  <si>
    <t>2018年攀枝花市西区政府性基金收支平衡表（草案）</t>
    <phoneticPr fontId="2" type="noConversion"/>
  </si>
  <si>
    <t>2018年攀枝花市西区一般公共预算收支平衡表（草案）</t>
    <phoneticPr fontId="2" type="noConversion"/>
  </si>
  <si>
    <t>2018年攀枝花市西区一般公共预算支出预算表（草案）</t>
    <phoneticPr fontId="2" type="noConversion"/>
  </si>
  <si>
    <t>2017年攀枝花市西区政府债务限额情况表</t>
    <phoneticPr fontId="2" type="noConversion"/>
  </si>
  <si>
    <t>2017年攀枝花市西区政府性基金补助执行情况表</t>
    <phoneticPr fontId="2" type="noConversion"/>
  </si>
  <si>
    <t>2017年攀枝花市西区政府性基金收支平衡表</t>
    <phoneticPr fontId="2" type="noConversion"/>
  </si>
  <si>
    <t>2017年攀枝花市西区税收返还和转移支付补助执行情况表</t>
    <phoneticPr fontId="2" type="noConversion"/>
  </si>
</sst>
</file>

<file path=xl/styles.xml><?xml version="1.0" encoding="utf-8"?>
<styleSheet xmlns="http://schemas.openxmlformats.org/spreadsheetml/2006/main">
  <numFmts count="14">
    <numFmt numFmtId="43" formatCode="_ * #,##0.00_ ;_ * \-#,##0.00_ ;_ * &quot;-&quot;??_ ;_ @_ "/>
    <numFmt numFmtId="176" formatCode="_-* #,##0_-;\-* #,##0_-;_-* &quot;-&quot;_-;_-@_-"/>
    <numFmt numFmtId="177" formatCode="_-* #,##0.00_-;\-* #,##0.00_-;_-* &quot;-&quot;??_-;_-@_-"/>
    <numFmt numFmtId="178" formatCode="0_ "/>
    <numFmt numFmtId="179" formatCode="0_);[Red]\(0\)"/>
    <numFmt numFmtId="180" formatCode="#,##0_ "/>
    <numFmt numFmtId="181" formatCode="_(* #,##0_);_(* \(#,##0\);_(* &quot;-&quot;_);_(@_)"/>
    <numFmt numFmtId="182" formatCode="#,##0.00_ "/>
    <numFmt numFmtId="183" formatCode="#,##0_);[Red]\(#,##0\)"/>
    <numFmt numFmtId="184" formatCode="____@"/>
    <numFmt numFmtId="185" formatCode="0;_輀"/>
    <numFmt numFmtId="186" formatCode="0.0%"/>
    <numFmt numFmtId="187" formatCode="0.0_ "/>
    <numFmt numFmtId="188" formatCode="_ * #,##0_ ;_ * \-#,##0_ ;_ * &quot;-&quot;??_ ;_ @_ "/>
  </numFmts>
  <fonts count="7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Helv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color indexed="8"/>
      <name val="Calibri"/>
      <family val="2"/>
    </font>
    <font>
      <sz val="12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4"/>
      <name val="宋体"/>
      <family val="3"/>
      <charset val="134"/>
    </font>
    <font>
      <sz val="10"/>
      <color indexed="20"/>
      <name val="Calibri"/>
      <family val="2"/>
    </font>
    <font>
      <sz val="10"/>
      <color indexed="64"/>
      <name val="Arial"/>
      <family val="2"/>
    </font>
    <font>
      <sz val="9"/>
      <color indexed="8"/>
      <name val="宋体"/>
      <family val="3"/>
      <charset val="134"/>
    </font>
    <font>
      <sz val="12"/>
      <name val="Times New Roman"/>
      <family val="1"/>
    </font>
    <font>
      <sz val="12"/>
      <color indexed="17"/>
      <name val="宋体"/>
      <family val="3"/>
      <charset val="134"/>
    </font>
    <font>
      <sz val="10"/>
      <color indexed="17"/>
      <name val="Calibri"/>
      <family val="2"/>
    </font>
    <font>
      <sz val="12"/>
      <name val="Courier"/>
      <family val="3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0"/>
      <color indexed="81"/>
      <name val="宋体"/>
      <family val="3"/>
      <charset val="134"/>
    </font>
    <font>
      <sz val="10"/>
      <color indexed="81"/>
      <name val="宋体"/>
      <family val="3"/>
      <charset val="134"/>
    </font>
    <font>
      <b/>
      <sz val="16"/>
      <name val="宋体"/>
      <family val="3"/>
      <charset val="134"/>
    </font>
    <font>
      <sz val="16"/>
      <name val="宋体"/>
      <family val="3"/>
      <charset val="134"/>
    </font>
    <font>
      <sz val="16"/>
      <color indexed="8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Arial"/>
      <family val="2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黑体"/>
      <family val="3"/>
      <charset val="134"/>
    </font>
    <font>
      <b/>
      <sz val="11"/>
      <name val="Times New Roman"/>
      <family val="1"/>
    </font>
    <font>
      <sz val="11"/>
      <color indexed="8"/>
      <name val="黑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ajor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28"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4" borderId="5" applyNumberFormat="0" applyAlignment="0" applyProtection="0">
      <alignment vertical="center"/>
    </xf>
    <xf numFmtId="0" fontId="11" fillId="34" borderId="5" applyNumberFormat="0" applyAlignment="0" applyProtection="0">
      <alignment vertical="center"/>
    </xf>
    <xf numFmtId="0" fontId="11" fillId="34" borderId="5" applyNumberFormat="0" applyAlignment="0" applyProtection="0">
      <alignment vertical="center"/>
    </xf>
    <xf numFmtId="0" fontId="12" fillId="35" borderId="6" applyNumberFormat="0" applyAlignment="0" applyProtection="0">
      <alignment vertical="center"/>
    </xf>
    <xf numFmtId="0" fontId="12" fillId="35" borderId="6" applyNumberFormat="0" applyAlignment="0" applyProtection="0">
      <alignment vertical="center"/>
    </xf>
    <xf numFmtId="0" fontId="12" fillId="35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37" fontId="21" fillId="0" borderId="0"/>
    <xf numFmtId="0" fontId="22" fillId="0" borderId="0"/>
    <xf numFmtId="0" fontId="4" fillId="37" borderId="11" applyNumberFormat="0" applyFont="0" applyAlignment="0" applyProtection="0">
      <alignment vertical="center"/>
    </xf>
    <xf numFmtId="0" fontId="4" fillId="37" borderId="11" applyNumberFormat="0" applyFont="0" applyAlignment="0" applyProtection="0">
      <alignment vertical="center"/>
    </xf>
    <xf numFmtId="0" fontId="4" fillId="37" borderId="11" applyNumberFormat="0" applyFont="0" applyAlignment="0" applyProtection="0">
      <alignment vertical="center"/>
    </xf>
    <xf numFmtId="0" fontId="23" fillId="34" borderId="12" applyNumberFormat="0" applyAlignment="0" applyProtection="0">
      <alignment vertical="center"/>
    </xf>
    <xf numFmtId="0" fontId="23" fillId="34" borderId="12" applyNumberFormat="0" applyAlignment="0" applyProtection="0">
      <alignment vertical="center"/>
    </xf>
    <xf numFmtId="0" fontId="23" fillId="34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4" fillId="0" borderId="0"/>
    <xf numFmtId="0" fontId="8" fillId="0" borderId="0">
      <alignment vertical="center"/>
    </xf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/>
    <xf numFmtId="0" fontId="8" fillId="0" borderId="0">
      <alignment vertical="center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6" fillId="0" borderId="0">
      <alignment vertical="center"/>
    </xf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34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34" borderId="5" applyNumberFormat="0" applyAlignment="0" applyProtection="0">
      <alignment vertical="center"/>
    </xf>
    <xf numFmtId="0" fontId="11" fillId="34" borderId="5" applyNumberFormat="0" applyAlignment="0" applyProtection="0">
      <alignment vertical="center"/>
    </xf>
    <xf numFmtId="0" fontId="11" fillId="34" borderId="5" applyNumberFormat="0" applyAlignment="0" applyProtection="0">
      <alignment vertical="center"/>
    </xf>
    <xf numFmtId="0" fontId="11" fillId="34" borderId="5" applyNumberFormat="0" applyAlignment="0" applyProtection="0">
      <alignment vertical="center"/>
    </xf>
    <xf numFmtId="0" fontId="11" fillId="34" borderId="5" applyNumberFormat="0" applyAlignment="0" applyProtection="0">
      <alignment vertical="center"/>
    </xf>
    <xf numFmtId="0" fontId="11" fillId="34" borderId="5" applyNumberFormat="0" applyAlignment="0" applyProtection="0">
      <alignment vertical="center"/>
    </xf>
    <xf numFmtId="0" fontId="11" fillId="38" borderId="5" applyNumberFormat="0" applyAlignment="0" applyProtection="0">
      <alignment vertical="center"/>
    </xf>
    <xf numFmtId="0" fontId="12" fillId="35" borderId="6" applyNumberFormat="0" applyAlignment="0" applyProtection="0">
      <alignment vertical="center"/>
    </xf>
    <xf numFmtId="0" fontId="12" fillId="35" borderId="6" applyNumberFormat="0" applyAlignment="0" applyProtection="0">
      <alignment vertical="center"/>
    </xf>
    <xf numFmtId="0" fontId="12" fillId="35" borderId="6" applyNumberFormat="0" applyAlignment="0" applyProtection="0">
      <alignment vertical="center"/>
    </xf>
    <xf numFmtId="0" fontId="12" fillId="35" borderId="6" applyNumberFormat="0" applyAlignment="0" applyProtection="0">
      <alignment vertical="center"/>
    </xf>
    <xf numFmtId="0" fontId="12" fillId="35" borderId="6" applyNumberFormat="0" applyAlignment="0" applyProtection="0">
      <alignment vertical="center"/>
    </xf>
    <xf numFmtId="0" fontId="12" fillId="35" borderId="6" applyNumberFormat="0" applyAlignment="0" applyProtection="0">
      <alignment vertical="center"/>
    </xf>
    <xf numFmtId="0" fontId="12" fillId="39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0" borderId="0"/>
    <xf numFmtId="181" fontId="4" fillId="0" borderId="0" applyFont="0" applyFill="0" applyBorder="0" applyAlignment="0" applyProtection="0"/>
    <xf numFmtId="4" fontId="22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/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3" fillId="34" borderId="12" applyNumberFormat="0" applyAlignment="0" applyProtection="0">
      <alignment vertical="center"/>
    </xf>
    <xf numFmtId="0" fontId="23" fillId="34" borderId="12" applyNumberFormat="0" applyAlignment="0" applyProtection="0">
      <alignment vertical="center"/>
    </xf>
    <xf numFmtId="0" fontId="23" fillId="34" borderId="12" applyNumberFormat="0" applyAlignment="0" applyProtection="0">
      <alignment vertical="center"/>
    </xf>
    <xf numFmtId="0" fontId="23" fillId="34" borderId="12" applyNumberFormat="0" applyAlignment="0" applyProtection="0">
      <alignment vertical="center"/>
    </xf>
    <xf numFmtId="0" fontId="23" fillId="34" borderId="12" applyNumberFormat="0" applyAlignment="0" applyProtection="0">
      <alignment vertical="center"/>
    </xf>
    <xf numFmtId="0" fontId="23" fillId="34" borderId="12" applyNumberFormat="0" applyAlignment="0" applyProtection="0">
      <alignment vertical="center"/>
    </xf>
    <xf numFmtId="0" fontId="23" fillId="38" borderId="12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37" fillId="0" borderId="0"/>
    <xf numFmtId="0" fontId="7" fillId="0" borderId="0"/>
    <xf numFmtId="0" fontId="7" fillId="0" borderId="0"/>
    <xf numFmtId="0" fontId="38" fillId="0" borderId="0"/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45" borderId="11" applyNumberFormat="0" applyFont="0" applyAlignment="0" applyProtection="0">
      <alignment vertical="center"/>
    </xf>
    <xf numFmtId="0" fontId="8" fillId="37" borderId="11" applyNumberFormat="0" applyFont="0" applyAlignment="0" applyProtection="0">
      <alignment vertical="center"/>
    </xf>
    <xf numFmtId="0" fontId="8" fillId="45" borderId="11" applyNumberFormat="0" applyFont="0" applyAlignment="0" applyProtection="0">
      <alignment vertical="center"/>
    </xf>
    <xf numFmtId="0" fontId="3" fillId="0" borderId="0"/>
    <xf numFmtId="0" fontId="3" fillId="0" borderId="0"/>
    <xf numFmtId="0" fontId="39" fillId="0" borderId="0">
      <alignment vertical="center"/>
    </xf>
    <xf numFmtId="0" fontId="40" fillId="0" borderId="0">
      <alignment vertical="center"/>
    </xf>
    <xf numFmtId="0" fontId="3" fillId="0" borderId="0"/>
    <xf numFmtId="0" fontId="3" fillId="0" borderId="0"/>
    <xf numFmtId="0" fontId="3" fillId="0" borderId="0"/>
    <xf numFmtId="0" fontId="42" fillId="0" borderId="0">
      <alignment vertical="center"/>
    </xf>
    <xf numFmtId="0" fontId="3" fillId="0" borderId="0"/>
  </cellStyleXfs>
  <cellXfs count="272">
    <xf numFmtId="0" fontId="0" fillId="0" borderId="0" xfId="0">
      <alignment vertical="center"/>
    </xf>
    <xf numFmtId="178" fontId="41" fillId="0" borderId="0" xfId="1022" applyNumberFormat="1" applyFont="1" applyFill="1" applyAlignment="1">
      <alignment horizontal="center" vertical="center"/>
    </xf>
    <xf numFmtId="0" fontId="41" fillId="0" borderId="0" xfId="1022" applyFont="1" applyFill="1" applyAlignment="1">
      <alignment vertical="center"/>
    </xf>
    <xf numFmtId="0" fontId="46" fillId="0" borderId="0" xfId="604" applyFont="1"/>
    <xf numFmtId="0" fontId="48" fillId="0" borderId="0" xfId="0" applyFont="1">
      <alignment vertical="center"/>
    </xf>
    <xf numFmtId="0" fontId="0" fillId="0" borderId="0" xfId="0" applyFont="1" applyFill="1" applyAlignment="1" applyProtection="1"/>
    <xf numFmtId="0" fontId="41" fillId="0" borderId="1" xfId="0" applyFont="1" applyFill="1" applyBorder="1" applyAlignment="1">
      <alignment horizontal="center" vertical="center"/>
    </xf>
    <xf numFmtId="0" fontId="50" fillId="0" borderId="1" xfId="0" applyFont="1" applyBorder="1" applyAlignment="1">
      <alignment vertical="center"/>
    </xf>
    <xf numFmtId="0" fontId="6" fillId="0" borderId="0" xfId="0" applyFont="1" applyFill="1" applyAlignment="1"/>
    <xf numFmtId="0" fontId="8" fillId="0" borderId="0" xfId="0" applyFont="1" applyFill="1" applyAlignment="1" applyProtection="1"/>
    <xf numFmtId="179" fontId="8" fillId="0" borderId="1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/>
    <xf numFmtId="179" fontId="25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188" fontId="25" fillId="0" borderId="1" xfId="938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3" fontId="41" fillId="0" borderId="1" xfId="1027" applyNumberFormat="1" applyFont="1" applyFill="1" applyBorder="1" applyAlignment="1">
      <alignment vertical="center" wrapText="1"/>
    </xf>
    <xf numFmtId="0" fontId="51" fillId="0" borderId="1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" fontId="41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/>
    <xf numFmtId="0" fontId="6" fillId="0" borderId="0" xfId="0" applyFont="1" applyAlignment="1"/>
    <xf numFmtId="0" fontId="6" fillId="0" borderId="1" xfId="0" applyFont="1" applyBorder="1" applyAlignment="1">
      <alignment horizontal="left" vertical="center"/>
    </xf>
    <xf numFmtId="3" fontId="6" fillId="0" borderId="0" xfId="0" applyNumberFormat="1" applyFont="1" applyFill="1" applyAlignment="1"/>
    <xf numFmtId="0" fontId="6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0" fontId="52" fillId="0" borderId="1" xfId="0" applyNumberFormat="1" applyFont="1" applyFill="1" applyBorder="1" applyAlignment="1" applyProtection="1">
      <alignment horizontal="left" vertical="center"/>
    </xf>
    <xf numFmtId="0" fontId="52" fillId="0" borderId="0" xfId="1019" applyFont="1" applyFill="1" applyAlignment="1">
      <alignment vertical="center"/>
    </xf>
    <xf numFmtId="0" fontId="8" fillId="0" borderId="0" xfId="0" applyFont="1" applyFill="1" applyAlignment="1" applyProtection="1">
      <alignment wrapText="1"/>
    </xf>
    <xf numFmtId="0" fontId="53" fillId="0" borderId="0" xfId="0" applyFont="1" applyFill="1" applyAlignment="1" applyProtection="1"/>
    <xf numFmtId="0" fontId="53" fillId="0" borderId="0" xfId="1021" applyFont="1">
      <alignment vertical="center"/>
    </xf>
    <xf numFmtId="0" fontId="53" fillId="0" borderId="0" xfId="576" applyFont="1">
      <alignment vertical="center"/>
    </xf>
    <xf numFmtId="0" fontId="53" fillId="0" borderId="0" xfId="0" applyFont="1" applyAlignment="1"/>
    <xf numFmtId="180" fontId="53" fillId="0" borderId="0" xfId="1020" applyNumberFormat="1" applyFont="1" applyAlignment="1">
      <alignment vertical="center"/>
    </xf>
    <xf numFmtId="0" fontId="53" fillId="0" borderId="0" xfId="604" applyFont="1"/>
    <xf numFmtId="0" fontId="53" fillId="0" borderId="0" xfId="0" applyFont="1">
      <alignment vertical="center"/>
    </xf>
    <xf numFmtId="0" fontId="53" fillId="0" borderId="0" xfId="0" applyFont="1" applyFill="1" applyAlignment="1"/>
    <xf numFmtId="0" fontId="53" fillId="0" borderId="0" xfId="0" applyFont="1" applyFill="1" applyAlignment="1" applyProtection="1">
      <alignment wrapText="1"/>
    </xf>
    <xf numFmtId="0" fontId="0" fillId="0" borderId="0" xfId="0" applyFont="1" applyAlignment="1" applyProtection="1"/>
    <xf numFmtId="0" fontId="8" fillId="0" borderId="0" xfId="0" applyFont="1" applyFill="1" applyAlignment="1" applyProtection="1">
      <alignment horizontal="right" vertical="center"/>
    </xf>
    <xf numFmtId="0" fontId="41" fillId="0" borderId="1" xfId="0" applyFont="1" applyFill="1" applyBorder="1" applyAlignment="1" applyProtection="1">
      <alignment horizontal="distributed" vertical="center" justifyLastLine="1"/>
    </xf>
    <xf numFmtId="0" fontId="41" fillId="0" borderId="1" xfId="0" applyFont="1" applyFill="1" applyBorder="1" applyAlignment="1" applyProtection="1">
      <alignment horizontal="center" vertical="center" wrapText="1"/>
      <protection locked="0"/>
    </xf>
    <xf numFmtId="188" fontId="25" fillId="0" borderId="1" xfId="0" applyNumberFormat="1" applyFont="1" applyFill="1" applyBorder="1" applyAlignment="1" applyProtection="1">
      <alignment horizontal="left" vertical="center"/>
    </xf>
    <xf numFmtId="179" fontId="25" fillId="0" borderId="1" xfId="0" applyNumberFormat="1" applyFont="1" applyFill="1" applyBorder="1" applyAlignment="1" applyProtection="1">
      <alignment horizontal="center" vertical="center"/>
    </xf>
    <xf numFmtId="179" fontId="41" fillId="0" borderId="1" xfId="0" applyNumberFormat="1" applyFont="1" applyFill="1" applyBorder="1" applyAlignment="1" applyProtection="1">
      <alignment horizontal="center" vertical="center"/>
    </xf>
    <xf numFmtId="0" fontId="50" fillId="0" borderId="1" xfId="0" applyFont="1" applyFill="1" applyBorder="1" applyAlignment="1" applyProtection="1">
      <alignment vertical="center"/>
    </xf>
    <xf numFmtId="179" fontId="8" fillId="0" borderId="1" xfId="0" applyNumberFormat="1" applyFont="1" applyFill="1" applyBorder="1" applyAlignment="1" applyProtection="1">
      <alignment horizontal="center" vertical="center"/>
    </xf>
    <xf numFmtId="179" fontId="50" fillId="0" borderId="1" xfId="0" applyNumberFormat="1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vertical="center"/>
    </xf>
    <xf numFmtId="0" fontId="25" fillId="0" borderId="0" xfId="0" applyFont="1" applyAlignment="1" applyProtection="1"/>
    <xf numFmtId="0" fontId="8" fillId="0" borderId="1" xfId="0" applyFont="1" applyFill="1" applyBorder="1" applyAlignment="1" applyProtection="1">
      <alignment vertical="center"/>
    </xf>
    <xf numFmtId="49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021" applyFont="1" applyBorder="1">
      <alignment vertical="center"/>
    </xf>
    <xf numFmtId="0" fontId="6" fillId="0" borderId="0" xfId="1021" applyFont="1">
      <alignment vertical="center"/>
    </xf>
    <xf numFmtId="0" fontId="54" fillId="49" borderId="0" xfId="1021" applyFont="1" applyFill="1" applyBorder="1" applyAlignment="1">
      <alignment vertical="center" wrapText="1"/>
    </xf>
    <xf numFmtId="0" fontId="55" fillId="49" borderId="0" xfId="1021" applyFont="1" applyFill="1" applyBorder="1" applyAlignment="1">
      <alignment horizontal="right" wrapText="1"/>
    </xf>
    <xf numFmtId="0" fontId="56" fillId="49" borderId="1" xfId="1021" applyFont="1" applyFill="1" applyBorder="1" applyAlignment="1">
      <alignment horizontal="center" vertical="center" wrapText="1"/>
    </xf>
    <xf numFmtId="0" fontId="25" fillId="48" borderId="1" xfId="1021" applyNumberFormat="1" applyFont="1" applyFill="1" applyBorder="1" applyAlignment="1" applyProtection="1">
      <alignment horizontal="center" vertical="center"/>
    </xf>
    <xf numFmtId="0" fontId="6" fillId="0" borderId="0" xfId="576" applyFont="1">
      <alignment vertical="center"/>
    </xf>
    <xf numFmtId="0" fontId="51" fillId="0" borderId="0" xfId="576" applyFont="1">
      <alignment vertical="center"/>
    </xf>
    <xf numFmtId="0" fontId="55" fillId="0" borderId="15" xfId="576" applyFont="1" applyFill="1" applyBorder="1" applyAlignment="1">
      <alignment vertical="center"/>
    </xf>
    <xf numFmtId="0" fontId="55" fillId="0" borderId="15" xfId="576" applyFont="1" applyFill="1" applyBorder="1" applyAlignment="1">
      <alignment horizontal="right"/>
    </xf>
    <xf numFmtId="0" fontId="56" fillId="0" borderId="1" xfId="576" applyFont="1" applyFill="1" applyBorder="1" applyAlignment="1">
      <alignment horizontal="center" vertical="center"/>
    </xf>
    <xf numFmtId="0" fontId="56" fillId="0" borderId="1" xfId="576" applyFont="1" applyFill="1" applyBorder="1" applyAlignment="1">
      <alignment horizontal="left" vertical="center"/>
    </xf>
    <xf numFmtId="0" fontId="55" fillId="0" borderId="1" xfId="576" applyFont="1" applyFill="1" applyBorder="1" applyAlignment="1">
      <alignment horizontal="center" vertical="center"/>
    </xf>
    <xf numFmtId="185" fontId="55" fillId="0" borderId="1" xfId="576" applyNumberFormat="1" applyFont="1" applyFill="1" applyBorder="1" applyAlignment="1">
      <alignment horizontal="center" vertical="center" wrapText="1"/>
    </xf>
    <xf numFmtId="179" fontId="55" fillId="0" borderId="1" xfId="576" applyNumberFormat="1" applyFont="1" applyFill="1" applyBorder="1" applyAlignment="1">
      <alignment horizontal="center" vertical="center"/>
    </xf>
    <xf numFmtId="179" fontId="55" fillId="0" borderId="1" xfId="576" applyNumberFormat="1" applyFont="1" applyFill="1" applyBorder="1" applyAlignment="1">
      <alignment horizontal="center" vertical="center" wrapText="1"/>
    </xf>
    <xf numFmtId="0" fontId="55" fillId="0" borderId="0" xfId="576" applyFont="1" applyFill="1" applyBorder="1" applyAlignment="1">
      <alignment horizontal="left" vertical="center"/>
    </xf>
    <xf numFmtId="0" fontId="52" fillId="0" borderId="0" xfId="1023" applyFont="1" applyFill="1" applyAlignment="1">
      <alignment vertical="center"/>
    </xf>
    <xf numFmtId="179" fontId="50" fillId="0" borderId="0" xfId="1023" applyNumberFormat="1" applyFont="1" applyFill="1" applyAlignment="1">
      <alignment vertical="center"/>
    </xf>
    <xf numFmtId="0" fontId="50" fillId="0" borderId="0" xfId="1023" applyFont="1" applyFill="1" applyAlignment="1">
      <alignment vertical="center"/>
    </xf>
    <xf numFmtId="0" fontId="50" fillId="0" borderId="0" xfId="1019" applyFont="1" applyFill="1" applyAlignment="1">
      <alignment vertical="center"/>
    </xf>
    <xf numFmtId="0" fontId="0" fillId="0" borderId="0" xfId="0" applyFont="1" applyAlignment="1"/>
    <xf numFmtId="0" fontId="57" fillId="0" borderId="0" xfId="1022" applyFont="1" applyFill="1" applyAlignment="1">
      <alignment vertical="center"/>
    </xf>
    <xf numFmtId="180" fontId="50" fillId="0" borderId="0" xfId="1020" applyNumberFormat="1" applyFont="1" applyAlignment="1">
      <alignment horizontal="right" wrapText="1"/>
    </xf>
    <xf numFmtId="0" fontId="0" fillId="0" borderId="0" xfId="0" applyFont="1" applyAlignment="1">
      <alignment vertical="center"/>
    </xf>
    <xf numFmtId="0" fontId="41" fillId="0" borderId="1" xfId="1024" applyFont="1" applyFill="1" applyBorder="1" applyAlignment="1">
      <alignment horizontal="center" vertical="center" justifyLastLine="1"/>
    </xf>
    <xf numFmtId="178" fontId="41" fillId="0" borderId="1" xfId="1024" applyNumberFormat="1" applyFont="1" applyFill="1" applyBorder="1" applyAlignment="1">
      <alignment horizontal="center" vertical="center"/>
    </xf>
    <xf numFmtId="0" fontId="41" fillId="0" borderId="1" xfId="1022" applyFont="1" applyFill="1" applyBorder="1" applyAlignment="1">
      <alignment horizontal="left" vertical="center" justifyLastLine="1"/>
    </xf>
    <xf numFmtId="0" fontId="25" fillId="0" borderId="1" xfId="1022" applyFont="1" applyFill="1" applyBorder="1" applyAlignment="1">
      <alignment horizontal="left" vertical="center"/>
    </xf>
    <xf numFmtId="0" fontId="25" fillId="0" borderId="1" xfId="1022" applyFont="1" applyFill="1" applyBorder="1" applyAlignment="1">
      <alignment vertical="center"/>
    </xf>
    <xf numFmtId="184" fontId="25" fillId="0" borderId="1" xfId="1022" applyNumberFormat="1" applyFont="1" applyFill="1" applyBorder="1" applyAlignment="1">
      <alignment horizontal="left" vertical="center"/>
    </xf>
    <xf numFmtId="184" fontId="25" fillId="0" borderId="1" xfId="1022" applyNumberFormat="1" applyFont="1" applyFill="1" applyBorder="1" applyAlignment="1">
      <alignment vertical="center"/>
    </xf>
    <xf numFmtId="184" fontId="8" fillId="0" borderId="1" xfId="1022" applyNumberFormat="1" applyFont="1" applyFill="1" applyBorder="1" applyAlignment="1">
      <alignment horizontal="left" vertical="center"/>
    </xf>
    <xf numFmtId="0" fontId="50" fillId="0" borderId="1" xfId="1025" applyFont="1" applyFill="1" applyBorder="1"/>
    <xf numFmtId="0" fontId="41" fillId="0" borderId="1" xfId="1022" applyFont="1" applyFill="1" applyBorder="1" applyAlignment="1">
      <alignment horizontal="center" vertical="center" justifyLastLine="1"/>
    </xf>
    <xf numFmtId="0" fontId="50" fillId="0" borderId="0" xfId="1019" applyFont="1" applyFill="1" applyBorder="1" applyAlignment="1">
      <alignment vertical="center" wrapText="1"/>
    </xf>
    <xf numFmtId="178" fontId="0" fillId="0" borderId="0" xfId="0" applyNumberFormat="1" applyFont="1" applyAlignment="1">
      <alignment horizontal="center"/>
    </xf>
    <xf numFmtId="179" fontId="50" fillId="0" borderId="0" xfId="1019" applyNumberFormat="1" applyFont="1" applyFill="1" applyAlignment="1">
      <alignment vertical="center"/>
    </xf>
    <xf numFmtId="180" fontId="50" fillId="0" borderId="0" xfId="1020" applyNumberFormat="1" applyFont="1"/>
    <xf numFmtId="180" fontId="50" fillId="0" borderId="0" xfId="1020" applyNumberFormat="1" applyFont="1" applyAlignment="1">
      <alignment vertical="center"/>
    </xf>
    <xf numFmtId="180" fontId="50" fillId="0" borderId="0" xfId="1020" applyNumberFormat="1" applyFont="1" applyAlignment="1">
      <alignment horizontal="right" vertical="center"/>
    </xf>
    <xf numFmtId="180" fontId="41" fillId="0" borderId="1" xfId="1020" applyNumberFormat="1" applyFont="1" applyBorder="1" applyAlignment="1">
      <alignment horizontal="center" vertical="center"/>
    </xf>
    <xf numFmtId="0" fontId="41" fillId="0" borderId="1" xfId="1022" applyFont="1" applyFill="1" applyBorder="1" applyAlignment="1">
      <alignment horizontal="center" vertical="center"/>
    </xf>
    <xf numFmtId="180" fontId="55" fillId="0" borderId="1" xfId="1020" applyNumberFormat="1" applyFont="1" applyBorder="1" applyAlignment="1">
      <alignment horizontal="left" vertical="center" wrapText="1"/>
    </xf>
    <xf numFmtId="178" fontId="55" fillId="0" borderId="1" xfId="1020" applyNumberFormat="1" applyFont="1" applyFill="1" applyBorder="1" applyAlignment="1">
      <alignment horizontal="right" vertical="center" wrapText="1"/>
    </xf>
    <xf numFmtId="178" fontId="55" fillId="0" borderId="1" xfId="1020" applyNumberFormat="1" applyFont="1" applyFill="1" applyBorder="1" applyAlignment="1" applyProtection="1">
      <alignment vertical="center" wrapText="1"/>
    </xf>
    <xf numFmtId="0" fontId="55" fillId="0" borderId="1" xfId="1020" applyFont="1" applyBorder="1" applyAlignment="1">
      <alignment horizontal="left" vertical="center" wrapText="1"/>
    </xf>
    <xf numFmtId="180" fontId="50" fillId="0" borderId="0" xfId="1020" applyNumberFormat="1" applyFont="1" applyFill="1" applyAlignment="1">
      <alignment vertical="center"/>
    </xf>
    <xf numFmtId="180" fontId="55" fillId="0" borderId="1" xfId="1020" applyNumberFormat="1" applyFont="1" applyBorder="1" applyAlignment="1">
      <alignment horizontal="left" vertical="center"/>
    </xf>
    <xf numFmtId="0" fontId="55" fillId="0" borderId="1" xfId="1020" applyFont="1" applyBorder="1" applyAlignment="1">
      <alignment horizontal="left" vertical="center"/>
    </xf>
    <xf numFmtId="0" fontId="56" fillId="0" borderId="1" xfId="1020" applyFont="1" applyBorder="1" applyAlignment="1">
      <alignment horizontal="center" vertical="center"/>
    </xf>
    <xf numFmtId="0" fontId="55" fillId="0" borderId="1" xfId="1020" applyFont="1" applyFill="1" applyBorder="1" applyAlignment="1">
      <alignment horizontal="left" vertical="center" wrapText="1"/>
    </xf>
    <xf numFmtId="0" fontId="0" fillId="0" borderId="0" xfId="0" applyFont="1" applyFill="1" applyAlignment="1"/>
    <xf numFmtId="0" fontId="50" fillId="0" borderId="0" xfId="1020" applyFont="1" applyAlignment="1">
      <alignment horizontal="right" vertical="center"/>
    </xf>
    <xf numFmtId="0" fontId="50" fillId="0" borderId="0" xfId="1020" applyFont="1" applyAlignment="1">
      <alignment vertical="center"/>
    </xf>
    <xf numFmtId="0" fontId="50" fillId="0" borderId="0" xfId="1020" applyFont="1"/>
    <xf numFmtId="0" fontId="50" fillId="0" borderId="0" xfId="1020" applyFont="1" applyFill="1" applyAlignment="1">
      <alignment vertical="center"/>
    </xf>
    <xf numFmtId="183" fontId="50" fillId="0" borderId="0" xfId="1020" applyNumberFormat="1" applyFont="1" applyAlignment="1">
      <alignment horizontal="right"/>
    </xf>
    <xf numFmtId="0" fontId="41" fillId="0" borderId="1" xfId="1020" applyFont="1" applyFill="1" applyBorder="1" applyAlignment="1">
      <alignment horizontal="center" vertical="center"/>
    </xf>
    <xf numFmtId="0" fontId="41" fillId="47" borderId="1" xfId="1020" applyFont="1" applyFill="1" applyBorder="1" applyAlignment="1">
      <alignment horizontal="left" vertical="center"/>
    </xf>
    <xf numFmtId="0" fontId="50" fillId="47" borderId="0" xfId="1020" applyFont="1" applyFill="1"/>
    <xf numFmtId="49" fontId="41" fillId="47" borderId="1" xfId="1" applyNumberFormat="1" applyFont="1" applyFill="1" applyBorder="1" applyAlignment="1">
      <alignment horizontal="left" vertical="center"/>
    </xf>
    <xf numFmtId="49" fontId="50" fillId="47" borderId="1" xfId="1" applyNumberFormat="1" applyFont="1" applyFill="1" applyBorder="1" applyAlignment="1">
      <alignment horizontal="left" vertical="center"/>
    </xf>
    <xf numFmtId="0" fontId="50" fillId="0" borderId="0" xfId="1020" applyFont="1" applyFill="1"/>
    <xf numFmtId="0" fontId="52" fillId="0" borderId="0" xfId="604" applyFont="1" applyAlignment="1">
      <alignment vertical="center"/>
    </xf>
    <xf numFmtId="0" fontId="50" fillId="0" borderId="0" xfId="604" applyFont="1"/>
    <xf numFmtId="0" fontId="50" fillId="0" borderId="15" xfId="604" applyNumberFormat="1" applyFont="1" applyFill="1" applyBorder="1" applyAlignment="1" applyProtection="1">
      <alignment vertical="center"/>
    </xf>
    <xf numFmtId="0" fontId="50" fillId="0" borderId="15" xfId="604" applyNumberFormat="1" applyFont="1" applyFill="1" applyBorder="1" applyAlignment="1" applyProtection="1">
      <alignment horizontal="right"/>
    </xf>
    <xf numFmtId="0" fontId="41" fillId="0" borderId="2" xfId="604" applyNumberFormat="1" applyFont="1" applyFill="1" applyBorder="1" applyAlignment="1" applyProtection="1">
      <alignment horizontal="center" vertical="center"/>
    </xf>
    <xf numFmtId="0" fontId="41" fillId="0" borderId="3" xfId="604" applyNumberFormat="1" applyFont="1" applyFill="1" applyBorder="1" applyAlignment="1" applyProtection="1">
      <alignment horizontal="center" vertical="center"/>
    </xf>
    <xf numFmtId="0" fontId="41" fillId="0" borderId="1" xfId="604" applyNumberFormat="1" applyFont="1" applyFill="1" applyBorder="1" applyAlignment="1" applyProtection="1">
      <alignment horizontal="center" vertical="center"/>
    </xf>
    <xf numFmtId="0" fontId="41" fillId="0" borderId="16" xfId="604" applyNumberFormat="1" applyFont="1" applyFill="1" applyBorder="1" applyAlignment="1" applyProtection="1">
      <alignment horizontal="center" vertical="center"/>
    </xf>
    <xf numFmtId="0" fontId="41" fillId="0" borderId="1" xfId="604" applyNumberFormat="1" applyFont="1" applyFill="1" applyBorder="1" applyAlignment="1" applyProtection="1">
      <alignment horizontal="left" vertical="center"/>
    </xf>
    <xf numFmtId="3" fontId="41" fillId="0" borderId="1" xfId="604" applyNumberFormat="1" applyFont="1" applyFill="1" applyBorder="1" applyAlignment="1" applyProtection="1">
      <alignment horizontal="left" vertical="center"/>
    </xf>
    <xf numFmtId="0" fontId="50" fillId="0" borderId="1" xfId="604" applyNumberFormat="1" applyFont="1" applyFill="1" applyBorder="1" applyAlignment="1" applyProtection="1">
      <alignment horizontal="left" vertical="center"/>
    </xf>
    <xf numFmtId="3" fontId="50" fillId="0" borderId="1" xfId="604" applyNumberFormat="1" applyFont="1" applyFill="1" applyBorder="1" applyAlignment="1" applyProtection="1">
      <alignment horizontal="left" vertical="center"/>
    </xf>
    <xf numFmtId="0" fontId="50" fillId="0" borderId="0" xfId="604" applyFont="1" applyFill="1"/>
    <xf numFmtId="1" fontId="50" fillId="0" borderId="0" xfId="604" applyNumberFormat="1" applyFont="1" applyFill="1"/>
    <xf numFmtId="3" fontId="41" fillId="0" borderId="1" xfId="1020" applyNumberFormat="1" applyFont="1" applyFill="1" applyBorder="1" applyAlignment="1" applyProtection="1">
      <alignment horizontal="left" vertical="center"/>
    </xf>
    <xf numFmtId="180" fontId="50" fillId="0" borderId="1" xfId="6" applyNumberFormat="1" applyFont="1" applyFill="1" applyBorder="1" applyAlignment="1">
      <alignment vertical="center"/>
    </xf>
    <xf numFmtId="0" fontId="50" fillId="0" borderId="1" xfId="1019" applyFont="1" applyFill="1" applyBorder="1" applyAlignment="1">
      <alignment vertical="center"/>
    </xf>
    <xf numFmtId="0" fontId="6" fillId="0" borderId="1" xfId="1019" applyFont="1" applyFill="1" applyBorder="1" applyAlignment="1">
      <alignment vertical="center"/>
    </xf>
    <xf numFmtId="0" fontId="41" fillId="0" borderId="1" xfId="604" applyNumberFormat="1" applyFont="1" applyFill="1" applyBorder="1" applyAlignment="1" applyProtection="1">
      <alignment vertical="center"/>
    </xf>
    <xf numFmtId="0" fontId="41" fillId="0" borderId="1" xfId="604" applyFont="1" applyFill="1" applyBorder="1" applyAlignment="1">
      <alignment horizontal="center" vertical="center"/>
    </xf>
    <xf numFmtId="0" fontId="50" fillId="0" borderId="0" xfId="604" applyFont="1" applyAlignment="1">
      <alignment horizontal="center" vertical="center"/>
    </xf>
    <xf numFmtId="0" fontId="50" fillId="0" borderId="0" xfId="0" applyFont="1" applyFill="1" applyAlignment="1" applyProtection="1"/>
    <xf numFmtId="0" fontId="50" fillId="0" borderId="0" xfId="0" applyFont="1" applyFill="1" applyAlignment="1" applyProtection="1">
      <alignment horizontal="right"/>
    </xf>
    <xf numFmtId="0" fontId="41" fillId="0" borderId="1" xfId="0" applyFont="1" applyFill="1" applyBorder="1" applyAlignment="1">
      <alignment vertical="center"/>
    </xf>
    <xf numFmtId="179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50" fillId="0" borderId="1" xfId="0" applyNumberFormat="1" applyFont="1" applyFill="1" applyBorder="1" applyAlignment="1" applyProtection="1">
      <alignment horizontal="left" vertical="center"/>
      <protection locked="0"/>
    </xf>
    <xf numFmtId="179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187" fontId="50" fillId="0" borderId="1" xfId="0" applyNumberFormat="1" applyFont="1" applyFill="1" applyBorder="1" applyAlignment="1" applyProtection="1">
      <alignment horizontal="left" vertical="center"/>
      <protection locked="0"/>
    </xf>
    <xf numFmtId="0" fontId="50" fillId="0" borderId="1" xfId="0" applyFont="1" applyFill="1" applyBorder="1" applyAlignment="1">
      <alignment vertical="center"/>
    </xf>
    <xf numFmtId="0" fontId="50" fillId="0" borderId="1" xfId="0" applyFont="1" applyFill="1" applyBorder="1" applyAlignment="1" applyProtection="1">
      <alignment horizontal="center"/>
    </xf>
    <xf numFmtId="0" fontId="41" fillId="0" borderId="1" xfId="0" applyFont="1" applyFill="1" applyBorder="1" applyAlignment="1" applyProtection="1">
      <alignment horizontal="center"/>
    </xf>
    <xf numFmtId="0" fontId="41" fillId="0" borderId="1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51" fillId="0" borderId="1" xfId="0" applyFont="1" applyBorder="1" applyAlignment="1">
      <alignment horizontal="center" vertical="center"/>
    </xf>
    <xf numFmtId="178" fontId="41" fillId="0" borderId="1" xfId="0" applyNumberFormat="1" applyFont="1" applyFill="1" applyBorder="1" applyAlignment="1">
      <alignment horizontal="center" vertical="center" wrapText="1"/>
    </xf>
    <xf numFmtId="0" fontId="50" fillId="0" borderId="1" xfId="1" applyFont="1" applyFill="1" applyBorder="1" applyAlignment="1">
      <alignment vertical="center"/>
    </xf>
    <xf numFmtId="178" fontId="50" fillId="0" borderId="1" xfId="0" applyNumberFormat="1" applyFont="1" applyFill="1" applyBorder="1" applyAlignment="1">
      <alignment horizontal="center" vertical="center" wrapText="1"/>
    </xf>
    <xf numFmtId="49" fontId="50" fillId="0" borderId="1" xfId="1" applyNumberFormat="1" applyFont="1" applyFill="1" applyBorder="1" applyAlignment="1">
      <alignment horizontal="left" vertical="center"/>
    </xf>
    <xf numFmtId="0" fontId="50" fillId="0" borderId="1" xfId="0" applyFont="1" applyFill="1" applyBorder="1" applyAlignment="1">
      <alignment horizontal="left" vertical="center"/>
    </xf>
    <xf numFmtId="178" fontId="51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50" fillId="0" borderId="1" xfId="0" applyFont="1" applyFill="1" applyBorder="1" applyAlignment="1" applyProtection="1">
      <alignment horizontal="left" vertical="center" wrapText="1"/>
      <protection locked="0"/>
    </xf>
    <xf numFmtId="178" fontId="8" fillId="0" borderId="1" xfId="0" applyNumberFormat="1" applyFont="1" applyFill="1" applyBorder="1" applyAlignment="1" applyProtection="1">
      <alignment horizontal="center" vertical="center"/>
    </xf>
    <xf numFmtId="0" fontId="50" fillId="0" borderId="1" xfId="0" applyFont="1" applyFill="1" applyBorder="1" applyAlignment="1" applyProtection="1">
      <alignment vertical="center" wrapText="1"/>
      <protection locked="0"/>
    </xf>
    <xf numFmtId="178" fontId="25" fillId="0" borderId="1" xfId="0" applyNumberFormat="1" applyFont="1" applyFill="1" applyBorder="1" applyAlignment="1" applyProtection="1">
      <alignment horizontal="center" vertical="center"/>
    </xf>
    <xf numFmtId="9" fontId="8" fillId="0" borderId="1" xfId="0" applyNumberFormat="1" applyFont="1" applyFill="1" applyBorder="1" applyAlignment="1" applyProtection="1">
      <alignment horizontal="center" vertical="center"/>
    </xf>
    <xf numFmtId="186" fontId="8" fillId="0" borderId="1" xfId="0" applyNumberFormat="1" applyFont="1" applyFill="1" applyBorder="1" applyAlignment="1" applyProtection="1">
      <alignment horizontal="center" vertical="center"/>
    </xf>
    <xf numFmtId="186" fontId="25" fillId="0" borderId="1" xfId="0" applyNumberFormat="1" applyFont="1" applyFill="1" applyBorder="1" applyAlignment="1" applyProtection="1">
      <alignment horizontal="center" vertical="center"/>
    </xf>
    <xf numFmtId="179" fontId="50" fillId="0" borderId="0" xfId="0" applyNumberFormat="1" applyFont="1" applyFill="1" applyAlignment="1" applyProtection="1">
      <alignment wrapText="1"/>
    </xf>
    <xf numFmtId="0" fontId="25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179" fontId="8" fillId="0" borderId="1" xfId="0" applyNumberFormat="1" applyFont="1" applyFill="1" applyBorder="1" applyAlignment="1" applyProtection="1">
      <alignment horizontal="center" wrapText="1"/>
    </xf>
    <xf numFmtId="0" fontId="50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wrapText="1"/>
    </xf>
    <xf numFmtId="0" fontId="25" fillId="0" borderId="1" xfId="0" applyFont="1" applyFill="1" applyBorder="1" applyAlignment="1" applyProtection="1">
      <alignment wrapText="1"/>
    </xf>
    <xf numFmtId="179" fontId="25" fillId="0" borderId="1" xfId="0" applyNumberFormat="1" applyFont="1" applyFill="1" applyBorder="1" applyAlignment="1" applyProtection="1">
      <alignment horizontal="center" wrapText="1"/>
    </xf>
    <xf numFmtId="179" fontId="8" fillId="0" borderId="0" xfId="0" applyNumberFormat="1" applyFont="1" applyFill="1" applyAlignment="1" applyProtection="1">
      <alignment horizontal="center" wrapText="1"/>
    </xf>
    <xf numFmtId="0" fontId="48" fillId="0" borderId="0" xfId="1021" applyFont="1">
      <alignment vertical="center"/>
    </xf>
    <xf numFmtId="0" fontId="48" fillId="0" borderId="0" xfId="576" applyFont="1">
      <alignment vertical="center"/>
    </xf>
    <xf numFmtId="0" fontId="48" fillId="0" borderId="0" xfId="0" applyFont="1" applyAlignment="1"/>
    <xf numFmtId="180" fontId="46" fillId="0" borderId="0" xfId="1020" applyNumberFormat="1" applyFont="1"/>
    <xf numFmtId="0" fontId="48" fillId="0" borderId="0" xfId="0" applyFont="1" applyFill="1" applyAlignment="1"/>
    <xf numFmtId="0" fontId="47" fillId="0" borderId="0" xfId="0" applyFont="1" applyFill="1" applyAlignment="1" applyProtection="1"/>
    <xf numFmtId="0" fontId="8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right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179" fontId="6" fillId="0" borderId="1" xfId="0" applyNumberFormat="1" applyFont="1" applyBorder="1" applyAlignment="1">
      <alignment horizontal="center" vertical="center"/>
    </xf>
    <xf numFmtId="179" fontId="41" fillId="0" borderId="1" xfId="1020" applyNumberFormat="1" applyFont="1" applyFill="1" applyBorder="1" applyAlignment="1">
      <alignment horizontal="center" vertical="center" wrapText="1"/>
    </xf>
    <xf numFmtId="0" fontId="50" fillId="0" borderId="0" xfId="0" applyFont="1" applyProtection="1">
      <alignment vertical="center"/>
    </xf>
    <xf numFmtId="0" fontId="50" fillId="0" borderId="0" xfId="0" applyFont="1" applyAlignment="1" applyProtection="1"/>
    <xf numFmtId="0" fontId="25" fillId="0" borderId="1" xfId="0" applyFont="1" applyBorder="1" applyProtection="1">
      <alignment vertical="center"/>
    </xf>
    <xf numFmtId="0" fontId="50" fillId="0" borderId="1" xfId="0" applyFont="1" applyBorder="1" applyProtection="1">
      <alignment vertical="center"/>
    </xf>
    <xf numFmtId="0" fontId="41" fillId="0" borderId="1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59" fillId="0" borderId="1" xfId="0" applyFont="1" applyBorder="1" applyAlignment="1" applyProtection="1">
      <alignment horizontal="center" vertical="center"/>
    </xf>
    <xf numFmtId="179" fontId="50" fillId="0" borderId="0" xfId="0" applyNumberFormat="1" applyFont="1" applyProtection="1">
      <alignment vertical="center"/>
    </xf>
    <xf numFmtId="179" fontId="8" fillId="0" borderId="0" xfId="0" applyNumberFormat="1" applyFont="1" applyAlignment="1" applyProtection="1">
      <alignment horizontal="right" vertical="center"/>
    </xf>
    <xf numFmtId="179" fontId="59" fillId="0" borderId="1" xfId="0" applyNumberFormat="1" applyFont="1" applyBorder="1" applyAlignment="1" applyProtection="1">
      <alignment horizontal="center" vertical="center"/>
    </xf>
    <xf numFmtId="0" fontId="6" fillId="0" borderId="0" xfId="1021" applyFont="1" applyBorder="1" applyAlignment="1">
      <alignment horizontal="left" vertical="center"/>
    </xf>
    <xf numFmtId="179" fontId="8" fillId="48" borderId="1" xfId="1021" applyNumberFormat="1" applyFont="1" applyFill="1" applyBorder="1" applyAlignment="1" applyProtection="1">
      <alignment horizontal="center" vertical="center"/>
    </xf>
    <xf numFmtId="0" fontId="8" fillId="48" borderId="1" xfId="1021" applyNumberFormat="1" applyFont="1" applyFill="1" applyBorder="1" applyAlignment="1" applyProtection="1">
      <alignment horizontal="center" vertical="center"/>
    </xf>
    <xf numFmtId="3" fontId="50" fillId="0" borderId="1" xfId="0" applyNumberFormat="1" applyFont="1" applyFill="1" applyBorder="1" applyAlignment="1" applyProtection="1">
      <alignment horizontal="center" vertical="center"/>
    </xf>
    <xf numFmtId="0" fontId="41" fillId="47" borderId="1" xfId="1020" applyFont="1" applyFill="1" applyBorder="1" applyAlignment="1">
      <alignment horizontal="center" vertical="center"/>
    </xf>
    <xf numFmtId="0" fontId="50" fillId="47" borderId="1" xfId="1020" applyFont="1" applyFill="1" applyBorder="1" applyAlignment="1">
      <alignment horizontal="center" vertical="center"/>
    </xf>
    <xf numFmtId="188" fontId="8" fillId="0" borderId="1" xfId="938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3" fontId="51" fillId="0" borderId="1" xfId="0" applyNumberFormat="1" applyFont="1" applyFill="1" applyBorder="1" applyAlignment="1">
      <alignment horizontal="center" vertical="center"/>
    </xf>
    <xf numFmtId="3" fontId="52" fillId="0" borderId="1" xfId="0" applyNumberFormat="1" applyFont="1" applyFill="1" applyBorder="1" applyAlignment="1" applyProtection="1">
      <alignment horizontal="center" vertical="center"/>
    </xf>
    <xf numFmtId="1" fontId="41" fillId="0" borderId="1" xfId="604" applyNumberFormat="1" applyFont="1" applyFill="1" applyBorder="1" applyAlignment="1" applyProtection="1">
      <alignment horizontal="center" vertical="center"/>
    </xf>
    <xf numFmtId="1" fontId="50" fillId="0" borderId="1" xfId="604" applyNumberFormat="1" applyFont="1" applyFill="1" applyBorder="1" applyAlignment="1" applyProtection="1">
      <alignment horizontal="center" vertical="center"/>
    </xf>
    <xf numFmtId="179" fontId="25" fillId="0" borderId="1" xfId="0" applyNumberFormat="1" applyFont="1" applyBorder="1" applyAlignment="1" applyProtection="1">
      <alignment horizontal="center" vertical="center"/>
    </xf>
    <xf numFmtId="179" fontId="8" fillId="0" borderId="1" xfId="0" applyNumberFormat="1" applyFont="1" applyBorder="1" applyAlignment="1" applyProtection="1">
      <alignment horizontal="center" vertical="center"/>
    </xf>
    <xf numFmtId="179" fontId="8" fillId="0" borderId="19" xfId="0" applyNumberFormat="1" applyFont="1" applyFill="1" applyBorder="1" applyAlignment="1" applyProtection="1">
      <alignment horizontal="center" vertical="center"/>
    </xf>
    <xf numFmtId="178" fontId="55" fillId="0" borderId="1" xfId="1020" applyNumberFormat="1" applyFont="1" applyFill="1" applyBorder="1" applyAlignment="1" applyProtection="1">
      <alignment horizontal="center" vertical="center" wrapText="1"/>
    </xf>
    <xf numFmtId="178" fontId="56" fillId="0" borderId="1" xfId="1020" applyNumberFormat="1" applyFont="1" applyFill="1" applyBorder="1" applyAlignment="1" applyProtection="1">
      <alignment horizontal="center" vertical="center" wrapText="1"/>
    </xf>
    <xf numFmtId="178" fontId="41" fillId="0" borderId="1" xfId="1022" applyNumberFormat="1" applyFont="1" applyFill="1" applyBorder="1" applyAlignment="1">
      <alignment horizontal="center" vertical="center" wrapText="1"/>
    </xf>
    <xf numFmtId="178" fontId="41" fillId="0" borderId="1" xfId="1025" applyNumberFormat="1" applyFont="1" applyFill="1" applyBorder="1" applyAlignment="1">
      <alignment horizontal="center" vertical="center" wrapText="1"/>
    </xf>
    <xf numFmtId="178" fontId="50" fillId="0" borderId="1" xfId="1025" applyNumberFormat="1" applyFont="1" applyFill="1" applyBorder="1" applyAlignment="1">
      <alignment horizontal="center" vertical="center" wrapText="1"/>
    </xf>
    <xf numFmtId="178" fontId="50" fillId="0" borderId="1" xfId="1022" applyNumberFormat="1" applyFont="1" applyFill="1" applyBorder="1" applyAlignment="1">
      <alignment horizontal="center" vertical="center" wrapText="1"/>
    </xf>
    <xf numFmtId="0" fontId="50" fillId="0" borderId="1" xfId="0" applyFont="1" applyFill="1" applyBorder="1" applyAlignment="1" applyProtection="1">
      <alignment vertical="center" wrapText="1"/>
    </xf>
    <xf numFmtId="0" fontId="66" fillId="0" borderId="1" xfId="0" applyNumberFormat="1" applyFont="1" applyFill="1" applyBorder="1" applyAlignment="1" applyProtection="1">
      <alignment horizontal="center" vertical="center"/>
    </xf>
    <xf numFmtId="0" fontId="67" fillId="0" borderId="0" xfId="0" applyFont="1" applyFill="1" applyAlignment="1"/>
    <xf numFmtId="0" fontId="66" fillId="0" borderId="1" xfId="0" applyNumberFormat="1" applyFont="1" applyFill="1" applyBorder="1" applyAlignment="1" applyProtection="1">
      <alignment horizontal="left" vertical="center" wrapText="1"/>
    </xf>
    <xf numFmtId="3" fontId="68" fillId="0" borderId="1" xfId="0" applyNumberFormat="1" applyFont="1" applyFill="1" applyBorder="1" applyAlignment="1" applyProtection="1">
      <alignment horizontal="center" vertical="center"/>
    </xf>
    <xf numFmtId="3" fontId="66" fillId="0" borderId="1" xfId="0" applyNumberFormat="1" applyFont="1" applyFill="1" applyBorder="1" applyAlignment="1" applyProtection="1">
      <alignment horizontal="left" vertical="center" wrapText="1"/>
    </xf>
    <xf numFmtId="0" fontId="68" fillId="0" borderId="1" xfId="0" applyNumberFormat="1" applyFont="1" applyFill="1" applyBorder="1" applyAlignment="1" applyProtection="1">
      <alignment horizontal="left" vertical="center" wrapText="1"/>
    </xf>
    <xf numFmtId="3" fontId="68" fillId="0" borderId="1" xfId="0" applyNumberFormat="1" applyFont="1" applyFill="1" applyBorder="1" applyAlignment="1" applyProtection="1">
      <alignment horizontal="left" vertical="center" wrapText="1"/>
    </xf>
    <xf numFmtId="3" fontId="68" fillId="0" borderId="2" xfId="0" applyNumberFormat="1" applyFont="1" applyFill="1" applyBorder="1" applyAlignment="1" applyProtection="1">
      <alignment horizontal="center" vertical="center"/>
    </xf>
    <xf numFmtId="0" fontId="69" fillId="0" borderId="0" xfId="0" applyFont="1" applyFill="1" applyAlignment="1"/>
    <xf numFmtId="0" fontId="66" fillId="0" borderId="17" xfId="0" applyNumberFormat="1" applyFont="1" applyFill="1" applyBorder="1" applyAlignment="1" applyProtection="1">
      <alignment horizontal="left" vertical="center" wrapText="1"/>
    </xf>
    <xf numFmtId="3" fontId="66" fillId="0" borderId="18" xfId="0" applyNumberFormat="1" applyFont="1" applyFill="1" applyBorder="1" applyAlignment="1" applyProtection="1">
      <alignment horizontal="left" vertical="center" wrapText="1"/>
    </xf>
    <xf numFmtId="3" fontId="66" fillId="0" borderId="4" xfId="0" applyNumberFormat="1" applyFont="1" applyFill="1" applyBorder="1" applyAlignment="1" applyProtection="1">
      <alignment horizontal="left" vertical="center" wrapText="1"/>
    </xf>
    <xf numFmtId="3" fontId="68" fillId="0" borderId="14" xfId="0" applyNumberFormat="1" applyFont="1" applyFill="1" applyBorder="1" applyAlignment="1" applyProtection="1">
      <alignment horizontal="center" vertical="center"/>
    </xf>
    <xf numFmtId="3" fontId="68" fillId="0" borderId="18" xfId="0" applyNumberFormat="1" applyFont="1" applyFill="1" applyBorder="1" applyAlignment="1" applyProtection="1">
      <alignment horizontal="left" vertical="center" wrapText="1"/>
    </xf>
    <xf numFmtId="0" fontId="68" fillId="0" borderId="17" xfId="0" applyNumberFormat="1" applyFont="1" applyFill="1" applyBorder="1" applyAlignment="1" applyProtection="1">
      <alignment horizontal="left" vertical="center" wrapText="1"/>
    </xf>
    <xf numFmtId="3" fontId="68" fillId="0" borderId="4" xfId="0" applyNumberFormat="1" applyFont="1" applyFill="1" applyBorder="1" applyAlignment="1" applyProtection="1">
      <alignment horizontal="left" vertical="center" wrapText="1"/>
    </xf>
    <xf numFmtId="3" fontId="66" fillId="0" borderId="17" xfId="0" applyNumberFormat="1" applyFont="1" applyFill="1" applyBorder="1" applyAlignment="1" applyProtection="1">
      <alignment horizontal="left" vertical="center" wrapText="1"/>
    </xf>
    <xf numFmtId="3" fontId="68" fillId="0" borderId="17" xfId="0" applyNumberFormat="1" applyFont="1" applyFill="1" applyBorder="1" applyAlignment="1" applyProtection="1">
      <alignment horizontal="left" vertical="center" wrapText="1"/>
    </xf>
    <xf numFmtId="0" fontId="66" fillId="0" borderId="17" xfId="0" applyNumberFormat="1" applyFont="1" applyFill="1" applyBorder="1" applyAlignment="1" applyProtection="1">
      <alignment horizontal="center" vertical="center" wrapText="1"/>
    </xf>
    <xf numFmtId="3" fontId="66" fillId="0" borderId="1" xfId="0" applyNumberFormat="1" applyFont="1" applyFill="1" applyBorder="1" applyAlignment="1" applyProtection="1">
      <alignment horizontal="center" vertical="center"/>
    </xf>
    <xf numFmtId="0" fontId="66" fillId="0" borderId="18" xfId="0" applyNumberFormat="1" applyFont="1" applyFill="1" applyBorder="1" applyAlignment="1" applyProtection="1">
      <alignment horizontal="center" vertical="center" wrapText="1"/>
    </xf>
    <xf numFmtId="0" fontId="70" fillId="0" borderId="0" xfId="0" applyFont="1" applyFill="1" applyAlignment="1"/>
    <xf numFmtId="186" fontId="0" fillId="0" borderId="0" xfId="0" applyNumberFormat="1" applyFont="1" applyFill="1" applyAlignment="1" applyProtection="1"/>
    <xf numFmtId="186" fontId="8" fillId="0" borderId="0" xfId="0" applyNumberFormat="1" applyFont="1" applyFill="1" applyAlignment="1" applyProtection="1">
      <alignment horizontal="right" vertical="center"/>
    </xf>
    <xf numFmtId="186" fontId="4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/>
    <xf numFmtId="0" fontId="0" fillId="0" borderId="0" xfId="0" applyAlignment="1"/>
    <xf numFmtId="0" fontId="60" fillId="0" borderId="0" xfId="0" applyFont="1" applyFill="1" applyAlignment="1" applyProtection="1">
      <alignment horizontal="center" vertical="center"/>
    </xf>
    <xf numFmtId="0" fontId="45" fillId="0" borderId="0" xfId="0" applyFont="1" applyFill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right" vertical="center" wrapText="1"/>
    </xf>
    <xf numFmtId="0" fontId="45" fillId="0" borderId="0" xfId="0" applyNumberFormat="1" applyFont="1" applyFill="1" applyAlignment="1" applyProtection="1">
      <alignment horizontal="center" vertical="center"/>
    </xf>
    <xf numFmtId="0" fontId="68" fillId="0" borderId="0" xfId="0" applyNumberFormat="1" applyFont="1" applyFill="1" applyAlignment="1" applyProtection="1">
      <alignment horizontal="right" vertical="center"/>
    </xf>
    <xf numFmtId="0" fontId="45" fillId="0" borderId="0" xfId="1020" applyFont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 vertical="center"/>
    </xf>
    <xf numFmtId="0" fontId="60" fillId="0" borderId="0" xfId="0" applyFont="1" applyAlignment="1">
      <alignment horizontal="center" vertical="center"/>
    </xf>
    <xf numFmtId="0" fontId="64" fillId="0" borderId="0" xfId="0" applyFont="1" applyFill="1" applyAlignment="1">
      <alignment horizontal="center" vertical="center" wrapText="1"/>
    </xf>
    <xf numFmtId="0" fontId="62" fillId="0" borderId="0" xfId="576" applyFont="1" applyFill="1" applyBorder="1" applyAlignment="1">
      <alignment horizontal="center" vertical="center" wrapText="1"/>
    </xf>
    <xf numFmtId="0" fontId="61" fillId="49" borderId="0" xfId="1021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65" fillId="0" borderId="0" xfId="0" applyFont="1" applyFill="1" applyAlignment="1" applyProtection="1">
      <alignment horizontal="center" vertical="center"/>
    </xf>
    <xf numFmtId="0" fontId="45" fillId="46" borderId="0" xfId="604" applyNumberFormat="1" applyFont="1" applyFill="1" applyAlignment="1" applyProtection="1">
      <alignment horizontal="center" vertical="center"/>
    </xf>
    <xf numFmtId="0" fontId="60" fillId="0" borderId="0" xfId="0" applyFont="1" applyAlignment="1" applyProtection="1">
      <alignment horizontal="center" vertical="center"/>
    </xf>
    <xf numFmtId="180" fontId="45" fillId="0" borderId="0" xfId="689" applyNumberFormat="1" applyFont="1" applyAlignment="1">
      <alignment horizontal="center" vertical="center"/>
    </xf>
    <xf numFmtId="0" fontId="45" fillId="0" borderId="0" xfId="1022" applyFont="1" applyFill="1" applyAlignment="1">
      <alignment horizontal="center" vertical="center"/>
    </xf>
    <xf numFmtId="0" fontId="50" fillId="0" borderId="3" xfId="1019" applyFont="1" applyFill="1" applyBorder="1" applyAlignment="1">
      <alignment horizontal="justify" vertical="center" wrapText="1"/>
    </xf>
  </cellXfs>
  <cellStyles count="1028">
    <cellStyle name="_ET_STYLE_NoName_00_" xfId="8"/>
    <cellStyle name="0,0_x000d__x000a_NA_x000d__x000a_" xfId="9"/>
    <cellStyle name="0,0_x000d__x000a_NA_x000d__x000a_ 2" xfId="10"/>
    <cellStyle name="0,0_x000d__x000a_NA_x000d__x000a_ 2 2" xfId="11"/>
    <cellStyle name="0,0_x000d__x000a_NA_x000d__x000a_ 2 3" xfId="12"/>
    <cellStyle name="0,0_x000d__x000a_NA_x000d__x000a_ 2_2017年省对市(州)税收返还和转移支付预算" xfId="13"/>
    <cellStyle name="0,0_x000d__x000a_NA_x000d__x000a_ 3" xfId="14"/>
    <cellStyle name="0,0_x000d__x000a_NA_x000d__x000a_ 4" xfId="15"/>
    <cellStyle name="0,0_x000d__x000a_NA_x000d__x000a__2017年省对市(州)税收返还和转移支付预算" xfId="16"/>
    <cellStyle name="20% - Accent1" xfId="17"/>
    <cellStyle name="20% - Accent1 2" xfId="18"/>
    <cellStyle name="20% - Accent1_2016年四川省省级一般公共预算支出执行情况表" xfId="19"/>
    <cellStyle name="20% - Accent2" xfId="20"/>
    <cellStyle name="20% - Accent2 2" xfId="21"/>
    <cellStyle name="20% - Accent2_2016年四川省省级一般公共预算支出执行情况表" xfId="22"/>
    <cellStyle name="20% - Accent3" xfId="23"/>
    <cellStyle name="20% - Accent3 2" xfId="24"/>
    <cellStyle name="20% - Accent3_2016年四川省省级一般公共预算支出执行情况表" xfId="25"/>
    <cellStyle name="20% - Accent4" xfId="26"/>
    <cellStyle name="20% - Accent4 2" xfId="27"/>
    <cellStyle name="20% - Accent4_2016年四川省省级一般公共预算支出执行情况表" xfId="28"/>
    <cellStyle name="20% - Accent5" xfId="29"/>
    <cellStyle name="20% - Accent5 2" xfId="30"/>
    <cellStyle name="20% - Accent5_2016年四川省省级一般公共预算支出执行情况表" xfId="31"/>
    <cellStyle name="20% - Accent6" xfId="32"/>
    <cellStyle name="20% - Accent6 2" xfId="33"/>
    <cellStyle name="20% - Accent6_2016年四川省省级一般公共预算支出执行情况表" xfId="34"/>
    <cellStyle name="20% - 强调文字颜色 1 2" xfId="35"/>
    <cellStyle name="20% - 强调文字颜色 1 2 2" xfId="36"/>
    <cellStyle name="20% - 强调文字颜色 1 2 2 2" xfId="37"/>
    <cellStyle name="20% - 强调文字颜色 1 2 2 3" xfId="38"/>
    <cellStyle name="20% - 强调文字颜色 1 2 2_2017年省对市(州)税收返还和转移支付预算" xfId="39"/>
    <cellStyle name="20% - 强调文字颜色 1 2 3" xfId="40"/>
    <cellStyle name="20% - 强调文字颜色 1 2_四川省2017年省对市（州）税收返还和转移支付分地区预算（草案）--社保处" xfId="41"/>
    <cellStyle name="20% - 强调文字颜色 2 2" xfId="42"/>
    <cellStyle name="20% - 强调文字颜色 2 2 2" xfId="43"/>
    <cellStyle name="20% - 强调文字颜色 2 2 2 2" xfId="44"/>
    <cellStyle name="20% - 强调文字颜色 2 2 2 3" xfId="45"/>
    <cellStyle name="20% - 强调文字颜色 2 2 2_2017年省对市(州)税收返还和转移支付预算" xfId="46"/>
    <cellStyle name="20% - 强调文字颜色 2 2 3" xfId="47"/>
    <cellStyle name="20% - 强调文字颜色 2 2_四川省2017年省对市（州）税收返还和转移支付分地区预算（草案）--社保处" xfId="48"/>
    <cellStyle name="20% - 强调文字颜色 3 2" xfId="49"/>
    <cellStyle name="20% - 强调文字颜色 3 2 2" xfId="50"/>
    <cellStyle name="20% - 强调文字颜色 3 2 2 2" xfId="51"/>
    <cellStyle name="20% - 强调文字颜色 3 2 2 3" xfId="52"/>
    <cellStyle name="20% - 强调文字颜色 3 2 2_2017年省对市(州)税收返还和转移支付预算" xfId="53"/>
    <cellStyle name="20% - 强调文字颜色 3 2 3" xfId="54"/>
    <cellStyle name="20% - 强调文字颜色 3 2_四川省2017年省对市（州）税收返还和转移支付分地区预算（草案）--社保处" xfId="55"/>
    <cellStyle name="20% - 强调文字颜色 4 2" xfId="56"/>
    <cellStyle name="20% - 强调文字颜色 4 2 2" xfId="57"/>
    <cellStyle name="20% - 强调文字颜色 4 2 2 2" xfId="58"/>
    <cellStyle name="20% - 强调文字颜色 4 2 2 3" xfId="59"/>
    <cellStyle name="20% - 强调文字颜色 4 2 2_2017年省对市(州)税收返还和转移支付预算" xfId="60"/>
    <cellStyle name="20% - 强调文字颜色 4 2 3" xfId="61"/>
    <cellStyle name="20% - 强调文字颜色 4 2_四川省2017年省对市（州）税收返还和转移支付分地区预算（草案）--社保处" xfId="62"/>
    <cellStyle name="20% - 强调文字颜色 5 2" xfId="63"/>
    <cellStyle name="20% - 强调文字颜色 5 2 2" xfId="64"/>
    <cellStyle name="20% - 强调文字颜色 5 2 2 2" xfId="65"/>
    <cellStyle name="20% - 强调文字颜色 5 2 2 3" xfId="66"/>
    <cellStyle name="20% - 强调文字颜色 5 2 2_2017年省对市(州)税收返还和转移支付预算" xfId="67"/>
    <cellStyle name="20% - 强调文字颜色 5 2 3" xfId="68"/>
    <cellStyle name="20% - 强调文字颜色 5 2_四川省2017年省对市（州）税收返还和转移支付分地区预算（草案）--社保处" xfId="69"/>
    <cellStyle name="20% - 强调文字颜色 6 2" xfId="70"/>
    <cellStyle name="20% - 强调文字颜色 6 2 2" xfId="71"/>
    <cellStyle name="20% - 强调文字颜色 6 2 2 2" xfId="72"/>
    <cellStyle name="20% - 强调文字颜色 6 2 2 3" xfId="73"/>
    <cellStyle name="20% - 强调文字颜色 6 2 2_2017年省对市(州)税收返还和转移支付预算" xfId="74"/>
    <cellStyle name="20% - 强调文字颜色 6 2 3" xfId="75"/>
    <cellStyle name="20% - 强调文字颜色 6 2_四川省2017年省对市（州）税收返还和转移支付分地区预算（草案）--社保处" xfId="76"/>
    <cellStyle name="40% - Accent1" xfId="77"/>
    <cellStyle name="40% - Accent1 2" xfId="78"/>
    <cellStyle name="40% - Accent1_2016年四川省省级一般公共预算支出执行情况表" xfId="79"/>
    <cellStyle name="40% - Accent2" xfId="80"/>
    <cellStyle name="40% - Accent2 2" xfId="81"/>
    <cellStyle name="40% - Accent2_2016年四川省省级一般公共预算支出执行情况表" xfId="82"/>
    <cellStyle name="40% - Accent3" xfId="83"/>
    <cellStyle name="40% - Accent3 2" xfId="84"/>
    <cellStyle name="40% - Accent3_2016年四川省省级一般公共预算支出执行情况表" xfId="85"/>
    <cellStyle name="40% - Accent4" xfId="86"/>
    <cellStyle name="40% - Accent4 2" xfId="87"/>
    <cellStyle name="40% - Accent4_2016年四川省省级一般公共预算支出执行情况表" xfId="88"/>
    <cellStyle name="40% - Accent5" xfId="89"/>
    <cellStyle name="40% - Accent5 2" xfId="90"/>
    <cellStyle name="40% - Accent5_2016年四川省省级一般公共预算支出执行情况表" xfId="91"/>
    <cellStyle name="40% - Accent6" xfId="92"/>
    <cellStyle name="40% - Accent6 2" xfId="93"/>
    <cellStyle name="40% - Accent6_2016年四川省省级一般公共预算支出执行情况表" xfId="94"/>
    <cellStyle name="40% - 强调文字颜色 1 2" xfId="95"/>
    <cellStyle name="40% - 强调文字颜色 1 2 2" xfId="96"/>
    <cellStyle name="40% - 强调文字颜色 1 2 2 2" xfId="97"/>
    <cellStyle name="40% - 强调文字颜色 1 2 2 3" xfId="98"/>
    <cellStyle name="40% - 强调文字颜色 1 2 2_2017年省对市(州)税收返还和转移支付预算" xfId="99"/>
    <cellStyle name="40% - 强调文字颜色 1 2 3" xfId="100"/>
    <cellStyle name="40% - 强调文字颜色 1 2_四川省2017年省对市（州）税收返还和转移支付分地区预算（草案）--社保处" xfId="101"/>
    <cellStyle name="40% - 强调文字颜色 2 2" xfId="102"/>
    <cellStyle name="40% - 强调文字颜色 2 2 2" xfId="103"/>
    <cellStyle name="40% - 强调文字颜色 2 2 2 2" xfId="104"/>
    <cellStyle name="40% - 强调文字颜色 2 2 2 3" xfId="105"/>
    <cellStyle name="40% - 强调文字颜色 2 2 2_2017年省对市(州)税收返还和转移支付预算" xfId="106"/>
    <cellStyle name="40% - 强调文字颜色 2 2 3" xfId="107"/>
    <cellStyle name="40% - 强调文字颜色 2 2_四川省2017年省对市（州）税收返还和转移支付分地区预算（草案）--社保处" xfId="108"/>
    <cellStyle name="40% - 强调文字颜色 3 2" xfId="109"/>
    <cellStyle name="40% - 强调文字颜色 3 2 2" xfId="110"/>
    <cellStyle name="40% - 强调文字颜色 3 2 2 2" xfId="111"/>
    <cellStyle name="40% - 强调文字颜色 3 2 2 3" xfId="112"/>
    <cellStyle name="40% - 强调文字颜色 3 2 2_2017年省对市(州)税收返还和转移支付预算" xfId="113"/>
    <cellStyle name="40% - 强调文字颜色 3 2 3" xfId="114"/>
    <cellStyle name="40% - 强调文字颜色 3 2_四川省2017年省对市（州）税收返还和转移支付分地区预算（草案）--社保处" xfId="115"/>
    <cellStyle name="40% - 强调文字颜色 4 2" xfId="116"/>
    <cellStyle name="40% - 强调文字颜色 4 2 2" xfId="117"/>
    <cellStyle name="40% - 强调文字颜色 4 2 2 2" xfId="118"/>
    <cellStyle name="40% - 强调文字颜色 4 2 2 3" xfId="119"/>
    <cellStyle name="40% - 强调文字颜色 4 2 2_2017年省对市(州)税收返还和转移支付预算" xfId="120"/>
    <cellStyle name="40% - 强调文字颜色 4 2 3" xfId="121"/>
    <cellStyle name="40% - 强调文字颜色 4 2_四川省2017年省对市（州）税收返还和转移支付分地区预算（草案）--社保处" xfId="122"/>
    <cellStyle name="40% - 强调文字颜色 5 2" xfId="123"/>
    <cellStyle name="40% - 强调文字颜色 5 2 2" xfId="124"/>
    <cellStyle name="40% - 强调文字颜色 5 2 2 2" xfId="125"/>
    <cellStyle name="40% - 强调文字颜色 5 2 2 3" xfId="126"/>
    <cellStyle name="40% - 强调文字颜色 5 2 2_2017年省对市(州)税收返还和转移支付预算" xfId="127"/>
    <cellStyle name="40% - 强调文字颜色 5 2 3" xfId="128"/>
    <cellStyle name="40% - 强调文字颜色 5 2_四川省2017年省对市（州）税收返还和转移支付分地区预算（草案）--社保处" xfId="129"/>
    <cellStyle name="40% - 强调文字颜色 6 2" xfId="130"/>
    <cellStyle name="40% - 强调文字颜色 6 2 2" xfId="131"/>
    <cellStyle name="40% - 强调文字颜色 6 2 2 2" xfId="132"/>
    <cellStyle name="40% - 强调文字颜色 6 2 2 3" xfId="133"/>
    <cellStyle name="40% - 强调文字颜色 6 2 2_2017年省对市(州)税收返还和转移支付预算" xfId="134"/>
    <cellStyle name="40% - 强调文字颜色 6 2 3" xfId="135"/>
    <cellStyle name="40% - 强调文字颜色 6 2_四川省2017年省对市（州）税收返还和转移支付分地区预算（草案）--社保处" xfId="136"/>
    <cellStyle name="60% - Accent1" xfId="137"/>
    <cellStyle name="60% - Accent1 2" xfId="138"/>
    <cellStyle name="60% - Accent2" xfId="139"/>
    <cellStyle name="60% - Accent2 2" xfId="140"/>
    <cellStyle name="60% - Accent3" xfId="141"/>
    <cellStyle name="60% - Accent3 2" xfId="142"/>
    <cellStyle name="60% - Accent4" xfId="143"/>
    <cellStyle name="60% - Accent4 2" xfId="144"/>
    <cellStyle name="60% - Accent5" xfId="145"/>
    <cellStyle name="60% - Accent5 2" xfId="146"/>
    <cellStyle name="60% - Accent6" xfId="147"/>
    <cellStyle name="60% - Accent6 2" xfId="148"/>
    <cellStyle name="60% - 强调文字颜色 1 2" xfId="149"/>
    <cellStyle name="60% - 强调文字颜色 1 2 2" xfId="150"/>
    <cellStyle name="60% - 强调文字颜色 1 2 2 2" xfId="151"/>
    <cellStyle name="60% - 强调文字颜色 1 2 2 3" xfId="152"/>
    <cellStyle name="60% - 强调文字颜色 1 2 2_2017年省对市(州)税收返还和转移支付预算" xfId="153"/>
    <cellStyle name="60% - 强调文字颜色 1 2 3" xfId="154"/>
    <cellStyle name="60% - 强调文字颜色 1 2_四川省2017年省对市（州）税收返还和转移支付分地区预算（草案）--社保处" xfId="155"/>
    <cellStyle name="60% - 强调文字颜色 2 2" xfId="156"/>
    <cellStyle name="60% - 强调文字颜色 2 2 2" xfId="157"/>
    <cellStyle name="60% - 强调文字颜色 2 2 2 2" xfId="158"/>
    <cellStyle name="60% - 强调文字颜色 2 2 2 3" xfId="159"/>
    <cellStyle name="60% - 强调文字颜色 2 2 2_2017年省对市(州)税收返还和转移支付预算" xfId="160"/>
    <cellStyle name="60% - 强调文字颜色 2 2 3" xfId="161"/>
    <cellStyle name="60% - 强调文字颜色 2 2_四川省2017年省对市（州）税收返还和转移支付分地区预算（草案）--社保处" xfId="162"/>
    <cellStyle name="60% - 强调文字颜色 3 2" xfId="163"/>
    <cellStyle name="60% - 强调文字颜色 3 2 2" xfId="164"/>
    <cellStyle name="60% - 强调文字颜色 3 2 2 2" xfId="165"/>
    <cellStyle name="60% - 强调文字颜色 3 2 2 3" xfId="166"/>
    <cellStyle name="60% - 强调文字颜色 3 2 2_2017年省对市(州)税收返还和转移支付预算" xfId="167"/>
    <cellStyle name="60% - 强调文字颜色 3 2 3" xfId="168"/>
    <cellStyle name="60% - 强调文字颜色 3 2_四川省2017年省对市（州）税收返还和转移支付分地区预算（草案）--社保处" xfId="169"/>
    <cellStyle name="60% - 强调文字颜色 4 2" xfId="170"/>
    <cellStyle name="60% - 强调文字颜色 4 2 2" xfId="171"/>
    <cellStyle name="60% - 强调文字颜色 4 2 2 2" xfId="172"/>
    <cellStyle name="60% - 强调文字颜色 4 2 2 3" xfId="173"/>
    <cellStyle name="60% - 强调文字颜色 4 2 2_2017年省对市(州)税收返还和转移支付预算" xfId="174"/>
    <cellStyle name="60% - 强调文字颜色 4 2 3" xfId="175"/>
    <cellStyle name="60% - 强调文字颜色 4 2_四川省2017年省对市（州）税收返还和转移支付分地区预算（草案）--社保处" xfId="176"/>
    <cellStyle name="60% - 强调文字颜色 5 2" xfId="177"/>
    <cellStyle name="60% - 强调文字颜色 5 2 2" xfId="178"/>
    <cellStyle name="60% - 强调文字颜色 5 2 2 2" xfId="179"/>
    <cellStyle name="60% - 强调文字颜色 5 2 2 3" xfId="180"/>
    <cellStyle name="60% - 强调文字颜色 5 2 2_2017年省对市(州)税收返还和转移支付预算" xfId="181"/>
    <cellStyle name="60% - 强调文字颜色 5 2 3" xfId="182"/>
    <cellStyle name="60% - 强调文字颜色 5 2_四川省2017年省对市（州）税收返还和转移支付分地区预算（草案）--社保处" xfId="183"/>
    <cellStyle name="60% - 强调文字颜色 6 2" xfId="184"/>
    <cellStyle name="60% - 强调文字颜色 6 2 2" xfId="185"/>
    <cellStyle name="60% - 强调文字颜色 6 2 2 2" xfId="186"/>
    <cellStyle name="60% - 强调文字颜色 6 2 2 3" xfId="187"/>
    <cellStyle name="60% - 强调文字颜色 6 2 2_2017年省对市(州)税收返还和转移支付预算" xfId="188"/>
    <cellStyle name="60% - 强调文字颜色 6 2 3" xfId="189"/>
    <cellStyle name="60% - 强调文字颜色 6 2_四川省2017年省对市（州）税收返还和转移支付分地区预算（草案）--社保处" xfId="190"/>
    <cellStyle name="Accent1" xfId="191"/>
    <cellStyle name="Accent1 2" xfId="192"/>
    <cellStyle name="Accent2" xfId="193"/>
    <cellStyle name="Accent2 2" xfId="194"/>
    <cellStyle name="Accent3" xfId="195"/>
    <cellStyle name="Accent3 2" xfId="196"/>
    <cellStyle name="Accent4" xfId="197"/>
    <cellStyle name="Accent4 2" xfId="198"/>
    <cellStyle name="Accent5" xfId="199"/>
    <cellStyle name="Accent5 2" xfId="200"/>
    <cellStyle name="Accent6" xfId="201"/>
    <cellStyle name="Accent6 2" xfId="202"/>
    <cellStyle name="Bad" xfId="203"/>
    <cellStyle name="Bad 2" xfId="204"/>
    <cellStyle name="Calculation" xfId="205"/>
    <cellStyle name="Calculation 2" xfId="206"/>
    <cellStyle name="Calculation_2016年全省及省级财政收支执行及2017年预算草案表（20161206，预审自用稿）" xfId="207"/>
    <cellStyle name="Check Cell" xfId="208"/>
    <cellStyle name="Check Cell 2" xfId="209"/>
    <cellStyle name="Check Cell_2016年全省及省级财政收支执行及2017年预算草案表（20161206，预审自用稿）" xfId="210"/>
    <cellStyle name="Explanatory Text" xfId="211"/>
    <cellStyle name="Explanatory Text 2" xfId="212"/>
    <cellStyle name="Good" xfId="213"/>
    <cellStyle name="Good 2" xfId="214"/>
    <cellStyle name="Heading 1" xfId="215"/>
    <cellStyle name="Heading 1 2" xfId="216"/>
    <cellStyle name="Heading 1_2016年全省及省级财政收支执行及2017年预算草案表（20161206，预审自用稿）" xfId="217"/>
    <cellStyle name="Heading 2" xfId="218"/>
    <cellStyle name="Heading 2 2" xfId="219"/>
    <cellStyle name="Heading 2_2016年全省及省级财政收支执行及2017年预算草案表（20161206，预审自用稿）" xfId="220"/>
    <cellStyle name="Heading 3" xfId="221"/>
    <cellStyle name="Heading 3 2" xfId="222"/>
    <cellStyle name="Heading 3_2016年全省及省级财政收支执行及2017年预算草案表（20161206，预审自用稿）" xfId="223"/>
    <cellStyle name="Heading 4" xfId="224"/>
    <cellStyle name="Heading 4 2" xfId="225"/>
    <cellStyle name="Input" xfId="226"/>
    <cellStyle name="Input 2" xfId="227"/>
    <cellStyle name="Input_2016年全省及省级财政收支执行及2017年预算草案表（20161206，预审自用稿）" xfId="228"/>
    <cellStyle name="Linked Cell" xfId="229"/>
    <cellStyle name="Linked Cell 2" xfId="230"/>
    <cellStyle name="Linked Cell_2016年全省及省级财政收支执行及2017年预算草案表（20161206，预审自用稿）" xfId="231"/>
    <cellStyle name="Neutral" xfId="232"/>
    <cellStyle name="Neutral 2" xfId="233"/>
    <cellStyle name="no dec" xfId="234"/>
    <cellStyle name="Normal_APR" xfId="235"/>
    <cellStyle name="Note" xfId="236"/>
    <cellStyle name="Note 2" xfId="237"/>
    <cellStyle name="Note_2016年全省及省级财政收支执行及2017年预算草案表（20161206，预审自用稿）" xfId="238"/>
    <cellStyle name="Output" xfId="239"/>
    <cellStyle name="Output 2" xfId="240"/>
    <cellStyle name="Output_2016年全省及省级财政收支执行及2017年预算草案表（20161206，预审自用稿）" xfId="241"/>
    <cellStyle name="Title" xfId="242"/>
    <cellStyle name="Title 2" xfId="243"/>
    <cellStyle name="Total" xfId="244"/>
    <cellStyle name="Total 2" xfId="245"/>
    <cellStyle name="Total_2016年全省及省级财政收支执行及2017年预算草案表（20161206，预审自用稿）" xfId="246"/>
    <cellStyle name="Warning Text" xfId="247"/>
    <cellStyle name="Warning Text 2" xfId="248"/>
    <cellStyle name="百分比 2" xfId="249"/>
    <cellStyle name="百分比 2 2" xfId="250"/>
    <cellStyle name="百分比 2 3" xfId="251"/>
    <cellStyle name="百分比 2 3 2" xfId="252"/>
    <cellStyle name="百分比 2 3 3" xfId="253"/>
    <cellStyle name="百分比 2 4" xfId="254"/>
    <cellStyle name="百分比 2 5" xfId="255"/>
    <cellStyle name="百分比 3" xfId="256"/>
    <cellStyle name="百分比 4" xfId="257"/>
    <cellStyle name="标题 1 2" xfId="258"/>
    <cellStyle name="标题 1 2 2" xfId="259"/>
    <cellStyle name="标题 1 2 2 2" xfId="260"/>
    <cellStyle name="标题 1 2 2 3" xfId="261"/>
    <cellStyle name="标题 1 2 2_2017年省对市(州)税收返还和转移支付预算" xfId="262"/>
    <cellStyle name="标题 1 2 3" xfId="263"/>
    <cellStyle name="标题 2 2" xfId="264"/>
    <cellStyle name="标题 2 2 2" xfId="265"/>
    <cellStyle name="标题 2 2 2 2" xfId="266"/>
    <cellStyle name="标题 2 2 2 3" xfId="267"/>
    <cellStyle name="标题 2 2 2_2017年省对市(州)税收返还和转移支付预算" xfId="268"/>
    <cellStyle name="标题 2 2 3" xfId="269"/>
    <cellStyle name="标题 3 2" xfId="270"/>
    <cellStyle name="标题 3 2 2" xfId="271"/>
    <cellStyle name="标题 3 2 2 2" xfId="272"/>
    <cellStyle name="标题 3 2 2 3" xfId="273"/>
    <cellStyle name="标题 3 2 2_2017年省对市(州)税收返还和转移支付预算" xfId="274"/>
    <cellStyle name="标题 3 2 3" xfId="275"/>
    <cellStyle name="标题 4 2" xfId="276"/>
    <cellStyle name="标题 4 2 2" xfId="277"/>
    <cellStyle name="标题 4 2 2 2" xfId="278"/>
    <cellStyle name="标题 4 2 2 3" xfId="279"/>
    <cellStyle name="标题 4 2 2_2017年省对市(州)税收返还和转移支付预算" xfId="280"/>
    <cellStyle name="标题 4 2 3" xfId="281"/>
    <cellStyle name="标题 5" xfId="282"/>
    <cellStyle name="标题 5 2" xfId="283"/>
    <cellStyle name="标题 5 2 2" xfId="284"/>
    <cellStyle name="标题 5 2 3" xfId="285"/>
    <cellStyle name="标题 5 2_2017年省对市(州)税收返还和转移支付预算" xfId="286"/>
    <cellStyle name="标题 5 3" xfId="287"/>
    <cellStyle name="差 2" xfId="288"/>
    <cellStyle name="差 2 2" xfId="289"/>
    <cellStyle name="差 2 2 2" xfId="290"/>
    <cellStyle name="差 2 2 3" xfId="291"/>
    <cellStyle name="差 2 2_2017年省对市(州)税收返还和转移支付预算" xfId="292"/>
    <cellStyle name="差 2 3" xfId="293"/>
    <cellStyle name="差 2_四川省2017年省对市（州）税收返还和转移支付分地区预算（草案）--社保处" xfId="294"/>
    <cellStyle name="差_%84表2：2016-2018年省级部门三年滚动规划报表" xfId="295"/>
    <cellStyle name="差_“三区”文化人才专项资金" xfId="296"/>
    <cellStyle name="差_1 2017年省对市（州）税收返还和转移支付预算分地区情况表（华侨事务补助）(1)" xfId="297"/>
    <cellStyle name="差_10 2017年省对市（州）税收返还和转移支付预算分地区情况表（寺观教堂维修补助资金）(1)" xfId="298"/>
    <cellStyle name="差_10-扶持民族地区教育发展" xfId="299"/>
    <cellStyle name="差_11 2017年省对市（州）税收返还和转移支付预算分地区情况表（基层行政单位救灾专项资金）(1)" xfId="300"/>
    <cellStyle name="差_1-12" xfId="301"/>
    <cellStyle name="差_1-12_四川省2017年省对市（州）税收返还和转移支付分地区预算（草案）--社保处" xfId="302"/>
    <cellStyle name="差_12 2017年省对市（州）税收返还和转移支付预算分地区情况表（民族地区春节慰问经费）(1)" xfId="303"/>
    <cellStyle name="差_123" xfId="304"/>
    <cellStyle name="差_13 2017年省对市（州）税收返还和转移支付预算分地区情况表（审计能力提升专项经费）(1)" xfId="305"/>
    <cellStyle name="差_14 2017年省对市（州）税收返还和转移支付预算分地区情况表（支持基层政权建设补助资金）(1)" xfId="306"/>
    <cellStyle name="差_15-省级防震减灾分情况" xfId="307"/>
    <cellStyle name="差_18 2017年省对市（州）税收返还和转移支付预算分地区情况表（全省法院系统业务经费）(1)" xfId="308"/>
    <cellStyle name="差_19 征兵经费" xfId="309"/>
    <cellStyle name="差_1-学前教育发展专项资金" xfId="310"/>
    <cellStyle name="差_1-政策性保险财政补助资金" xfId="311"/>
    <cellStyle name="差_2" xfId="312"/>
    <cellStyle name="差_2 政法转移支付" xfId="313"/>
    <cellStyle name="差_20 国防动员专项经费" xfId="314"/>
    <cellStyle name="差_2015财金互动汇总（加人行、补成都）" xfId="315"/>
    <cellStyle name="差_2015财金互动汇总（加人行、补成都） 2" xfId="316"/>
    <cellStyle name="差_2015财金互动汇总（加人行、补成都） 2 2" xfId="317"/>
    <cellStyle name="差_2015财金互动汇总（加人行、补成都） 2 2_2017年省对市(州)税收返还和转移支付预算" xfId="318"/>
    <cellStyle name="差_2015财金互动汇总（加人行、补成都） 2 3" xfId="319"/>
    <cellStyle name="差_2015财金互动汇总（加人行、补成都） 2_2017年省对市(州)税收返还和转移支付预算" xfId="320"/>
    <cellStyle name="差_2015财金互动汇总（加人行、补成都） 3" xfId="321"/>
    <cellStyle name="差_2015财金互动汇总（加人行、补成都） 3_2017年省对市(州)税收返还和转移支付预算" xfId="322"/>
    <cellStyle name="差_2015财金互动汇总（加人行、补成都） 4" xfId="323"/>
    <cellStyle name="差_2015财金互动汇总（加人行、补成都）_2017年省对市(州)税收返还和转移支付预算" xfId="324"/>
    <cellStyle name="差_2015直接融资汇总表" xfId="325"/>
    <cellStyle name="差_2015直接融资汇总表 2" xfId="326"/>
    <cellStyle name="差_2015直接融资汇总表 2 2" xfId="327"/>
    <cellStyle name="差_2015直接融资汇总表 2 2_2017年省对市(州)税收返还和转移支付预算" xfId="328"/>
    <cellStyle name="差_2015直接融资汇总表 2 3" xfId="329"/>
    <cellStyle name="差_2015直接融资汇总表 2_2017年省对市(州)税收返还和转移支付预算" xfId="330"/>
    <cellStyle name="差_2015直接融资汇总表 3" xfId="331"/>
    <cellStyle name="差_2015直接融资汇总表 3_2017年省对市(州)税收返还和转移支付预算" xfId="332"/>
    <cellStyle name="差_2015直接融资汇总表 4" xfId="333"/>
    <cellStyle name="差_2015直接融资汇总表_2017年省对市(州)税收返还和转移支付预算" xfId="334"/>
    <cellStyle name="差_2016年四川省省级一般公共预算支出执行情况表" xfId="335"/>
    <cellStyle name="差_2017年省对市(州)税收返还和转移支付预算" xfId="336"/>
    <cellStyle name="差_2017年省对市（州）税收返还和转移支付预算分地区情况表（华侨事务补助）(1)" xfId="337"/>
    <cellStyle name="差_2017年省对市（州）税收返还和转移支付预算分地区情况表（华侨事务补助）(1)_四川省2017年省对市（州）税收返还和转移支付分地区预算（草案）--社保处" xfId="338"/>
    <cellStyle name="差_21 禁毒补助经费" xfId="339"/>
    <cellStyle name="差_22 2017年省对市（州）税收返还和转移支付预算分地区情况表（交警业务经费）(1)" xfId="340"/>
    <cellStyle name="差_23 铁路护路专项经费" xfId="341"/>
    <cellStyle name="差_24 维稳经费" xfId="342"/>
    <cellStyle name="差_2-45" xfId="343"/>
    <cellStyle name="差_2-45_四川省2017年省对市（州）税收返还和转移支付分地区预算（草案）--社保处" xfId="344"/>
    <cellStyle name="差_2-46" xfId="345"/>
    <cellStyle name="差_2-46_四川省2017年省对市（州）税收返还和转移支付分地区预算（草案）--社保处" xfId="346"/>
    <cellStyle name="差_25 消防部队大型装备建设补助经费" xfId="347"/>
    <cellStyle name="差_2-50" xfId="348"/>
    <cellStyle name="差_2-50_四川省2017年省对市（州）税收返还和转移支付分地区预算（草案）--社保处" xfId="349"/>
    <cellStyle name="差_2-52" xfId="350"/>
    <cellStyle name="差_2-52_四川省2017年省对市（州）税收返还和转移支付分地区预算（草案）--社保处" xfId="351"/>
    <cellStyle name="差_2-55" xfId="352"/>
    <cellStyle name="差_2-55_四川省2017年省对市（州）税收返还和转移支付分地区预算（草案）--社保处" xfId="353"/>
    <cellStyle name="差_2-58" xfId="354"/>
    <cellStyle name="差_2-58_四川省2017年省对市（州）税收返还和转移支付分地区预算（草案）--社保处" xfId="355"/>
    <cellStyle name="差_2-59" xfId="356"/>
    <cellStyle name="差_2-59_四川省2017年省对市（州）税收返还和转移支付分地区预算（草案）--社保处" xfId="357"/>
    <cellStyle name="差_26 地方纪检监察机关办案补助专项资金" xfId="358"/>
    <cellStyle name="差_2-60" xfId="359"/>
    <cellStyle name="差_2-60_四川省2017年省对市（州）税收返还和转移支付分地区预算（草案）--社保处" xfId="360"/>
    <cellStyle name="差_2-62" xfId="361"/>
    <cellStyle name="差_2-62_四川省2017年省对市（州）税收返还和转移支付分地区预算（草案）--社保处" xfId="362"/>
    <cellStyle name="差_2-65" xfId="363"/>
    <cellStyle name="差_2-65_四川省2017年省对市（州）税收返还和转移支付分地区预算（草案）--社保处" xfId="364"/>
    <cellStyle name="差_2-67" xfId="365"/>
    <cellStyle name="差_2-67_四川省2017年省对市（州）税收返还和转移支付分地区预算（草案）--社保处" xfId="366"/>
    <cellStyle name="差_27 妇女儿童事业发展专项资金" xfId="367"/>
    <cellStyle name="差_28 基层干训机构建设补助专项资金" xfId="368"/>
    <cellStyle name="差_2-财金互动" xfId="369"/>
    <cellStyle name="差_2-义务教育经费保障机制改革" xfId="370"/>
    <cellStyle name="差_3 2017年省对市（州）税收返还和转移支付预算分地区情况表（到村任职）" xfId="371"/>
    <cellStyle name="差_3-创业担保贷款贴息及奖补" xfId="372"/>
    <cellStyle name="差_3-义务教育均衡发展专项" xfId="373"/>
    <cellStyle name="差_4" xfId="374"/>
    <cellStyle name="差_4-11" xfId="375"/>
    <cellStyle name="差_4-12" xfId="376"/>
    <cellStyle name="差_4-14" xfId="377"/>
    <cellStyle name="差_4-15" xfId="378"/>
    <cellStyle name="差_4-20" xfId="379"/>
    <cellStyle name="差_4-21" xfId="380"/>
    <cellStyle name="差_4-22" xfId="381"/>
    <cellStyle name="差_4-23" xfId="382"/>
    <cellStyle name="差_4-24" xfId="383"/>
    <cellStyle name="差_4-29" xfId="384"/>
    <cellStyle name="差_4-30" xfId="385"/>
    <cellStyle name="差_4-31" xfId="386"/>
    <cellStyle name="差_4-5" xfId="387"/>
    <cellStyle name="差_4-8" xfId="388"/>
    <cellStyle name="差_4-9" xfId="389"/>
    <cellStyle name="差_4-农村义教“营养改善计划”" xfId="390"/>
    <cellStyle name="差_5 2017年省对市（州）税收返还和转移支付预算分地区情况表（全国重点寺观教堂维修经费业生中央财政补助资金）(1)" xfId="391"/>
    <cellStyle name="差_5-农村教师周转房建设" xfId="392"/>
    <cellStyle name="差_5-中央财政统借统还外债项目资金" xfId="393"/>
    <cellStyle name="差_6" xfId="394"/>
    <cellStyle name="差_6-扶持民办教育专项" xfId="395"/>
    <cellStyle name="差_6-省级财政政府与社会资本合作项目综合补助资金" xfId="396"/>
    <cellStyle name="差_7 2017年省对市（州）税收返还和转移支付预算分地区情况表（省级旅游发展资金）(1)" xfId="397"/>
    <cellStyle name="差_7-普惠金融政府和社会资本合作以奖代补资金" xfId="398"/>
    <cellStyle name="差_7-中等职业教育发展专项经费" xfId="399"/>
    <cellStyle name="差_8 2017年省对市（州）税收返还和转移支付预算分地区情况表（民族事业发展资金）(1)" xfId="400"/>
    <cellStyle name="差_9 2017年省对市（州）税收返还和转移支付预算分地区情况表（全省工商行政管理专项经费）(1)" xfId="401"/>
    <cellStyle name="差_Sheet14" xfId="402"/>
    <cellStyle name="差_Sheet14_四川省2017年省对市（州）税收返还和转移支付分地区预算（草案）--社保处" xfId="403"/>
    <cellStyle name="差_Sheet15" xfId="404"/>
    <cellStyle name="差_Sheet15_四川省2017年省对市（州）税收返还和转移支付分地区预算（草案）--社保处" xfId="405"/>
    <cellStyle name="差_Sheet16" xfId="406"/>
    <cellStyle name="差_Sheet16_四川省2017年省对市（州）税收返还和转移支付分地区预算（草案）--社保处" xfId="407"/>
    <cellStyle name="差_Sheet18" xfId="408"/>
    <cellStyle name="差_Sheet18_四川省2017年省对市（州）税收返还和转移支付分地区预算（草案）--社保处" xfId="409"/>
    <cellStyle name="差_Sheet19" xfId="410"/>
    <cellStyle name="差_Sheet19_四川省2017年省对市（州）税收返还和转移支付分地区预算（草案）--社保处" xfId="411"/>
    <cellStyle name="差_Sheet2" xfId="412"/>
    <cellStyle name="差_Sheet20" xfId="413"/>
    <cellStyle name="差_Sheet20_四川省2017年省对市（州）税收返还和转移支付分地区预算（草案）--社保处" xfId="414"/>
    <cellStyle name="差_Sheet22" xfId="415"/>
    <cellStyle name="差_Sheet22_四川省2017年省对市（州）税收返还和转移支付分地区预算（草案）--社保处" xfId="416"/>
    <cellStyle name="差_Sheet25" xfId="417"/>
    <cellStyle name="差_Sheet25_四川省2017年省对市（州）税收返还和转移支付分地区预算（草案）--社保处" xfId="418"/>
    <cellStyle name="差_Sheet26" xfId="419"/>
    <cellStyle name="差_Sheet26_四川省2017年省对市（州）税收返还和转移支付分地区预算（草案）--社保处" xfId="420"/>
    <cellStyle name="差_Sheet27" xfId="421"/>
    <cellStyle name="差_Sheet27_四川省2017年省对市（州）税收返还和转移支付分地区预算（草案）--社保处" xfId="422"/>
    <cellStyle name="差_Sheet29" xfId="423"/>
    <cellStyle name="差_Sheet29_四川省2017年省对市（州）税收返还和转移支付分地区预算（草案）--社保处" xfId="424"/>
    <cellStyle name="差_Sheet32" xfId="425"/>
    <cellStyle name="差_Sheet32_四川省2017年省对市（州）税收返还和转移支付分地区预算（草案）--社保处" xfId="426"/>
    <cellStyle name="差_Sheet33" xfId="427"/>
    <cellStyle name="差_Sheet33_四川省2017年省对市（州）税收返还和转移支付分地区预算（草案）--社保处" xfId="428"/>
    <cellStyle name="差_Sheet7" xfId="429"/>
    <cellStyle name="差_博物馆纪念馆逐步免费开放补助资金" xfId="430"/>
    <cellStyle name="差_促进扩大信贷增量" xfId="431"/>
    <cellStyle name="差_促进扩大信贷增量 2" xfId="432"/>
    <cellStyle name="差_促进扩大信贷增量 2 2" xfId="433"/>
    <cellStyle name="差_促进扩大信贷增量 2 2_2017年省对市(州)税收返还和转移支付预算" xfId="434"/>
    <cellStyle name="差_促进扩大信贷增量 2 2_四川省2017年省对市（州）税收返还和转移支付分地区预算（草案）--社保处" xfId="435"/>
    <cellStyle name="差_促进扩大信贷增量 2 3" xfId="436"/>
    <cellStyle name="差_促进扩大信贷增量 2_2017年省对市(州)税收返还和转移支付预算" xfId="437"/>
    <cellStyle name="差_促进扩大信贷增量 2_四川省2017年省对市（州）税收返还和转移支付分地区预算（草案）--社保处" xfId="438"/>
    <cellStyle name="差_促进扩大信贷增量 3" xfId="439"/>
    <cellStyle name="差_促进扩大信贷增量 3_2017年省对市(州)税收返还和转移支付预算" xfId="440"/>
    <cellStyle name="差_促进扩大信贷增量 3_四川省2017年省对市（州）税收返还和转移支付分地区预算（草案）--社保处" xfId="441"/>
    <cellStyle name="差_促进扩大信贷增量 4" xfId="442"/>
    <cellStyle name="差_促进扩大信贷增量_2017年省对市(州)税收返还和转移支付预算" xfId="443"/>
    <cellStyle name="差_促进扩大信贷增量_四川省2017年省对市（州）税收返还和转移支付分地区预算（草案）--社保处" xfId="444"/>
    <cellStyle name="差_地方纪检监察机关办案补助专项资金" xfId="445"/>
    <cellStyle name="差_地方纪检监察机关办案补助专项资金_四川省2017年省对市（州）税收返还和转移支付分地区预算（草案）--社保处" xfId="446"/>
    <cellStyle name="差_公共文化服务体系建设" xfId="447"/>
    <cellStyle name="差_国家级非物质文化遗产保护专项资金" xfId="448"/>
    <cellStyle name="差_国家文物保护专项资金" xfId="449"/>
    <cellStyle name="差_汇总" xfId="450"/>
    <cellStyle name="差_汇总 2" xfId="451"/>
    <cellStyle name="差_汇总 2 2" xfId="452"/>
    <cellStyle name="差_汇总 2 2_2017年省对市(州)税收返还和转移支付预算" xfId="453"/>
    <cellStyle name="差_汇总 2 2_四川省2017年省对市（州）税收返还和转移支付分地区预算（草案）--社保处" xfId="454"/>
    <cellStyle name="差_汇总 2 3" xfId="455"/>
    <cellStyle name="差_汇总 2_2017年省对市(州)税收返还和转移支付预算" xfId="456"/>
    <cellStyle name="差_汇总 2_四川省2017年省对市（州）税收返还和转移支付分地区预算（草案）--社保处" xfId="457"/>
    <cellStyle name="差_汇总 3" xfId="458"/>
    <cellStyle name="差_汇总 3_2017年省对市(州)税收返还和转移支付预算" xfId="459"/>
    <cellStyle name="差_汇总 3_四川省2017年省对市（州）税收返还和转移支付分地区预算（草案）--社保处" xfId="460"/>
    <cellStyle name="差_汇总 4" xfId="461"/>
    <cellStyle name="差_汇总_1" xfId="462"/>
    <cellStyle name="差_汇总_1 2" xfId="463"/>
    <cellStyle name="差_汇总_1 2 2" xfId="464"/>
    <cellStyle name="差_汇总_1 2 2_2017年省对市(州)税收返还和转移支付预算" xfId="465"/>
    <cellStyle name="差_汇总_1 2 3" xfId="466"/>
    <cellStyle name="差_汇总_1 2_2017年省对市(州)税收返还和转移支付预算" xfId="467"/>
    <cellStyle name="差_汇总_1 3" xfId="468"/>
    <cellStyle name="差_汇总_1 3_2017年省对市(州)税收返还和转移支付预算" xfId="469"/>
    <cellStyle name="差_汇总_2" xfId="470"/>
    <cellStyle name="差_汇总_2 2" xfId="471"/>
    <cellStyle name="差_汇总_2 2 2" xfId="472"/>
    <cellStyle name="差_汇总_2 2 2_2017年省对市(州)税收返还和转移支付预算" xfId="473"/>
    <cellStyle name="差_汇总_2 2 2_四川省2017年省对市（州）税收返还和转移支付分地区预算（草案）--社保处" xfId="474"/>
    <cellStyle name="差_汇总_2 2 3" xfId="475"/>
    <cellStyle name="差_汇总_2 2_2017年省对市(州)税收返还和转移支付预算" xfId="476"/>
    <cellStyle name="差_汇总_2 2_四川省2017年省对市（州）税收返还和转移支付分地区预算（草案）--社保处" xfId="477"/>
    <cellStyle name="差_汇总_2 3" xfId="478"/>
    <cellStyle name="差_汇总_2 3_2017年省对市(州)税收返还和转移支付预算" xfId="479"/>
    <cellStyle name="差_汇总_2 3_四川省2017年省对市（州）税收返还和转移支付分地区预算（草案）--社保处" xfId="480"/>
    <cellStyle name="差_汇总_2_四川省2017年省对市（州）税收返还和转移支付分地区预算（草案）--社保处" xfId="481"/>
    <cellStyle name="差_汇总_2017年省对市(州)税收返还和转移支付预算" xfId="482"/>
    <cellStyle name="差_汇总_四川省2017年省对市（州）税收返还和转移支付分地区预算（草案）--社保处" xfId="483"/>
    <cellStyle name="差_科技口6-30-35" xfId="484"/>
    <cellStyle name="差_美术馆公共图书馆文化馆（站）免费开放专项资金" xfId="485"/>
    <cellStyle name="差_其他工程费用计费" xfId="486"/>
    <cellStyle name="差_其他工程费用计费_四川省2017年省对市（州）税收返还和转移支付分地区预算（草案）--社保处" xfId="487"/>
    <cellStyle name="差_少数民族文化事业发展专项资金" xfId="488"/>
    <cellStyle name="差_省级科技计划项目专项资金" xfId="489"/>
    <cellStyle name="差_省级体育专项资金" xfId="490"/>
    <cellStyle name="差_省级文化发展专项资金" xfId="491"/>
    <cellStyle name="差_省级文物保护专项资金" xfId="492"/>
    <cellStyle name="差_四川省2017年省对市（州）税收返还和转移支付分地区预算（草案）--行政政法处" xfId="493"/>
    <cellStyle name="差_四川省2017年省对市（州）税收返还和转移支付分地区预算（草案）--教科文处" xfId="494"/>
    <cellStyle name="差_四川省2017年省对市（州）税收返还和转移支付分地区预算（草案）--社保处" xfId="495"/>
    <cellStyle name="差_四川省2017年省对市（州）税收返还和转移支付分地区预算（草案）--债务金融处" xfId="496"/>
    <cellStyle name="差_体育场馆免费低收费开放补助资金" xfId="497"/>
    <cellStyle name="差_文化产业发展专项资金" xfId="498"/>
    <cellStyle name="差_宣传文化事业发展专项资金" xfId="499"/>
    <cellStyle name="差_债券贴息计算器" xfId="500"/>
    <cellStyle name="差_债券贴息计算器_四川省2017年省对市（州）税收返还和转移支付分地区预算（草案）--社保处" xfId="501"/>
    <cellStyle name="常规" xfId="0" builtinId="0"/>
    <cellStyle name="常规 10" xfId="502"/>
    <cellStyle name="常规 10 2" xfId="503"/>
    <cellStyle name="常规 10 2 2" xfId="504"/>
    <cellStyle name="常规 10 2 2 2" xfId="505"/>
    <cellStyle name="常规 10 2 2 3" xfId="506"/>
    <cellStyle name="常规 10 2 2_2017年省对市(州)税收返还和转移支付预算" xfId="507"/>
    <cellStyle name="常规 10 2 3" xfId="508"/>
    <cellStyle name="常规 10 2 4" xfId="509"/>
    <cellStyle name="常规 10 2_2017年省对市(州)税收返还和转移支付预算" xfId="510"/>
    <cellStyle name="常规 10 3" xfId="511"/>
    <cellStyle name="常规 10 3 2" xfId="512"/>
    <cellStyle name="常规 10 3_123" xfId="513"/>
    <cellStyle name="常规 10 4" xfId="514"/>
    <cellStyle name="常规 10 4 2" xfId="515"/>
    <cellStyle name="常规 10 4 3" xfId="4"/>
    <cellStyle name="常规 10 4 3 2" xfId="1020"/>
    <cellStyle name="常规 10_123" xfId="516"/>
    <cellStyle name="常规 11" xfId="517"/>
    <cellStyle name="常规 11 2" xfId="518"/>
    <cellStyle name="常规 11 2 2" xfId="519"/>
    <cellStyle name="常规 11 2 3" xfId="520"/>
    <cellStyle name="常规 11 2_2017年省对市(州)税收返还和转移支付预算" xfId="521"/>
    <cellStyle name="常规 11 3" xfId="522"/>
    <cellStyle name="常规 12" xfId="523"/>
    <cellStyle name="常规 12 2" xfId="524"/>
    <cellStyle name="常规 12 3" xfId="525"/>
    <cellStyle name="常规 12_123" xfId="526"/>
    <cellStyle name="常规 13" xfId="527"/>
    <cellStyle name="常规 13 2" xfId="528"/>
    <cellStyle name="常规 13_四川省2017年省对市（州）税收返还和转移支付分地区预算（草案）--社保处" xfId="529"/>
    <cellStyle name="常规 14" xfId="530"/>
    <cellStyle name="常规 14 2" xfId="531"/>
    <cellStyle name="常规 15" xfId="532"/>
    <cellStyle name="常规 15 2" xfId="533"/>
    <cellStyle name="常规 15 4" xfId="534"/>
    <cellStyle name="常规 16" xfId="535"/>
    <cellStyle name="常规 16 2" xfId="536"/>
    <cellStyle name="常规 17" xfId="537"/>
    <cellStyle name="常规 17 2" xfId="538"/>
    <cellStyle name="常规 17 2 2" xfId="539"/>
    <cellStyle name="常规 17 2_2016年四川省省级一般公共预算支出执行情况表" xfId="540"/>
    <cellStyle name="常规 17 3" xfId="541"/>
    <cellStyle name="常规 17 4" xfId="542"/>
    <cellStyle name="常规 17 4 2" xfId="543"/>
    <cellStyle name="常规 17 4_2016年四川省省级一般公共预算支出执行情况表" xfId="544"/>
    <cellStyle name="常规 17_2016年四川省省级一般公共预算支出执行情况表" xfId="545"/>
    <cellStyle name="常规 18" xfId="546"/>
    <cellStyle name="常规 18 2" xfId="547"/>
    <cellStyle name="常规 19" xfId="548"/>
    <cellStyle name="常规 19 2" xfId="549"/>
    <cellStyle name="常规 2" xfId="550"/>
    <cellStyle name="常规 2 2" xfId="551"/>
    <cellStyle name="常规 2 2 2" xfId="552"/>
    <cellStyle name="常规 2 2 2 2" xfId="553"/>
    <cellStyle name="常规 2 2 2 3" xfId="554"/>
    <cellStyle name="常规 2 2 2_2017年省对市(州)税收返还和转移支付预算" xfId="555"/>
    <cellStyle name="常规 2 2 3" xfId="556"/>
    <cellStyle name="常规 2 2 4" xfId="557"/>
    <cellStyle name="常规 2 2_2017年省对市(州)税收返还和转移支付预算" xfId="558"/>
    <cellStyle name="常规 2 3" xfId="559"/>
    <cellStyle name="常规 2 3 2" xfId="560"/>
    <cellStyle name="常规 2 3 2 2" xfId="561"/>
    <cellStyle name="常规 2 3 2 3" xfId="562"/>
    <cellStyle name="常规 2 3 2_2017年省对市(州)税收返还和转移支付预算" xfId="563"/>
    <cellStyle name="常规 2 3 3" xfId="564"/>
    <cellStyle name="常规 2 3 4" xfId="565"/>
    <cellStyle name="常规 2 3 5" xfId="566"/>
    <cellStyle name="常规 2 3_2017年省对市(州)税收返还和转移支付预算" xfId="567"/>
    <cellStyle name="常规 2 4" xfId="568"/>
    <cellStyle name="常规 2 4 2" xfId="569"/>
    <cellStyle name="常规 2 4 2 2" xfId="1022"/>
    <cellStyle name="常规 2 5" xfId="570"/>
    <cellStyle name="常规 2 5 2" xfId="571"/>
    <cellStyle name="常规 2 5 3" xfId="572"/>
    <cellStyle name="常规 2 5_2017年省对市(州)税收返还和转移支付预算" xfId="573"/>
    <cellStyle name="常规 2 6" xfId="574"/>
    <cellStyle name="常规 2_%84表2：2016-2018年省级部门三年滚动规划报表" xfId="575"/>
    <cellStyle name="常规 20" xfId="576"/>
    <cellStyle name="常规 20 2" xfId="577"/>
    <cellStyle name="常规 20 2 2" xfId="578"/>
    <cellStyle name="常规 20 2_2016年社保基金收支执行及2017年预算草案表" xfId="579"/>
    <cellStyle name="常规 20 3" xfId="580"/>
    <cellStyle name="常规 20 4" xfId="1021"/>
    <cellStyle name="常规 20_2015年全省及省级财政收支执行及2016年预算草案表（20160120）企业处修改" xfId="581"/>
    <cellStyle name="常规 21" xfId="7"/>
    <cellStyle name="常规 21 2" xfId="582"/>
    <cellStyle name="常规 21 2 2" xfId="583"/>
    <cellStyle name="常规 21 3" xfId="584"/>
    <cellStyle name="常规 22" xfId="585"/>
    <cellStyle name="常规 22 2" xfId="586"/>
    <cellStyle name="常规 23" xfId="587"/>
    <cellStyle name="常规 24" xfId="588"/>
    <cellStyle name="常规 24 2" xfId="589"/>
    <cellStyle name="常规 25" xfId="590"/>
    <cellStyle name="常规 25 2" xfId="2"/>
    <cellStyle name="常规 25 2 2" xfId="591"/>
    <cellStyle name="常规 25 2_2016年社保基金收支执行及2017年预算草案表" xfId="592"/>
    <cellStyle name="常规 26" xfId="593"/>
    <cellStyle name="常规 26 2" xfId="594"/>
    <cellStyle name="常规 26 2 2" xfId="5"/>
    <cellStyle name="常规 26 2 2 2" xfId="1025"/>
    <cellStyle name="常规 26_2016年社保基金收支执行及2017年预算草案表" xfId="595"/>
    <cellStyle name="常规 27" xfId="596"/>
    <cellStyle name="常规 27 2" xfId="597"/>
    <cellStyle name="常规 27 2 2" xfId="598"/>
    <cellStyle name="常规 27 2_2016年四川省省级一般公共预算支出执行情况表" xfId="599"/>
    <cellStyle name="常规 27 3" xfId="600"/>
    <cellStyle name="常规 27_2016年四川省省级一般公共预算支出执行情况表" xfId="601"/>
    <cellStyle name="常规 28" xfId="602"/>
    <cellStyle name="常规 28 2" xfId="603"/>
    <cellStyle name="常规 28 2 2" xfId="604"/>
    <cellStyle name="常规 28_2016年社保基金收支执行及2017年预算草案表" xfId="605"/>
    <cellStyle name="常规 29" xfId="606"/>
    <cellStyle name="常规 3" xfId="607"/>
    <cellStyle name="常规 3 2" xfId="608"/>
    <cellStyle name="常规 3 2 2" xfId="609"/>
    <cellStyle name="常规 3 2 2 2" xfId="610"/>
    <cellStyle name="常规 3 2 2 3" xfId="611"/>
    <cellStyle name="常规 3 2 2_2017年省对市(州)税收返还和转移支付预算" xfId="612"/>
    <cellStyle name="常规 3 2 3" xfId="613"/>
    <cellStyle name="常规 3 2 3 2" xfId="614"/>
    <cellStyle name="常规 3 2 4" xfId="615"/>
    <cellStyle name="常规 3 2_2016年四川省省级一般公共预算支出执行情况表" xfId="616"/>
    <cellStyle name="常规 3 3" xfId="617"/>
    <cellStyle name="常规 3 3 2" xfId="618"/>
    <cellStyle name="常规 3 3 3" xfId="619"/>
    <cellStyle name="常规 3 3_2017年省对市(州)税收返还和转移支付预算" xfId="620"/>
    <cellStyle name="常规 3 4" xfId="621"/>
    <cellStyle name="常规 3_15-省级防震减灾分情况" xfId="622"/>
    <cellStyle name="常规 30" xfId="623"/>
    <cellStyle name="常规 30 2" xfId="624"/>
    <cellStyle name="常规 30 2 2" xfId="625"/>
    <cellStyle name="常规 30 2_2016年四川省省级一般公共预算支出执行情况表" xfId="626"/>
    <cellStyle name="常规 30 3" xfId="627"/>
    <cellStyle name="常规 30_2016年四川省省级一般公共预算支出执行情况表" xfId="628"/>
    <cellStyle name="常规 31" xfId="629"/>
    <cellStyle name="常规 31 2" xfId="630"/>
    <cellStyle name="常规 31_2016年社保基金收支执行及2017年预算草案表" xfId="631"/>
    <cellStyle name="常规 32" xfId="632"/>
    <cellStyle name="常规 33" xfId="633"/>
    <cellStyle name="常规 34" xfId="634"/>
    <cellStyle name="常规 35" xfId="1026"/>
    <cellStyle name="常规 4" xfId="635"/>
    <cellStyle name="常规 4 2" xfId="636"/>
    <cellStyle name="常规 4 2 2" xfId="637"/>
    <cellStyle name="常规 4 2_123" xfId="638"/>
    <cellStyle name="常规 4 3" xfId="639"/>
    <cellStyle name="常规 4_123" xfId="640"/>
    <cellStyle name="常规 47" xfId="641"/>
    <cellStyle name="常规 47 2" xfId="642"/>
    <cellStyle name="常规 47 2 2" xfId="643"/>
    <cellStyle name="常规 47 2 2 2" xfId="644"/>
    <cellStyle name="常规 47 2 3" xfId="645"/>
    <cellStyle name="常规 47 3" xfId="646"/>
    <cellStyle name="常规 47 4" xfId="647"/>
    <cellStyle name="常规 47 4 2" xfId="648"/>
    <cellStyle name="常规 47 4 2 2" xfId="1024"/>
    <cellStyle name="常规 48" xfId="3"/>
    <cellStyle name="常规 48 2" xfId="649"/>
    <cellStyle name="常规 48 2 2" xfId="650"/>
    <cellStyle name="常规 48 3" xfId="651"/>
    <cellStyle name="常规 5" xfId="652"/>
    <cellStyle name="常规 5 2" xfId="653"/>
    <cellStyle name="常规 5 2 2" xfId="654"/>
    <cellStyle name="常规 5 2 3" xfId="655"/>
    <cellStyle name="常规 5 2_2017年省对市(州)税收返还和转移支付预算" xfId="656"/>
    <cellStyle name="常规 5 3" xfId="657"/>
    <cellStyle name="常规 5 4" xfId="658"/>
    <cellStyle name="常规 5_2017年省对市(州)税收返还和转移支付预算" xfId="659"/>
    <cellStyle name="常规 6" xfId="660"/>
    <cellStyle name="常规 6 2" xfId="661"/>
    <cellStyle name="常规 6 2 2" xfId="662"/>
    <cellStyle name="常规 6 2 2 2" xfId="663"/>
    <cellStyle name="常规 6 2 2 3" xfId="664"/>
    <cellStyle name="常规 6 2 2_2017年省对市(州)税收返还和转移支付预算" xfId="665"/>
    <cellStyle name="常规 6 2 3" xfId="666"/>
    <cellStyle name="常规 6 2 4" xfId="667"/>
    <cellStyle name="常规 6 2_2017年省对市(州)税收返还和转移支付预算" xfId="668"/>
    <cellStyle name="常规 6 3" xfId="669"/>
    <cellStyle name="常规 6 3 2" xfId="670"/>
    <cellStyle name="常规 6 3_123" xfId="671"/>
    <cellStyle name="常规 6 4" xfId="672"/>
    <cellStyle name="常规 6_123" xfId="673"/>
    <cellStyle name="常规 7" xfId="674"/>
    <cellStyle name="常规 7 2" xfId="675"/>
    <cellStyle name="常规 7 2 2" xfId="676"/>
    <cellStyle name="常规 7 2 3" xfId="677"/>
    <cellStyle name="常规 7 2_2017年省对市(州)税收返还和转移支付预算" xfId="678"/>
    <cellStyle name="常规 7 3" xfId="679"/>
    <cellStyle name="常规 7_四川省2017年省对市（州）税收返还和转移支付分地区预算（草案）--社保处" xfId="680"/>
    <cellStyle name="常规 8" xfId="681"/>
    <cellStyle name="常规 8 2" xfId="682"/>
    <cellStyle name="常规 9" xfId="683"/>
    <cellStyle name="常规 9 2" xfId="684"/>
    <cellStyle name="常规 9 2 2" xfId="685"/>
    <cellStyle name="常规 9 2_123" xfId="686"/>
    <cellStyle name="常规 9 3" xfId="687"/>
    <cellStyle name="常规 9_123" xfId="688"/>
    <cellStyle name="常规_(陈诚修改稿)2006年全省及省级财政决算及07年预算执行情况表(A4 留底自用) 2" xfId="1019"/>
    <cellStyle name="常规_(陈诚修改稿)2006年全省及省级财政决算及07年预算执行情况表(A4 留底自用) 2 2 2 2" xfId="1023"/>
    <cellStyle name="常规_200704(第一稿）" xfId="1"/>
    <cellStyle name="常规_基金分析表(99.3)" xfId="689"/>
    <cellStyle name="常规_仁和区" xfId="1027"/>
    <cellStyle name="常规_一般预算简表_2006年预算执行及2007年预算安排(新科目　A4)" xfId="6"/>
    <cellStyle name="好 2" xfId="690"/>
    <cellStyle name="好 2 2" xfId="691"/>
    <cellStyle name="好 2 2 2" xfId="692"/>
    <cellStyle name="好 2 2 3" xfId="693"/>
    <cellStyle name="好 2 2_2017年省对市(州)税收返还和转移支付预算" xfId="694"/>
    <cellStyle name="好 2 3" xfId="695"/>
    <cellStyle name="好 2_四川省2017年省对市（州）税收返还和转移支付分地区预算（草案）--社保处" xfId="696"/>
    <cellStyle name="好_%84表2：2016-2018年省级部门三年滚动规划报表" xfId="697"/>
    <cellStyle name="好_“三区”文化人才专项资金" xfId="698"/>
    <cellStyle name="好_1 2017年省对市（州）税收返还和转移支付预算分地区情况表（华侨事务补助）(1)" xfId="699"/>
    <cellStyle name="好_10 2017年省对市（州）税收返还和转移支付预算分地区情况表（寺观教堂维修补助资金）(1)" xfId="700"/>
    <cellStyle name="好_10-扶持民族地区教育发展" xfId="701"/>
    <cellStyle name="好_11 2017年省对市（州）税收返还和转移支付预算分地区情况表（基层行政单位救灾专项资金）(1)" xfId="702"/>
    <cellStyle name="好_1-12" xfId="703"/>
    <cellStyle name="好_1-12_四川省2017年省对市（州）税收返还和转移支付分地区预算（草案）--社保处" xfId="704"/>
    <cellStyle name="好_12 2017年省对市（州）税收返还和转移支付预算分地区情况表（民族地区春节慰问经费）(1)" xfId="705"/>
    <cellStyle name="好_123" xfId="706"/>
    <cellStyle name="好_13 2017年省对市（州）税收返还和转移支付预算分地区情况表（审计能力提升专项经费）(1)" xfId="707"/>
    <cellStyle name="好_14 2017年省对市（州）税收返还和转移支付预算分地区情况表（支持基层政权建设补助资金）(1)" xfId="708"/>
    <cellStyle name="好_15-省级防震减灾分情况" xfId="709"/>
    <cellStyle name="好_18 2017年省对市（州）税收返还和转移支付预算分地区情况表（全省法院系统业务经费）(1)" xfId="710"/>
    <cellStyle name="好_19 征兵经费" xfId="711"/>
    <cellStyle name="好_1-学前教育发展专项资金" xfId="712"/>
    <cellStyle name="好_1-政策性保险财政补助资金" xfId="713"/>
    <cellStyle name="好_2" xfId="714"/>
    <cellStyle name="好_2 政法转移支付" xfId="715"/>
    <cellStyle name="好_20 国防动员专项经费" xfId="716"/>
    <cellStyle name="好_2015财金互动汇总（加人行、补成都）" xfId="717"/>
    <cellStyle name="好_2015财金互动汇总（加人行、补成都） 2" xfId="718"/>
    <cellStyle name="好_2015财金互动汇总（加人行、补成都） 2 2" xfId="719"/>
    <cellStyle name="好_2015财金互动汇总（加人行、补成都） 2 2_2017年省对市(州)税收返还和转移支付预算" xfId="720"/>
    <cellStyle name="好_2015财金互动汇总（加人行、补成都） 2 3" xfId="721"/>
    <cellStyle name="好_2015财金互动汇总（加人行、补成都） 2_2017年省对市(州)税收返还和转移支付预算" xfId="722"/>
    <cellStyle name="好_2015财金互动汇总（加人行、补成都） 3" xfId="723"/>
    <cellStyle name="好_2015财金互动汇总（加人行、补成都） 3_2017年省对市(州)税收返还和转移支付预算" xfId="724"/>
    <cellStyle name="好_2015财金互动汇总（加人行、补成都） 4" xfId="725"/>
    <cellStyle name="好_2015财金互动汇总（加人行、补成都）_2017年省对市(州)税收返还和转移支付预算" xfId="726"/>
    <cellStyle name="好_2015直接融资汇总表" xfId="727"/>
    <cellStyle name="好_2015直接融资汇总表 2" xfId="728"/>
    <cellStyle name="好_2015直接融资汇总表 2 2" xfId="729"/>
    <cellStyle name="好_2015直接融资汇总表 2 2_2017年省对市(州)税收返还和转移支付预算" xfId="730"/>
    <cellStyle name="好_2015直接融资汇总表 2 3" xfId="731"/>
    <cellStyle name="好_2015直接融资汇总表 2_2017年省对市(州)税收返还和转移支付预算" xfId="732"/>
    <cellStyle name="好_2015直接融资汇总表 3" xfId="733"/>
    <cellStyle name="好_2015直接融资汇总表 3_2017年省对市(州)税收返还和转移支付预算" xfId="734"/>
    <cellStyle name="好_2015直接融资汇总表 4" xfId="735"/>
    <cellStyle name="好_2015直接融资汇总表_2017年省对市(州)税收返还和转移支付预算" xfId="736"/>
    <cellStyle name="好_2016年四川省省级一般公共预算支出执行情况表" xfId="737"/>
    <cellStyle name="好_2017年省对市(州)税收返还和转移支付预算" xfId="738"/>
    <cellStyle name="好_2017年省对市（州）税收返还和转移支付预算分地区情况表（华侨事务补助）(1)" xfId="739"/>
    <cellStyle name="好_2017年省对市（州）税收返还和转移支付预算分地区情况表（华侨事务补助）(1)_四川省2017年省对市（州）税收返还和转移支付分地区预算（草案）--社保处" xfId="740"/>
    <cellStyle name="好_21 禁毒补助经费" xfId="741"/>
    <cellStyle name="好_22 2017年省对市（州）税收返还和转移支付预算分地区情况表（交警业务经费）(1)" xfId="742"/>
    <cellStyle name="好_23 铁路护路专项经费" xfId="743"/>
    <cellStyle name="好_24 维稳经费" xfId="744"/>
    <cellStyle name="好_2-45" xfId="745"/>
    <cellStyle name="好_2-45_四川省2017年省对市（州）税收返还和转移支付分地区预算（草案）--社保处" xfId="746"/>
    <cellStyle name="好_2-46" xfId="747"/>
    <cellStyle name="好_2-46_四川省2017年省对市（州）税收返还和转移支付分地区预算（草案）--社保处" xfId="748"/>
    <cellStyle name="好_25 消防部队大型装备建设补助经费" xfId="749"/>
    <cellStyle name="好_2-50" xfId="750"/>
    <cellStyle name="好_2-50_四川省2017年省对市（州）税收返还和转移支付分地区预算（草案）--社保处" xfId="751"/>
    <cellStyle name="好_2-52" xfId="752"/>
    <cellStyle name="好_2-52_四川省2017年省对市（州）税收返还和转移支付分地区预算（草案）--社保处" xfId="753"/>
    <cellStyle name="好_2-55" xfId="754"/>
    <cellStyle name="好_2-55_四川省2017年省对市（州）税收返还和转移支付分地区预算（草案）--社保处" xfId="755"/>
    <cellStyle name="好_2-58" xfId="756"/>
    <cellStyle name="好_2-58_四川省2017年省对市（州）税收返还和转移支付分地区预算（草案）--社保处" xfId="757"/>
    <cellStyle name="好_2-59" xfId="758"/>
    <cellStyle name="好_2-59_四川省2017年省对市（州）税收返还和转移支付分地区预算（草案）--社保处" xfId="759"/>
    <cellStyle name="好_26 地方纪检监察机关办案补助专项资金" xfId="760"/>
    <cellStyle name="好_2-60" xfId="761"/>
    <cellStyle name="好_2-60_四川省2017年省对市（州）税收返还和转移支付分地区预算（草案）--社保处" xfId="762"/>
    <cellStyle name="好_2-62" xfId="763"/>
    <cellStyle name="好_2-62_四川省2017年省对市（州）税收返还和转移支付分地区预算（草案）--社保处" xfId="764"/>
    <cellStyle name="好_2-65" xfId="765"/>
    <cellStyle name="好_2-65_四川省2017年省对市（州）税收返还和转移支付分地区预算（草案）--社保处" xfId="766"/>
    <cellStyle name="好_2-67" xfId="767"/>
    <cellStyle name="好_2-67_四川省2017年省对市（州）税收返还和转移支付分地区预算（草案）--社保处" xfId="768"/>
    <cellStyle name="好_27 妇女儿童事业发展专项资金" xfId="769"/>
    <cellStyle name="好_28 基层干训机构建设补助专项资金" xfId="770"/>
    <cellStyle name="好_2-财金互动" xfId="771"/>
    <cellStyle name="好_2-义务教育经费保障机制改革" xfId="772"/>
    <cellStyle name="好_3 2017年省对市（州）税收返还和转移支付预算分地区情况表（到村任职）" xfId="773"/>
    <cellStyle name="好_3-创业担保贷款贴息及奖补" xfId="774"/>
    <cellStyle name="好_3-义务教育均衡发展专项" xfId="775"/>
    <cellStyle name="好_4" xfId="776"/>
    <cellStyle name="好_4-11" xfId="777"/>
    <cellStyle name="好_4-12" xfId="778"/>
    <cellStyle name="好_4-14" xfId="779"/>
    <cellStyle name="好_4-15" xfId="780"/>
    <cellStyle name="好_4-20" xfId="781"/>
    <cellStyle name="好_4-21" xfId="782"/>
    <cellStyle name="好_4-22" xfId="783"/>
    <cellStyle name="好_4-23" xfId="784"/>
    <cellStyle name="好_4-24" xfId="785"/>
    <cellStyle name="好_4-29" xfId="786"/>
    <cellStyle name="好_4-30" xfId="787"/>
    <cellStyle name="好_4-31" xfId="788"/>
    <cellStyle name="好_4-5" xfId="789"/>
    <cellStyle name="好_4-8" xfId="790"/>
    <cellStyle name="好_4-9" xfId="791"/>
    <cellStyle name="好_4-农村义教“营养改善计划”" xfId="792"/>
    <cellStyle name="好_5 2017年省对市（州）税收返还和转移支付预算分地区情况表（全国重点寺观教堂维修经费业生中央财政补助资金）(1)" xfId="793"/>
    <cellStyle name="好_5-农村教师周转房建设" xfId="794"/>
    <cellStyle name="好_5-中央财政统借统还外债项目资金" xfId="795"/>
    <cellStyle name="好_6" xfId="796"/>
    <cellStyle name="好_6-扶持民办教育专项" xfId="797"/>
    <cellStyle name="好_6-省级财政政府与社会资本合作项目综合补助资金" xfId="798"/>
    <cellStyle name="好_7 2017年省对市（州）税收返还和转移支付预算分地区情况表（省级旅游发展资金）(1)" xfId="799"/>
    <cellStyle name="好_7-普惠金融政府和社会资本合作以奖代补资金" xfId="800"/>
    <cellStyle name="好_7-中等职业教育发展专项经费" xfId="801"/>
    <cellStyle name="好_8 2017年省对市（州）税收返还和转移支付预算分地区情况表（民族事业发展资金）(1)" xfId="802"/>
    <cellStyle name="好_9 2017年省对市（州）税收返还和转移支付预算分地区情况表（全省工商行政管理专项经费）(1)" xfId="803"/>
    <cellStyle name="好_Sheet14" xfId="804"/>
    <cellStyle name="好_Sheet14_四川省2017年省对市（州）税收返还和转移支付分地区预算（草案）--社保处" xfId="805"/>
    <cellStyle name="好_Sheet15" xfId="806"/>
    <cellStyle name="好_Sheet15_四川省2017年省对市（州）税收返还和转移支付分地区预算（草案）--社保处" xfId="807"/>
    <cellStyle name="好_Sheet16" xfId="808"/>
    <cellStyle name="好_Sheet16_四川省2017年省对市（州）税收返还和转移支付分地区预算（草案）--社保处" xfId="809"/>
    <cellStyle name="好_Sheet18" xfId="810"/>
    <cellStyle name="好_Sheet18_四川省2017年省对市（州）税收返还和转移支付分地区预算（草案）--社保处" xfId="811"/>
    <cellStyle name="好_Sheet19" xfId="812"/>
    <cellStyle name="好_Sheet19_四川省2017年省对市（州）税收返还和转移支付分地区预算（草案）--社保处" xfId="813"/>
    <cellStyle name="好_Sheet2" xfId="814"/>
    <cellStyle name="好_Sheet20" xfId="815"/>
    <cellStyle name="好_Sheet20_四川省2017年省对市（州）税收返还和转移支付分地区预算（草案）--社保处" xfId="816"/>
    <cellStyle name="好_Sheet22" xfId="817"/>
    <cellStyle name="好_Sheet22_四川省2017年省对市（州）税收返还和转移支付分地区预算（草案）--社保处" xfId="818"/>
    <cellStyle name="好_Sheet25" xfId="819"/>
    <cellStyle name="好_Sheet25_四川省2017年省对市（州）税收返还和转移支付分地区预算（草案）--社保处" xfId="820"/>
    <cellStyle name="好_Sheet26" xfId="821"/>
    <cellStyle name="好_Sheet26_四川省2017年省对市（州）税收返还和转移支付分地区预算（草案）--社保处" xfId="822"/>
    <cellStyle name="好_Sheet27" xfId="823"/>
    <cellStyle name="好_Sheet27_四川省2017年省对市（州）税收返还和转移支付分地区预算（草案）--社保处" xfId="824"/>
    <cellStyle name="好_Sheet29" xfId="825"/>
    <cellStyle name="好_Sheet29_四川省2017年省对市（州）税收返还和转移支付分地区预算（草案）--社保处" xfId="826"/>
    <cellStyle name="好_Sheet32" xfId="827"/>
    <cellStyle name="好_Sheet32_四川省2017年省对市（州）税收返还和转移支付分地区预算（草案）--社保处" xfId="828"/>
    <cellStyle name="好_Sheet33" xfId="829"/>
    <cellStyle name="好_Sheet33_四川省2017年省对市（州）税收返还和转移支付分地区预算（草案）--社保处" xfId="830"/>
    <cellStyle name="好_Sheet7" xfId="831"/>
    <cellStyle name="好_博物馆纪念馆逐步免费开放补助资金" xfId="832"/>
    <cellStyle name="好_促进扩大信贷增量" xfId="833"/>
    <cellStyle name="好_促进扩大信贷增量 2" xfId="834"/>
    <cellStyle name="好_促进扩大信贷增量 2 2" xfId="835"/>
    <cellStyle name="好_促进扩大信贷增量 2 2_2017年省对市(州)税收返还和转移支付预算" xfId="836"/>
    <cellStyle name="好_促进扩大信贷增量 2 2_四川省2017年省对市（州）税收返还和转移支付分地区预算（草案）--社保处" xfId="837"/>
    <cellStyle name="好_促进扩大信贷增量 2 3" xfId="838"/>
    <cellStyle name="好_促进扩大信贷增量 2_2017年省对市(州)税收返还和转移支付预算" xfId="839"/>
    <cellStyle name="好_促进扩大信贷增量 2_四川省2017年省对市（州）税收返还和转移支付分地区预算（草案）--社保处" xfId="840"/>
    <cellStyle name="好_促进扩大信贷增量 3" xfId="841"/>
    <cellStyle name="好_促进扩大信贷增量 3_2017年省对市(州)税收返还和转移支付预算" xfId="842"/>
    <cellStyle name="好_促进扩大信贷增量 3_四川省2017年省对市（州）税收返还和转移支付分地区预算（草案）--社保处" xfId="843"/>
    <cellStyle name="好_促进扩大信贷增量 4" xfId="844"/>
    <cellStyle name="好_促进扩大信贷增量_2017年省对市(州)税收返还和转移支付预算" xfId="845"/>
    <cellStyle name="好_促进扩大信贷增量_四川省2017年省对市（州）税收返还和转移支付分地区预算（草案）--社保处" xfId="846"/>
    <cellStyle name="好_地方纪检监察机关办案补助专项资金" xfId="847"/>
    <cellStyle name="好_地方纪检监察机关办案补助专项资金_四川省2017年省对市（州）税收返还和转移支付分地区预算（草案）--社保处" xfId="848"/>
    <cellStyle name="好_公共文化服务体系建设" xfId="849"/>
    <cellStyle name="好_国家级非物质文化遗产保护专项资金" xfId="850"/>
    <cellStyle name="好_国家文物保护专项资金" xfId="851"/>
    <cellStyle name="好_汇总" xfId="852"/>
    <cellStyle name="好_汇总 2" xfId="853"/>
    <cellStyle name="好_汇总 2 2" xfId="854"/>
    <cellStyle name="好_汇总 2 2_2017年省对市(州)税收返还和转移支付预算" xfId="855"/>
    <cellStyle name="好_汇总 2 2_四川省2017年省对市（州）税收返还和转移支付分地区预算（草案）--社保处" xfId="856"/>
    <cellStyle name="好_汇总 2 3" xfId="857"/>
    <cellStyle name="好_汇总 2_2017年省对市(州)税收返还和转移支付预算" xfId="858"/>
    <cellStyle name="好_汇总 2_四川省2017年省对市（州）税收返还和转移支付分地区预算（草案）--社保处" xfId="859"/>
    <cellStyle name="好_汇总 3" xfId="860"/>
    <cellStyle name="好_汇总 3_2017年省对市(州)税收返还和转移支付预算" xfId="861"/>
    <cellStyle name="好_汇总 3_四川省2017年省对市（州）税收返还和转移支付分地区预算（草案）--社保处" xfId="862"/>
    <cellStyle name="好_汇总 4" xfId="863"/>
    <cellStyle name="好_汇总_2017年省对市(州)税收返还和转移支付预算" xfId="864"/>
    <cellStyle name="好_汇总_四川省2017年省对市（州）税收返还和转移支付分地区预算（草案）--社保处" xfId="865"/>
    <cellStyle name="好_科技口6-30-35" xfId="866"/>
    <cellStyle name="好_美术馆公共图书馆文化馆（站）免费开放专项资金" xfId="867"/>
    <cellStyle name="好_其他工程费用计费" xfId="868"/>
    <cellStyle name="好_其他工程费用计费_四川省2017年省对市（州）税收返还和转移支付分地区预算（草案）--社保处" xfId="869"/>
    <cellStyle name="好_少数民族文化事业发展专项资金" xfId="870"/>
    <cellStyle name="好_省级科技计划项目专项资金" xfId="871"/>
    <cellStyle name="好_省级体育专项资金" xfId="872"/>
    <cellStyle name="好_省级文化发展专项资金" xfId="873"/>
    <cellStyle name="好_省级文物保护专项资金" xfId="874"/>
    <cellStyle name="好_四川省2017年省对市（州）税收返还和转移支付分地区预算（草案）--行政政法处" xfId="875"/>
    <cellStyle name="好_四川省2017年省对市（州）税收返还和转移支付分地区预算（草案）--教科文处" xfId="876"/>
    <cellStyle name="好_四川省2017年省对市（州）税收返还和转移支付分地区预算（草案）--社保处" xfId="877"/>
    <cellStyle name="好_四川省2017年省对市（州）税收返还和转移支付分地区预算（草案）--债务金融处" xfId="878"/>
    <cellStyle name="好_体育场馆免费低收费开放补助资金" xfId="879"/>
    <cellStyle name="好_文化产业发展专项资金" xfId="880"/>
    <cellStyle name="好_宣传文化事业发展专项资金" xfId="881"/>
    <cellStyle name="好_债券贴息计算器" xfId="882"/>
    <cellStyle name="好_债券贴息计算器_四川省2017年省对市（州）税收返还和转移支付分地区预算（草案）--社保处" xfId="883"/>
    <cellStyle name="汇总 2" xfId="884"/>
    <cellStyle name="汇总 2 2" xfId="885"/>
    <cellStyle name="汇总 2 2 2" xfId="886"/>
    <cellStyle name="汇总 2 2 3" xfId="887"/>
    <cellStyle name="汇总 2 2_2017年省对市(州)税收返还和转移支付预算" xfId="888"/>
    <cellStyle name="汇总 2 3" xfId="889"/>
    <cellStyle name="计算 2" xfId="890"/>
    <cellStyle name="计算 2 2" xfId="891"/>
    <cellStyle name="计算 2 2 2" xfId="892"/>
    <cellStyle name="计算 2 2 3" xfId="893"/>
    <cellStyle name="计算 2 2_2017年省对市(州)税收返还和转移支付预算" xfId="894"/>
    <cellStyle name="计算 2 3" xfId="895"/>
    <cellStyle name="计算 2_四川省2017年省对市（州）税收返还和转移支付分地区预算（草案）--社保处" xfId="896"/>
    <cellStyle name="检查单元格 2" xfId="897"/>
    <cellStyle name="检查单元格 2 2" xfId="898"/>
    <cellStyle name="检查单元格 2 2 2" xfId="899"/>
    <cellStyle name="检查单元格 2 2 3" xfId="900"/>
    <cellStyle name="检查单元格 2 2_2017年省对市(州)税收返还和转移支付预算" xfId="901"/>
    <cellStyle name="检查单元格 2 3" xfId="902"/>
    <cellStyle name="检查单元格 2_四川省2017年省对市（州）税收返还和转移支付分地区预算（草案）--社保处" xfId="903"/>
    <cellStyle name="解释性文本 2" xfId="904"/>
    <cellStyle name="解释性文本 2 2" xfId="905"/>
    <cellStyle name="解释性文本 2 2 2" xfId="906"/>
    <cellStyle name="解释性文本 2 2 3" xfId="907"/>
    <cellStyle name="解释性文本 2 2_2017年省对市(州)税收返还和转移支付预算" xfId="908"/>
    <cellStyle name="解释性文本 2 3" xfId="909"/>
    <cellStyle name="警告文本 2" xfId="910"/>
    <cellStyle name="警告文本 2 2" xfId="911"/>
    <cellStyle name="警告文本 2 2 2" xfId="912"/>
    <cellStyle name="警告文本 2 2 3" xfId="913"/>
    <cellStyle name="警告文本 2 2_2017年省对市(州)税收返还和转移支付预算" xfId="914"/>
    <cellStyle name="警告文本 2 3" xfId="915"/>
    <cellStyle name="链接单元格 2" xfId="916"/>
    <cellStyle name="链接单元格 2 2" xfId="917"/>
    <cellStyle name="链接单元格 2 2 2" xfId="918"/>
    <cellStyle name="链接单元格 2 2 3" xfId="919"/>
    <cellStyle name="链接单元格 2 2_2017年省对市(州)税收返还和转移支付预算" xfId="920"/>
    <cellStyle name="链接单元格 2 3" xfId="921"/>
    <cellStyle name="普通_97-917" xfId="922"/>
    <cellStyle name="千分位[0]_laroux" xfId="923"/>
    <cellStyle name="千分位_97-917" xfId="924"/>
    <cellStyle name="千位[0]_ 表八" xfId="925"/>
    <cellStyle name="千位_ 表八" xfId="926"/>
    <cellStyle name="千位分隔 2" xfId="927"/>
    <cellStyle name="千位分隔 2 2" xfId="928"/>
    <cellStyle name="千位分隔 2 2 2" xfId="929"/>
    <cellStyle name="千位分隔 2 2 2 2" xfId="930"/>
    <cellStyle name="千位分隔 2 2 2 3" xfId="931"/>
    <cellStyle name="千位分隔 2 2 3" xfId="932"/>
    <cellStyle name="千位分隔 2 2 4" xfId="933"/>
    <cellStyle name="千位分隔 2 3" xfId="934"/>
    <cellStyle name="千位分隔 2 3 2" xfId="935"/>
    <cellStyle name="千位分隔 2 3 3" xfId="936"/>
    <cellStyle name="千位分隔 2 4" xfId="937"/>
    <cellStyle name="千位分隔 3" xfId="938"/>
    <cellStyle name="千位分隔 3 2" xfId="939"/>
    <cellStyle name="千位分隔 3 2 2" xfId="940"/>
    <cellStyle name="千位分隔 3 2 3" xfId="941"/>
    <cellStyle name="千位分隔 3 3" xfId="942"/>
    <cellStyle name="千位分隔 3 4" xfId="943"/>
    <cellStyle name="千位分隔 4" xfId="944"/>
    <cellStyle name="强调文字颜色 1 2" xfId="945"/>
    <cellStyle name="强调文字颜色 1 2 2" xfId="946"/>
    <cellStyle name="强调文字颜色 1 2 2 2" xfId="947"/>
    <cellStyle name="强调文字颜色 1 2 2 3" xfId="948"/>
    <cellStyle name="强调文字颜色 1 2 2_2017年省对市(州)税收返还和转移支付预算" xfId="949"/>
    <cellStyle name="强调文字颜色 1 2 3" xfId="950"/>
    <cellStyle name="强调文字颜色 1 2_四川省2017年省对市（州）税收返还和转移支付分地区预算（草案）--社保处" xfId="951"/>
    <cellStyle name="强调文字颜色 2 2" xfId="952"/>
    <cellStyle name="强调文字颜色 2 2 2" xfId="953"/>
    <cellStyle name="强调文字颜色 2 2 2 2" xfId="954"/>
    <cellStyle name="强调文字颜色 2 2 2 3" xfId="955"/>
    <cellStyle name="强调文字颜色 2 2 2_2017年省对市(州)税收返还和转移支付预算" xfId="956"/>
    <cellStyle name="强调文字颜色 2 2 3" xfId="957"/>
    <cellStyle name="强调文字颜色 2 2_四川省2017年省对市（州）税收返还和转移支付分地区预算（草案）--社保处" xfId="958"/>
    <cellStyle name="强调文字颜色 3 2" xfId="959"/>
    <cellStyle name="强调文字颜色 3 2 2" xfId="960"/>
    <cellStyle name="强调文字颜色 3 2 2 2" xfId="961"/>
    <cellStyle name="强调文字颜色 3 2 2 3" xfId="962"/>
    <cellStyle name="强调文字颜色 3 2 2_2017年省对市(州)税收返还和转移支付预算" xfId="963"/>
    <cellStyle name="强调文字颜色 3 2 3" xfId="964"/>
    <cellStyle name="强调文字颜色 3 2_四川省2017年省对市（州）税收返还和转移支付分地区预算（草案）--社保处" xfId="965"/>
    <cellStyle name="强调文字颜色 4 2" xfId="966"/>
    <cellStyle name="强调文字颜色 4 2 2" xfId="967"/>
    <cellStyle name="强调文字颜色 4 2 2 2" xfId="968"/>
    <cellStyle name="强调文字颜色 4 2 2 3" xfId="969"/>
    <cellStyle name="强调文字颜色 4 2 2_2017年省对市(州)税收返还和转移支付预算" xfId="970"/>
    <cellStyle name="强调文字颜色 4 2 3" xfId="971"/>
    <cellStyle name="强调文字颜色 4 2_四川省2017年省对市（州）税收返还和转移支付分地区预算（草案）--社保处" xfId="972"/>
    <cellStyle name="强调文字颜色 5 2" xfId="973"/>
    <cellStyle name="强调文字颜色 5 2 2" xfId="974"/>
    <cellStyle name="强调文字颜色 5 2 2 2" xfId="975"/>
    <cellStyle name="强调文字颜色 5 2 2 3" xfId="976"/>
    <cellStyle name="强调文字颜色 5 2 2_2017年省对市(州)税收返还和转移支付预算" xfId="977"/>
    <cellStyle name="强调文字颜色 5 2 3" xfId="978"/>
    <cellStyle name="强调文字颜色 5 2_四川省2017年省对市（州）税收返还和转移支付分地区预算（草案）--社保处" xfId="979"/>
    <cellStyle name="强调文字颜色 6 2" xfId="980"/>
    <cellStyle name="强调文字颜色 6 2 2" xfId="981"/>
    <cellStyle name="强调文字颜色 6 2 2 2" xfId="982"/>
    <cellStyle name="强调文字颜色 6 2 2 3" xfId="983"/>
    <cellStyle name="强调文字颜色 6 2 2_2017年省对市(州)税收返还和转移支付预算" xfId="984"/>
    <cellStyle name="强调文字颜色 6 2 3" xfId="985"/>
    <cellStyle name="强调文字颜色 6 2_四川省2017年省对市（州）税收返还和转移支付分地区预算（草案）--社保处" xfId="986"/>
    <cellStyle name="适中 2" xfId="987"/>
    <cellStyle name="适中 2 2" xfId="988"/>
    <cellStyle name="适中 2 2 2" xfId="989"/>
    <cellStyle name="适中 2 2 3" xfId="990"/>
    <cellStyle name="适中 2 2_2017年省对市(州)税收返还和转移支付预算" xfId="991"/>
    <cellStyle name="适中 2 3" xfId="992"/>
    <cellStyle name="适中 2_四川省2017年省对市（州）税收返还和转移支付分地区预算（草案）--社保处" xfId="993"/>
    <cellStyle name="输出 2" xfId="994"/>
    <cellStyle name="输出 2 2" xfId="995"/>
    <cellStyle name="输出 2 2 2" xfId="996"/>
    <cellStyle name="输出 2 2 3" xfId="997"/>
    <cellStyle name="输出 2 2_2017年省对市(州)税收返还和转移支付预算" xfId="998"/>
    <cellStyle name="输出 2 3" xfId="999"/>
    <cellStyle name="输出 2_四川省2017年省对市（州）税收返还和转移支付分地区预算（草案）--社保处" xfId="1000"/>
    <cellStyle name="输入 2" xfId="1001"/>
    <cellStyle name="输入 2 2" xfId="1002"/>
    <cellStyle name="输入 2 2 2" xfId="1003"/>
    <cellStyle name="输入 2 2 3" xfId="1004"/>
    <cellStyle name="输入 2 2_2017年省对市(州)税收返还和转移支付预算" xfId="1005"/>
    <cellStyle name="输入 2 3" xfId="1006"/>
    <cellStyle name="输入 2_四川省2017年省对市（州）税收返还和转移支付分地区预算（草案）--社保处" xfId="1007"/>
    <cellStyle name="未定义" xfId="1008"/>
    <cellStyle name="样式 1" xfId="1009"/>
    <cellStyle name="样式 1 2" xfId="1010"/>
    <cellStyle name="样式 1_2017年省对市(州)税收返还和转移支付预算" xfId="1011"/>
    <cellStyle name="注释 2" xfId="1012"/>
    <cellStyle name="注释 2 2" xfId="1013"/>
    <cellStyle name="注释 2 2 2" xfId="1014"/>
    <cellStyle name="注释 2 2 3" xfId="1015"/>
    <cellStyle name="注释 2 2_四川省2017年省对市（州）税收返还和转移支付分地区预算（草案）--社保处" xfId="1016"/>
    <cellStyle name="注释 2 3" xfId="1017"/>
    <cellStyle name="注释 2_四川省2017年省对市（州）税收返还和转移支付分地区预算（草案）--社保处" xfId="10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2017/&#37096;&#38376;&#39044;&#31639;/&#25209;&#22797;/&#20844;&#24320;/&#39044;&#20915;&#31639;&#20449;&#24687;&#20844;&#24320;&#26679;&#34920;/&#39044;&#20915;&#31639;&#20449;&#24687;&#20844;&#24320;&#26679;&#34920;/2017&#24180;&#39044;&#20915;&#31639;&#20844;&#24320;&#34920;&#26684;&#26679;&#24335;/&#39044;&#31639;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>
        <row r="5">
          <cell r="A5" t="str">
            <v>一、增值税</v>
          </cell>
          <cell r="B5">
            <v>1189</v>
          </cell>
          <cell r="C5">
            <v>1189</v>
          </cell>
        </row>
        <row r="6">
          <cell r="A6" t="str">
            <v>二、营业税</v>
          </cell>
          <cell r="B6">
            <v>3415</v>
          </cell>
          <cell r="C6">
            <v>3415</v>
          </cell>
        </row>
        <row r="7">
          <cell r="A7" t="str">
            <v>三、企业所得税</v>
          </cell>
          <cell r="B7">
            <v>645</v>
          </cell>
          <cell r="C7">
            <v>645</v>
          </cell>
        </row>
        <row r="8">
          <cell r="A8" t="str">
            <v>四、企业所得税退税</v>
          </cell>
          <cell r="B8">
            <v>0</v>
          </cell>
          <cell r="C8">
            <v>0</v>
          </cell>
        </row>
        <row r="9">
          <cell r="A9" t="str">
            <v>五、个人所得税</v>
          </cell>
          <cell r="B9">
            <v>659</v>
          </cell>
          <cell r="C9">
            <v>659</v>
          </cell>
        </row>
        <row r="10">
          <cell r="A10" t="str">
            <v>六、资源税</v>
          </cell>
          <cell r="B10">
            <v>9</v>
          </cell>
          <cell r="C10">
            <v>9</v>
          </cell>
        </row>
        <row r="11">
          <cell r="A11" t="str">
            <v>七、固定资产投资方向调节税</v>
          </cell>
          <cell r="B11">
            <v>0</v>
          </cell>
          <cell r="C11">
            <v>0</v>
          </cell>
        </row>
        <row r="12">
          <cell r="A12" t="str">
            <v>八、城市维护建设税</v>
          </cell>
          <cell r="B12">
            <v>749</v>
          </cell>
          <cell r="C12">
            <v>749</v>
          </cell>
        </row>
        <row r="13">
          <cell r="A13" t="str">
            <v>九、房产税</v>
          </cell>
          <cell r="B13">
            <v>395</v>
          </cell>
          <cell r="C13">
            <v>395</v>
          </cell>
        </row>
        <row r="14">
          <cell r="A14" t="str">
            <v>十、印花税</v>
          </cell>
          <cell r="B14">
            <v>62</v>
          </cell>
          <cell r="C14">
            <v>62</v>
          </cell>
        </row>
        <row r="15">
          <cell r="A15" t="str">
            <v>十一、城镇土地使用税</v>
          </cell>
          <cell r="B15">
            <v>42</v>
          </cell>
          <cell r="C15">
            <v>42</v>
          </cell>
        </row>
        <row r="16">
          <cell r="A16" t="str">
            <v>十二、土地增值税</v>
          </cell>
          <cell r="B16">
            <v>138</v>
          </cell>
          <cell r="C16">
            <v>138</v>
          </cell>
        </row>
        <row r="17">
          <cell r="A17" t="str">
            <v>十三、车船使用和牌照税</v>
          </cell>
          <cell r="B17">
            <v>9</v>
          </cell>
          <cell r="C17">
            <v>9</v>
          </cell>
        </row>
        <row r="18">
          <cell r="A18" t="str">
            <v>十四、屠宰税</v>
          </cell>
          <cell r="B18">
            <v>178</v>
          </cell>
          <cell r="C18">
            <v>178</v>
          </cell>
        </row>
        <row r="19">
          <cell r="A19" t="str">
            <v>十五、筵席税</v>
          </cell>
          <cell r="B19">
            <v>0</v>
          </cell>
          <cell r="C19">
            <v>0</v>
          </cell>
        </row>
        <row r="20">
          <cell r="A20" t="str">
            <v>十六、农业税</v>
          </cell>
          <cell r="B20">
            <v>376</v>
          </cell>
          <cell r="C20">
            <v>376</v>
          </cell>
        </row>
        <row r="21">
          <cell r="A21" t="str">
            <v>十七、农业特产税</v>
          </cell>
          <cell r="B21">
            <v>31</v>
          </cell>
          <cell r="C21">
            <v>31</v>
          </cell>
        </row>
        <row r="22">
          <cell r="A22" t="str">
            <v>十八、牧业税</v>
          </cell>
          <cell r="B22">
            <v>0</v>
          </cell>
          <cell r="C22">
            <v>0</v>
          </cell>
        </row>
        <row r="23">
          <cell r="A23" t="str">
            <v>十九、耕地占用税</v>
          </cell>
          <cell r="B23">
            <v>264</v>
          </cell>
          <cell r="C23">
            <v>264</v>
          </cell>
        </row>
        <row r="24">
          <cell r="A24" t="str">
            <v>二十、契税</v>
          </cell>
          <cell r="B24">
            <v>389</v>
          </cell>
          <cell r="C24">
            <v>389</v>
          </cell>
        </row>
        <row r="25">
          <cell r="A25" t="str">
            <v>二十一、国有资产经营收益</v>
          </cell>
          <cell r="B25">
            <v>0</v>
          </cell>
          <cell r="C25">
            <v>0</v>
          </cell>
        </row>
        <row r="26">
          <cell r="A26" t="str">
            <v>二十二、国有企业计划亏损补贴</v>
          </cell>
          <cell r="B26">
            <v>0</v>
          </cell>
          <cell r="C26">
            <v>0</v>
          </cell>
        </row>
        <row r="27">
          <cell r="A27" t="str">
            <v>二十三、行政性收费收入</v>
          </cell>
          <cell r="B27">
            <v>289</v>
          </cell>
          <cell r="C27">
            <v>289</v>
          </cell>
        </row>
        <row r="28">
          <cell r="A28" t="str">
            <v>二十四、罚没收入</v>
          </cell>
          <cell r="B28">
            <v>537</v>
          </cell>
          <cell r="C28">
            <v>537</v>
          </cell>
        </row>
        <row r="29">
          <cell r="A29" t="str">
            <v>二十五、海域场地矿区使用费收入</v>
          </cell>
          <cell r="B29">
            <v>0</v>
          </cell>
          <cell r="C29">
            <v>0</v>
          </cell>
        </row>
        <row r="30">
          <cell r="A30" t="str">
            <v>二十六、专项收入</v>
          </cell>
          <cell r="B30">
            <v>539</v>
          </cell>
          <cell r="C30">
            <v>539</v>
          </cell>
        </row>
        <row r="31">
          <cell r="A31" t="str">
            <v>二十七、其他收入</v>
          </cell>
          <cell r="B31">
            <v>327</v>
          </cell>
          <cell r="C31">
            <v>327</v>
          </cell>
        </row>
        <row r="32">
          <cell r="B32">
            <v>0</v>
          </cell>
          <cell r="C32">
            <v>0</v>
          </cell>
        </row>
        <row r="33">
          <cell r="B33">
            <v>0</v>
          </cell>
          <cell r="C33">
            <v>0</v>
          </cell>
        </row>
        <row r="34">
          <cell r="B34">
            <v>0</v>
          </cell>
          <cell r="C34">
            <v>0</v>
          </cell>
        </row>
        <row r="35">
          <cell r="B35">
            <v>0</v>
          </cell>
          <cell r="C35">
            <v>0</v>
          </cell>
        </row>
        <row r="36">
          <cell r="A36" t="str">
            <v xml:space="preserve">       本  年  收  入  合  计           </v>
          </cell>
          <cell r="B36">
            <v>10242</v>
          </cell>
          <cell r="C36">
            <v>10242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zoomScaleNormal="100" workbookViewId="0">
      <selection activeCell="A661" sqref="A661"/>
    </sheetView>
  </sheetViews>
  <sheetFormatPr defaultRowHeight="13.5"/>
  <cols>
    <col min="1" max="1" width="25.5" style="5" customWidth="1"/>
    <col min="2" max="2" width="15.75" style="5" customWidth="1"/>
    <col min="3" max="3" width="15.75" style="9" customWidth="1"/>
    <col min="4" max="4" width="15.75" style="5" customWidth="1"/>
    <col min="5" max="5" width="15.75" style="248" customWidth="1"/>
    <col min="6" max="248" width="9" style="42"/>
    <col min="249" max="249" width="34.125" style="42" customWidth="1"/>
    <col min="250" max="251" width="10.875" style="42" customWidth="1"/>
    <col min="252" max="252" width="11.625" style="42" customWidth="1"/>
    <col min="253" max="253" width="11.875" style="42" customWidth="1"/>
    <col min="254" max="504" width="9" style="42"/>
    <col min="505" max="505" width="34.125" style="42" customWidth="1"/>
    <col min="506" max="507" width="10.875" style="42" customWidth="1"/>
    <col min="508" max="508" width="11.625" style="42" customWidth="1"/>
    <col min="509" max="509" width="11.875" style="42" customWidth="1"/>
    <col min="510" max="760" width="9" style="42"/>
    <col min="761" max="761" width="34.125" style="42" customWidth="1"/>
    <col min="762" max="763" width="10.875" style="42" customWidth="1"/>
    <col min="764" max="764" width="11.625" style="42" customWidth="1"/>
    <col min="765" max="765" width="11.875" style="42" customWidth="1"/>
    <col min="766" max="1016" width="9" style="42"/>
    <col min="1017" max="1017" width="34.125" style="42" customWidth="1"/>
    <col min="1018" max="1019" width="10.875" style="42" customWidth="1"/>
    <col min="1020" max="1020" width="11.625" style="42" customWidth="1"/>
    <col min="1021" max="1021" width="11.875" style="42" customWidth="1"/>
    <col min="1022" max="1272" width="9" style="42"/>
    <col min="1273" max="1273" width="34.125" style="42" customWidth="1"/>
    <col min="1274" max="1275" width="10.875" style="42" customWidth="1"/>
    <col min="1276" max="1276" width="11.625" style="42" customWidth="1"/>
    <col min="1277" max="1277" width="11.875" style="42" customWidth="1"/>
    <col min="1278" max="1528" width="9" style="42"/>
    <col min="1529" max="1529" width="34.125" style="42" customWidth="1"/>
    <col min="1530" max="1531" width="10.875" style="42" customWidth="1"/>
    <col min="1532" max="1532" width="11.625" style="42" customWidth="1"/>
    <col min="1533" max="1533" width="11.875" style="42" customWidth="1"/>
    <col min="1534" max="1784" width="9" style="42"/>
    <col min="1785" max="1785" width="34.125" style="42" customWidth="1"/>
    <col min="1786" max="1787" width="10.875" style="42" customWidth="1"/>
    <col min="1788" max="1788" width="11.625" style="42" customWidth="1"/>
    <col min="1789" max="1789" width="11.875" style="42" customWidth="1"/>
    <col min="1790" max="2040" width="9" style="42"/>
    <col min="2041" max="2041" width="34.125" style="42" customWidth="1"/>
    <col min="2042" max="2043" width="10.875" style="42" customWidth="1"/>
    <col min="2044" max="2044" width="11.625" style="42" customWidth="1"/>
    <col min="2045" max="2045" width="11.875" style="42" customWidth="1"/>
    <col min="2046" max="2296" width="9" style="42"/>
    <col min="2297" max="2297" width="34.125" style="42" customWidth="1"/>
    <col min="2298" max="2299" width="10.875" style="42" customWidth="1"/>
    <col min="2300" max="2300" width="11.625" style="42" customWidth="1"/>
    <col min="2301" max="2301" width="11.875" style="42" customWidth="1"/>
    <col min="2302" max="2552" width="9" style="42"/>
    <col min="2553" max="2553" width="34.125" style="42" customWidth="1"/>
    <col min="2554" max="2555" width="10.875" style="42" customWidth="1"/>
    <col min="2556" max="2556" width="11.625" style="42" customWidth="1"/>
    <col min="2557" max="2557" width="11.875" style="42" customWidth="1"/>
    <col min="2558" max="2808" width="9" style="42"/>
    <col min="2809" max="2809" width="34.125" style="42" customWidth="1"/>
    <col min="2810" max="2811" width="10.875" style="42" customWidth="1"/>
    <col min="2812" max="2812" width="11.625" style="42" customWidth="1"/>
    <col min="2813" max="2813" width="11.875" style="42" customWidth="1"/>
    <col min="2814" max="3064" width="9" style="42"/>
    <col min="3065" max="3065" width="34.125" style="42" customWidth="1"/>
    <col min="3066" max="3067" width="10.875" style="42" customWidth="1"/>
    <col min="3068" max="3068" width="11.625" style="42" customWidth="1"/>
    <col min="3069" max="3069" width="11.875" style="42" customWidth="1"/>
    <col min="3070" max="3320" width="9" style="42"/>
    <col min="3321" max="3321" width="34.125" style="42" customWidth="1"/>
    <col min="3322" max="3323" width="10.875" style="42" customWidth="1"/>
    <col min="3324" max="3324" width="11.625" style="42" customWidth="1"/>
    <col min="3325" max="3325" width="11.875" style="42" customWidth="1"/>
    <col min="3326" max="3576" width="9" style="42"/>
    <col min="3577" max="3577" width="34.125" style="42" customWidth="1"/>
    <col min="3578" max="3579" width="10.875" style="42" customWidth="1"/>
    <col min="3580" max="3580" width="11.625" style="42" customWidth="1"/>
    <col min="3581" max="3581" width="11.875" style="42" customWidth="1"/>
    <col min="3582" max="3832" width="9" style="42"/>
    <col min="3833" max="3833" width="34.125" style="42" customWidth="1"/>
    <col min="3834" max="3835" width="10.875" style="42" customWidth="1"/>
    <col min="3836" max="3836" width="11.625" style="42" customWidth="1"/>
    <col min="3837" max="3837" width="11.875" style="42" customWidth="1"/>
    <col min="3838" max="4088" width="9" style="42"/>
    <col min="4089" max="4089" width="34.125" style="42" customWidth="1"/>
    <col min="4090" max="4091" width="10.875" style="42" customWidth="1"/>
    <col min="4092" max="4092" width="11.625" style="42" customWidth="1"/>
    <col min="4093" max="4093" width="11.875" style="42" customWidth="1"/>
    <col min="4094" max="4344" width="9" style="42"/>
    <col min="4345" max="4345" width="34.125" style="42" customWidth="1"/>
    <col min="4346" max="4347" width="10.875" style="42" customWidth="1"/>
    <col min="4348" max="4348" width="11.625" style="42" customWidth="1"/>
    <col min="4349" max="4349" width="11.875" style="42" customWidth="1"/>
    <col min="4350" max="4600" width="9" style="42"/>
    <col min="4601" max="4601" width="34.125" style="42" customWidth="1"/>
    <col min="4602" max="4603" width="10.875" style="42" customWidth="1"/>
    <col min="4604" max="4604" width="11.625" style="42" customWidth="1"/>
    <col min="4605" max="4605" width="11.875" style="42" customWidth="1"/>
    <col min="4606" max="4856" width="9" style="42"/>
    <col min="4857" max="4857" width="34.125" style="42" customWidth="1"/>
    <col min="4858" max="4859" width="10.875" style="42" customWidth="1"/>
    <col min="4860" max="4860" width="11.625" style="42" customWidth="1"/>
    <col min="4861" max="4861" width="11.875" style="42" customWidth="1"/>
    <col min="4862" max="5112" width="9" style="42"/>
    <col min="5113" max="5113" width="34.125" style="42" customWidth="1"/>
    <col min="5114" max="5115" width="10.875" style="42" customWidth="1"/>
    <col min="5116" max="5116" width="11.625" style="42" customWidth="1"/>
    <col min="5117" max="5117" width="11.875" style="42" customWidth="1"/>
    <col min="5118" max="5368" width="9" style="42"/>
    <col min="5369" max="5369" width="34.125" style="42" customWidth="1"/>
    <col min="5370" max="5371" width="10.875" style="42" customWidth="1"/>
    <col min="5372" max="5372" width="11.625" style="42" customWidth="1"/>
    <col min="5373" max="5373" width="11.875" style="42" customWidth="1"/>
    <col min="5374" max="5624" width="9" style="42"/>
    <col min="5625" max="5625" width="34.125" style="42" customWidth="1"/>
    <col min="5626" max="5627" width="10.875" style="42" customWidth="1"/>
    <col min="5628" max="5628" width="11.625" style="42" customWidth="1"/>
    <col min="5629" max="5629" width="11.875" style="42" customWidth="1"/>
    <col min="5630" max="5880" width="9" style="42"/>
    <col min="5881" max="5881" width="34.125" style="42" customWidth="1"/>
    <col min="5882" max="5883" width="10.875" style="42" customWidth="1"/>
    <col min="5884" max="5884" width="11.625" style="42" customWidth="1"/>
    <col min="5885" max="5885" width="11.875" style="42" customWidth="1"/>
    <col min="5886" max="6136" width="9" style="42"/>
    <col min="6137" max="6137" width="34.125" style="42" customWidth="1"/>
    <col min="6138" max="6139" width="10.875" style="42" customWidth="1"/>
    <col min="6140" max="6140" width="11.625" style="42" customWidth="1"/>
    <col min="6141" max="6141" width="11.875" style="42" customWidth="1"/>
    <col min="6142" max="6392" width="9" style="42"/>
    <col min="6393" max="6393" width="34.125" style="42" customWidth="1"/>
    <col min="6394" max="6395" width="10.875" style="42" customWidth="1"/>
    <col min="6396" max="6396" width="11.625" style="42" customWidth="1"/>
    <col min="6397" max="6397" width="11.875" style="42" customWidth="1"/>
    <col min="6398" max="6648" width="9" style="42"/>
    <col min="6649" max="6649" width="34.125" style="42" customWidth="1"/>
    <col min="6650" max="6651" width="10.875" style="42" customWidth="1"/>
    <col min="6652" max="6652" width="11.625" style="42" customWidth="1"/>
    <col min="6653" max="6653" width="11.875" style="42" customWidth="1"/>
    <col min="6654" max="6904" width="9" style="42"/>
    <col min="6905" max="6905" width="34.125" style="42" customWidth="1"/>
    <col min="6906" max="6907" width="10.875" style="42" customWidth="1"/>
    <col min="6908" max="6908" width="11.625" style="42" customWidth="1"/>
    <col min="6909" max="6909" width="11.875" style="42" customWidth="1"/>
    <col min="6910" max="7160" width="9" style="42"/>
    <col min="7161" max="7161" width="34.125" style="42" customWidth="1"/>
    <col min="7162" max="7163" width="10.875" style="42" customWidth="1"/>
    <col min="7164" max="7164" width="11.625" style="42" customWidth="1"/>
    <col min="7165" max="7165" width="11.875" style="42" customWidth="1"/>
    <col min="7166" max="7416" width="9" style="42"/>
    <col min="7417" max="7417" width="34.125" style="42" customWidth="1"/>
    <col min="7418" max="7419" width="10.875" style="42" customWidth="1"/>
    <col min="7420" max="7420" width="11.625" style="42" customWidth="1"/>
    <col min="7421" max="7421" width="11.875" style="42" customWidth="1"/>
    <col min="7422" max="7672" width="9" style="42"/>
    <col min="7673" max="7673" width="34.125" style="42" customWidth="1"/>
    <col min="7674" max="7675" width="10.875" style="42" customWidth="1"/>
    <col min="7676" max="7676" width="11.625" style="42" customWidth="1"/>
    <col min="7677" max="7677" width="11.875" style="42" customWidth="1"/>
    <col min="7678" max="7928" width="9" style="42"/>
    <col min="7929" max="7929" width="34.125" style="42" customWidth="1"/>
    <col min="7930" max="7931" width="10.875" style="42" customWidth="1"/>
    <col min="7932" max="7932" width="11.625" style="42" customWidth="1"/>
    <col min="7933" max="7933" width="11.875" style="42" customWidth="1"/>
    <col min="7934" max="8184" width="9" style="42"/>
    <col min="8185" max="8185" width="34.125" style="42" customWidth="1"/>
    <col min="8186" max="8187" width="10.875" style="42" customWidth="1"/>
    <col min="8188" max="8188" width="11.625" style="42" customWidth="1"/>
    <col min="8189" max="8189" width="11.875" style="42" customWidth="1"/>
    <col min="8190" max="8440" width="9" style="42"/>
    <col min="8441" max="8441" width="34.125" style="42" customWidth="1"/>
    <col min="8442" max="8443" width="10.875" style="42" customWidth="1"/>
    <col min="8444" max="8444" width="11.625" style="42" customWidth="1"/>
    <col min="8445" max="8445" width="11.875" style="42" customWidth="1"/>
    <col min="8446" max="8696" width="9" style="42"/>
    <col min="8697" max="8697" width="34.125" style="42" customWidth="1"/>
    <col min="8698" max="8699" width="10.875" style="42" customWidth="1"/>
    <col min="8700" max="8700" width="11.625" style="42" customWidth="1"/>
    <col min="8701" max="8701" width="11.875" style="42" customWidth="1"/>
    <col min="8702" max="8952" width="9" style="42"/>
    <col min="8953" max="8953" width="34.125" style="42" customWidth="1"/>
    <col min="8954" max="8955" width="10.875" style="42" customWidth="1"/>
    <col min="8956" max="8956" width="11.625" style="42" customWidth="1"/>
    <col min="8957" max="8957" width="11.875" style="42" customWidth="1"/>
    <col min="8958" max="9208" width="9" style="42"/>
    <col min="9209" max="9209" width="34.125" style="42" customWidth="1"/>
    <col min="9210" max="9211" width="10.875" style="42" customWidth="1"/>
    <col min="9212" max="9212" width="11.625" style="42" customWidth="1"/>
    <col min="9213" max="9213" width="11.875" style="42" customWidth="1"/>
    <col min="9214" max="9464" width="9" style="42"/>
    <col min="9465" max="9465" width="34.125" style="42" customWidth="1"/>
    <col min="9466" max="9467" width="10.875" style="42" customWidth="1"/>
    <col min="9468" max="9468" width="11.625" style="42" customWidth="1"/>
    <col min="9469" max="9469" width="11.875" style="42" customWidth="1"/>
    <col min="9470" max="9720" width="9" style="42"/>
    <col min="9721" max="9721" width="34.125" style="42" customWidth="1"/>
    <col min="9722" max="9723" width="10.875" style="42" customWidth="1"/>
    <col min="9724" max="9724" width="11.625" style="42" customWidth="1"/>
    <col min="9725" max="9725" width="11.875" style="42" customWidth="1"/>
    <col min="9726" max="9976" width="9" style="42"/>
    <col min="9977" max="9977" width="34.125" style="42" customWidth="1"/>
    <col min="9978" max="9979" width="10.875" style="42" customWidth="1"/>
    <col min="9980" max="9980" width="11.625" style="42" customWidth="1"/>
    <col min="9981" max="9981" width="11.875" style="42" customWidth="1"/>
    <col min="9982" max="10232" width="9" style="42"/>
    <col min="10233" max="10233" width="34.125" style="42" customWidth="1"/>
    <col min="10234" max="10235" width="10.875" style="42" customWidth="1"/>
    <col min="10236" max="10236" width="11.625" style="42" customWidth="1"/>
    <col min="10237" max="10237" width="11.875" style="42" customWidth="1"/>
    <col min="10238" max="10488" width="9" style="42"/>
    <col min="10489" max="10489" width="34.125" style="42" customWidth="1"/>
    <col min="10490" max="10491" width="10.875" style="42" customWidth="1"/>
    <col min="10492" max="10492" width="11.625" style="42" customWidth="1"/>
    <col min="10493" max="10493" width="11.875" style="42" customWidth="1"/>
    <col min="10494" max="10744" width="9" style="42"/>
    <col min="10745" max="10745" width="34.125" style="42" customWidth="1"/>
    <col min="10746" max="10747" width="10.875" style="42" customWidth="1"/>
    <col min="10748" max="10748" width="11.625" style="42" customWidth="1"/>
    <col min="10749" max="10749" width="11.875" style="42" customWidth="1"/>
    <col min="10750" max="11000" width="9" style="42"/>
    <col min="11001" max="11001" width="34.125" style="42" customWidth="1"/>
    <col min="11002" max="11003" width="10.875" style="42" customWidth="1"/>
    <col min="11004" max="11004" width="11.625" style="42" customWidth="1"/>
    <col min="11005" max="11005" width="11.875" style="42" customWidth="1"/>
    <col min="11006" max="11256" width="9" style="42"/>
    <col min="11257" max="11257" width="34.125" style="42" customWidth="1"/>
    <col min="11258" max="11259" width="10.875" style="42" customWidth="1"/>
    <col min="11260" max="11260" width="11.625" style="42" customWidth="1"/>
    <col min="11261" max="11261" width="11.875" style="42" customWidth="1"/>
    <col min="11262" max="11512" width="9" style="42"/>
    <col min="11513" max="11513" width="34.125" style="42" customWidth="1"/>
    <col min="11514" max="11515" width="10.875" style="42" customWidth="1"/>
    <col min="11516" max="11516" width="11.625" style="42" customWidth="1"/>
    <col min="11517" max="11517" width="11.875" style="42" customWidth="1"/>
    <col min="11518" max="11768" width="9" style="42"/>
    <col min="11769" max="11769" width="34.125" style="42" customWidth="1"/>
    <col min="11770" max="11771" width="10.875" style="42" customWidth="1"/>
    <col min="11772" max="11772" width="11.625" style="42" customWidth="1"/>
    <col min="11773" max="11773" width="11.875" style="42" customWidth="1"/>
    <col min="11774" max="12024" width="9" style="42"/>
    <col min="12025" max="12025" width="34.125" style="42" customWidth="1"/>
    <col min="12026" max="12027" width="10.875" style="42" customWidth="1"/>
    <col min="12028" max="12028" width="11.625" style="42" customWidth="1"/>
    <col min="12029" max="12029" width="11.875" style="42" customWidth="1"/>
    <col min="12030" max="12280" width="9" style="42"/>
    <col min="12281" max="12281" width="34.125" style="42" customWidth="1"/>
    <col min="12282" max="12283" width="10.875" style="42" customWidth="1"/>
    <col min="12284" max="12284" width="11.625" style="42" customWidth="1"/>
    <col min="12285" max="12285" width="11.875" style="42" customWidth="1"/>
    <col min="12286" max="12536" width="9" style="42"/>
    <col min="12537" max="12537" width="34.125" style="42" customWidth="1"/>
    <col min="12538" max="12539" width="10.875" style="42" customWidth="1"/>
    <col min="12540" max="12540" width="11.625" style="42" customWidth="1"/>
    <col min="12541" max="12541" width="11.875" style="42" customWidth="1"/>
    <col min="12542" max="12792" width="9" style="42"/>
    <col min="12793" max="12793" width="34.125" style="42" customWidth="1"/>
    <col min="12794" max="12795" width="10.875" style="42" customWidth="1"/>
    <col min="12796" max="12796" width="11.625" style="42" customWidth="1"/>
    <col min="12797" max="12797" width="11.875" style="42" customWidth="1"/>
    <col min="12798" max="13048" width="9" style="42"/>
    <col min="13049" max="13049" width="34.125" style="42" customWidth="1"/>
    <col min="13050" max="13051" width="10.875" style="42" customWidth="1"/>
    <col min="13052" max="13052" width="11.625" style="42" customWidth="1"/>
    <col min="13053" max="13053" width="11.875" style="42" customWidth="1"/>
    <col min="13054" max="13304" width="9" style="42"/>
    <col min="13305" max="13305" width="34.125" style="42" customWidth="1"/>
    <col min="13306" max="13307" width="10.875" style="42" customWidth="1"/>
    <col min="13308" max="13308" width="11.625" style="42" customWidth="1"/>
    <col min="13309" max="13309" width="11.875" style="42" customWidth="1"/>
    <col min="13310" max="13560" width="9" style="42"/>
    <col min="13561" max="13561" width="34.125" style="42" customWidth="1"/>
    <col min="13562" max="13563" width="10.875" style="42" customWidth="1"/>
    <col min="13564" max="13564" width="11.625" style="42" customWidth="1"/>
    <col min="13565" max="13565" width="11.875" style="42" customWidth="1"/>
    <col min="13566" max="13816" width="9" style="42"/>
    <col min="13817" max="13817" width="34.125" style="42" customWidth="1"/>
    <col min="13818" max="13819" width="10.875" style="42" customWidth="1"/>
    <col min="13820" max="13820" width="11.625" style="42" customWidth="1"/>
    <col min="13821" max="13821" width="11.875" style="42" customWidth="1"/>
    <col min="13822" max="14072" width="9" style="42"/>
    <col min="14073" max="14073" width="34.125" style="42" customWidth="1"/>
    <col min="14074" max="14075" width="10.875" style="42" customWidth="1"/>
    <col min="14076" max="14076" width="11.625" style="42" customWidth="1"/>
    <col min="14077" max="14077" width="11.875" style="42" customWidth="1"/>
    <col min="14078" max="14328" width="9" style="42"/>
    <col min="14329" max="14329" width="34.125" style="42" customWidth="1"/>
    <col min="14330" max="14331" width="10.875" style="42" customWidth="1"/>
    <col min="14332" max="14332" width="11.625" style="42" customWidth="1"/>
    <col min="14333" max="14333" width="11.875" style="42" customWidth="1"/>
    <col min="14334" max="14584" width="9" style="42"/>
    <col min="14585" max="14585" width="34.125" style="42" customWidth="1"/>
    <col min="14586" max="14587" width="10.875" style="42" customWidth="1"/>
    <col min="14588" max="14588" width="11.625" style="42" customWidth="1"/>
    <col min="14589" max="14589" width="11.875" style="42" customWidth="1"/>
    <col min="14590" max="14840" width="9" style="42"/>
    <col min="14841" max="14841" width="34.125" style="42" customWidth="1"/>
    <col min="14842" max="14843" width="10.875" style="42" customWidth="1"/>
    <col min="14844" max="14844" width="11.625" style="42" customWidth="1"/>
    <col min="14845" max="14845" width="11.875" style="42" customWidth="1"/>
    <col min="14846" max="15096" width="9" style="42"/>
    <col min="15097" max="15097" width="34.125" style="42" customWidth="1"/>
    <col min="15098" max="15099" width="10.875" style="42" customWidth="1"/>
    <col min="15100" max="15100" width="11.625" style="42" customWidth="1"/>
    <col min="15101" max="15101" width="11.875" style="42" customWidth="1"/>
    <col min="15102" max="15352" width="9" style="42"/>
    <col min="15353" max="15353" width="34.125" style="42" customWidth="1"/>
    <col min="15354" max="15355" width="10.875" style="42" customWidth="1"/>
    <col min="15356" max="15356" width="11.625" style="42" customWidth="1"/>
    <col min="15357" max="15357" width="11.875" style="42" customWidth="1"/>
    <col min="15358" max="15608" width="9" style="42"/>
    <col min="15609" max="15609" width="34.125" style="42" customWidth="1"/>
    <col min="15610" max="15611" width="10.875" style="42" customWidth="1"/>
    <col min="15612" max="15612" width="11.625" style="42" customWidth="1"/>
    <col min="15613" max="15613" width="11.875" style="42" customWidth="1"/>
    <col min="15614" max="15864" width="9" style="42"/>
    <col min="15865" max="15865" width="34.125" style="42" customWidth="1"/>
    <col min="15866" max="15867" width="10.875" style="42" customWidth="1"/>
    <col min="15868" max="15868" width="11.625" style="42" customWidth="1"/>
    <col min="15869" max="15869" width="11.875" style="42" customWidth="1"/>
    <col min="15870" max="16120" width="9" style="42"/>
    <col min="16121" max="16121" width="34.125" style="42" customWidth="1"/>
    <col min="16122" max="16123" width="10.875" style="42" customWidth="1"/>
    <col min="16124" max="16124" width="11.625" style="42" customWidth="1"/>
    <col min="16125" max="16125" width="11.875" style="42" customWidth="1"/>
    <col min="16126" max="16384" width="9" style="42"/>
  </cols>
  <sheetData>
    <row r="1" spans="1:5" ht="12.75" customHeight="1">
      <c r="A1" s="9" t="s">
        <v>1219</v>
      </c>
    </row>
    <row r="2" spans="1:5" ht="27" customHeight="1">
      <c r="A2" s="253" t="s">
        <v>1214</v>
      </c>
      <c r="B2" s="253"/>
      <c r="C2" s="253"/>
      <c r="D2" s="253"/>
      <c r="E2" s="253"/>
    </row>
    <row r="3" spans="1:5" ht="14.25" customHeight="1">
      <c r="E3" s="249" t="s">
        <v>31</v>
      </c>
    </row>
    <row r="4" spans="1:5" ht="27" customHeight="1">
      <c r="A4" s="44" t="s">
        <v>667</v>
      </c>
      <c r="B4" s="45" t="s">
        <v>668</v>
      </c>
      <c r="C4" s="45" t="s">
        <v>669</v>
      </c>
      <c r="D4" s="45" t="s">
        <v>670</v>
      </c>
      <c r="E4" s="250" t="s">
        <v>671</v>
      </c>
    </row>
    <row r="5" spans="1:5" ht="27" customHeight="1">
      <c r="A5" s="46" t="s">
        <v>672</v>
      </c>
      <c r="B5" s="47">
        <f>SUM(B6:B21)</f>
        <v>10320</v>
      </c>
      <c r="C5" s="47">
        <f>SUM(C6:C21)</f>
        <v>7634</v>
      </c>
      <c r="D5" s="48">
        <f>SUM(D6:D21)</f>
        <v>7643</v>
      </c>
      <c r="E5" s="171">
        <f>D5/C5</f>
        <v>1.0011789363374377</v>
      </c>
    </row>
    <row r="6" spans="1:5" ht="27" customHeight="1">
      <c r="A6" s="49" t="s">
        <v>673</v>
      </c>
      <c r="B6" s="50">
        <v>3500</v>
      </c>
      <c r="C6" s="50">
        <v>2943</v>
      </c>
      <c r="D6" s="51">
        <v>2801</v>
      </c>
      <c r="E6" s="170">
        <f>D6/C6</f>
        <v>0.95174991505266737</v>
      </c>
    </row>
    <row r="7" spans="1:5" ht="27" customHeight="1">
      <c r="A7" s="49" t="s">
        <v>674</v>
      </c>
      <c r="B7" s="50">
        <v>100</v>
      </c>
      <c r="C7" s="50">
        <v>11</v>
      </c>
      <c r="D7" s="51">
        <v>10</v>
      </c>
      <c r="E7" s="170">
        <f>D7/C7</f>
        <v>0.90909090909090906</v>
      </c>
    </row>
    <row r="8" spans="1:5" ht="27" customHeight="1">
      <c r="A8" s="49" t="s">
        <v>675</v>
      </c>
      <c r="B8" s="50">
        <v>400</v>
      </c>
      <c r="C8" s="50">
        <v>400</v>
      </c>
      <c r="D8" s="51">
        <v>394</v>
      </c>
      <c r="E8" s="170">
        <f>D8/C8</f>
        <v>0.98499999999999999</v>
      </c>
    </row>
    <row r="9" spans="1:5" ht="27" customHeight="1">
      <c r="A9" s="49" t="s">
        <v>676</v>
      </c>
      <c r="B9" s="50"/>
      <c r="C9" s="50"/>
      <c r="D9" s="51"/>
      <c r="E9" s="170"/>
    </row>
    <row r="10" spans="1:5" ht="27" customHeight="1">
      <c r="A10" s="49" t="s">
        <v>677</v>
      </c>
      <c r="B10" s="50">
        <v>200</v>
      </c>
      <c r="C10" s="50">
        <v>350</v>
      </c>
      <c r="D10" s="51">
        <v>361</v>
      </c>
      <c r="E10" s="170">
        <f>D10/C10</f>
        <v>1.0314285714285714</v>
      </c>
    </row>
    <row r="11" spans="1:5" ht="27" customHeight="1">
      <c r="A11" s="49" t="s">
        <v>678</v>
      </c>
      <c r="B11" s="50">
        <v>200</v>
      </c>
      <c r="C11" s="50">
        <v>75</v>
      </c>
      <c r="D11" s="51">
        <v>79</v>
      </c>
      <c r="E11" s="170">
        <f>D11/C11</f>
        <v>1.0533333333333332</v>
      </c>
    </row>
    <row r="12" spans="1:5" ht="27" customHeight="1">
      <c r="A12" s="49" t="s">
        <v>1203</v>
      </c>
      <c r="B12" s="50">
        <v>600</v>
      </c>
      <c r="C12" s="50">
        <v>590</v>
      </c>
      <c r="D12" s="51">
        <v>655</v>
      </c>
      <c r="E12" s="170"/>
    </row>
    <row r="13" spans="1:5" ht="27" customHeight="1">
      <c r="A13" s="49" t="s">
        <v>679</v>
      </c>
      <c r="B13" s="50">
        <v>200</v>
      </c>
      <c r="C13" s="50">
        <v>211</v>
      </c>
      <c r="D13" s="51">
        <v>216</v>
      </c>
      <c r="E13" s="170">
        <f>D13/C13</f>
        <v>1.0236966824644549</v>
      </c>
    </row>
    <row r="14" spans="1:5" ht="27" customHeight="1">
      <c r="A14" s="49" t="s">
        <v>680</v>
      </c>
      <c r="B14" s="50">
        <v>300</v>
      </c>
      <c r="C14" s="50">
        <v>200</v>
      </c>
      <c r="D14" s="51">
        <v>205</v>
      </c>
      <c r="E14" s="170">
        <f>D14/C14</f>
        <v>1.0249999999999999</v>
      </c>
    </row>
    <row r="15" spans="1:5" ht="27" customHeight="1">
      <c r="A15" s="49" t="s">
        <v>681</v>
      </c>
      <c r="B15" s="50">
        <v>600</v>
      </c>
      <c r="C15" s="50">
        <v>465</v>
      </c>
      <c r="D15" s="51">
        <v>462</v>
      </c>
      <c r="E15" s="170">
        <f>D15/C15</f>
        <v>0.99354838709677418</v>
      </c>
    </row>
    <row r="16" spans="1:5" ht="27" customHeight="1">
      <c r="A16" s="49" t="s">
        <v>682</v>
      </c>
      <c r="B16" s="50"/>
      <c r="C16" s="50"/>
      <c r="D16" s="51"/>
      <c r="E16" s="170"/>
    </row>
    <row r="17" spans="1:5" ht="27" customHeight="1">
      <c r="A17" s="49" t="s">
        <v>683</v>
      </c>
      <c r="B17" s="50">
        <v>400</v>
      </c>
      <c r="C17" s="50">
        <v>380</v>
      </c>
      <c r="D17" s="51">
        <v>376</v>
      </c>
      <c r="E17" s="170">
        <f>D17/C17</f>
        <v>0.98947368421052628</v>
      </c>
    </row>
    <row r="18" spans="1:5" ht="27" customHeight="1">
      <c r="A18" s="49" t="s">
        <v>684</v>
      </c>
      <c r="B18" s="50">
        <v>3370</v>
      </c>
      <c r="C18" s="50">
        <v>1759</v>
      </c>
      <c r="D18" s="51">
        <v>1782</v>
      </c>
      <c r="E18" s="170">
        <f>D18/C18</f>
        <v>1.0130756111426946</v>
      </c>
    </row>
    <row r="19" spans="1:5" ht="27" customHeight="1">
      <c r="A19" s="49" t="s">
        <v>685</v>
      </c>
      <c r="B19" s="50">
        <v>450</v>
      </c>
      <c r="C19" s="50">
        <v>250</v>
      </c>
      <c r="D19" s="51">
        <v>302</v>
      </c>
      <c r="E19" s="170">
        <f>D19/C19</f>
        <v>1.208</v>
      </c>
    </row>
    <row r="20" spans="1:5" ht="27" customHeight="1">
      <c r="A20" s="49" t="s">
        <v>686</v>
      </c>
      <c r="B20" s="50"/>
      <c r="C20" s="50"/>
      <c r="D20" s="51"/>
      <c r="E20" s="170"/>
    </row>
    <row r="21" spans="1:5" ht="27" customHeight="1">
      <c r="A21" s="49" t="s">
        <v>687</v>
      </c>
      <c r="B21" s="50"/>
      <c r="C21" s="50"/>
      <c r="D21" s="50"/>
      <c r="E21" s="170"/>
    </row>
    <row r="22" spans="1:5" s="53" customFormat="1" ht="27" customHeight="1">
      <c r="A22" s="52" t="s">
        <v>688</v>
      </c>
      <c r="B22" s="47">
        <f>SUM(B23:B27)</f>
        <v>5700</v>
      </c>
      <c r="C22" s="47">
        <f>SUM(C23:C27)</f>
        <v>6866</v>
      </c>
      <c r="D22" s="48">
        <f>SUM(D23:D27)</f>
        <v>6902</v>
      </c>
      <c r="E22" s="171">
        <f t="shared" ref="E22:E28" si="0">D22/C22</f>
        <v>1.0052432274978154</v>
      </c>
    </row>
    <row r="23" spans="1:5" ht="27" customHeight="1">
      <c r="A23" s="54" t="s">
        <v>689</v>
      </c>
      <c r="B23" s="50">
        <v>1000</v>
      </c>
      <c r="C23" s="50">
        <v>950</v>
      </c>
      <c r="D23" s="51">
        <v>1049</v>
      </c>
      <c r="E23" s="170">
        <f t="shared" si="0"/>
        <v>1.1042105263157895</v>
      </c>
    </row>
    <row r="24" spans="1:5" ht="27" customHeight="1">
      <c r="A24" s="54" t="s">
        <v>690</v>
      </c>
      <c r="B24" s="50">
        <v>700</v>
      </c>
      <c r="C24" s="50">
        <v>320</v>
      </c>
      <c r="D24" s="51">
        <v>321</v>
      </c>
      <c r="E24" s="170">
        <f t="shared" si="0"/>
        <v>1.003125</v>
      </c>
    </row>
    <row r="25" spans="1:5" ht="27" customHeight="1">
      <c r="A25" s="49" t="s">
        <v>691</v>
      </c>
      <c r="B25" s="50">
        <v>600</v>
      </c>
      <c r="C25" s="50">
        <v>300</v>
      </c>
      <c r="D25" s="51">
        <v>272</v>
      </c>
      <c r="E25" s="170">
        <f t="shared" si="0"/>
        <v>0.90666666666666662</v>
      </c>
    </row>
    <row r="26" spans="1:5" ht="27" customHeight="1">
      <c r="A26" s="225" t="s">
        <v>692</v>
      </c>
      <c r="B26" s="50">
        <v>400</v>
      </c>
      <c r="C26" s="50">
        <v>1296</v>
      </c>
      <c r="D26" s="51">
        <v>1590</v>
      </c>
      <c r="E26" s="170">
        <f t="shared" si="0"/>
        <v>1.2268518518518519</v>
      </c>
    </row>
    <row r="27" spans="1:5" ht="27" customHeight="1">
      <c r="A27" s="49" t="s">
        <v>693</v>
      </c>
      <c r="B27" s="50">
        <v>3000</v>
      </c>
      <c r="C27" s="50">
        <v>4000</v>
      </c>
      <c r="D27" s="51">
        <v>3670</v>
      </c>
      <c r="E27" s="170">
        <f t="shared" si="0"/>
        <v>0.91749999999999998</v>
      </c>
    </row>
    <row r="28" spans="1:5" s="53" customFormat="1" ht="27" customHeight="1">
      <c r="A28" s="55" t="s">
        <v>694</v>
      </c>
      <c r="B28" s="47">
        <f>B22+B5</f>
        <v>16020</v>
      </c>
      <c r="C28" s="47">
        <f>C5+C22</f>
        <v>14500</v>
      </c>
      <c r="D28" s="47">
        <f>D22+D5</f>
        <v>14545</v>
      </c>
      <c r="E28" s="171">
        <f t="shared" si="0"/>
        <v>1.0031034482758621</v>
      </c>
    </row>
  </sheetData>
  <mergeCells count="1">
    <mergeCell ref="A2:E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17"/>
  <sheetViews>
    <sheetView zoomScaleNormal="100" workbookViewId="0">
      <selection activeCell="A661" sqref="A661"/>
    </sheetView>
  </sheetViews>
  <sheetFormatPr defaultColWidth="47.625" defaultRowHeight="13.5"/>
  <cols>
    <col min="1" max="1" width="30" style="56" customWidth="1"/>
    <col min="2" max="4" width="19" style="56" customWidth="1"/>
    <col min="5" max="16384" width="47.625" style="57"/>
  </cols>
  <sheetData>
    <row r="1" spans="1:7" ht="20.25" customHeight="1">
      <c r="A1" s="56" t="s">
        <v>1228</v>
      </c>
    </row>
    <row r="2" spans="1:7" ht="29.45" customHeight="1">
      <c r="A2" s="264" t="s">
        <v>1246</v>
      </c>
      <c r="B2" s="264"/>
      <c r="C2" s="264"/>
      <c r="D2" s="264"/>
      <c r="E2" s="181"/>
      <c r="F2" s="181"/>
      <c r="G2" s="181"/>
    </row>
    <row r="3" spans="1:7" ht="31.9" customHeight="1">
      <c r="A3" s="58" t="s">
        <v>83</v>
      </c>
      <c r="B3" s="58"/>
      <c r="C3" s="58"/>
      <c r="D3" s="59" t="s">
        <v>72</v>
      </c>
    </row>
    <row r="4" spans="1:7" ht="29.45" customHeight="1">
      <c r="A4" s="60" t="s">
        <v>1195</v>
      </c>
      <c r="B4" s="60" t="s">
        <v>1196</v>
      </c>
      <c r="C4" s="60" t="s">
        <v>1197</v>
      </c>
      <c r="D4" s="60" t="s">
        <v>1198</v>
      </c>
    </row>
    <row r="5" spans="1:7" ht="29.25" customHeight="1">
      <c r="A5" s="205" t="s">
        <v>1199</v>
      </c>
      <c r="B5" s="204">
        <v>142208</v>
      </c>
      <c r="C5" s="204">
        <v>31714</v>
      </c>
      <c r="D5" s="191">
        <v>173922</v>
      </c>
    </row>
    <row r="6" spans="1:7" ht="30.6" customHeight="1">
      <c r="A6" s="61" t="s">
        <v>1194</v>
      </c>
      <c r="B6" s="61">
        <v>142208</v>
      </c>
      <c r="C6" s="61">
        <v>31714</v>
      </c>
      <c r="D6" s="192">
        <v>173922</v>
      </c>
    </row>
    <row r="7" spans="1:7">
      <c r="A7" s="203"/>
      <c r="B7" s="203"/>
      <c r="C7" s="203"/>
    </row>
    <row r="17" spans="9:9" s="57" customFormat="1">
      <c r="I17" s="34"/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30"/>
  <sheetViews>
    <sheetView zoomScaleNormal="100" zoomScaleSheetLayoutView="100" workbookViewId="0">
      <selection activeCell="A661" sqref="A661"/>
    </sheetView>
  </sheetViews>
  <sheetFormatPr defaultRowHeight="19.5" customHeight="1"/>
  <cols>
    <col min="1" max="1" width="51.375" style="153" customWidth="1"/>
    <col min="2" max="2" width="37.25" style="153" customWidth="1"/>
    <col min="3" max="16384" width="9" style="153"/>
  </cols>
  <sheetData>
    <row r="1" spans="1:5" ht="18.75" customHeight="1">
      <c r="A1" s="152" t="s">
        <v>1229</v>
      </c>
    </row>
    <row r="2" spans="1:5" ht="18.75" customHeight="1">
      <c r="A2" s="265" t="s">
        <v>1238</v>
      </c>
      <c r="B2" s="265"/>
      <c r="C2" s="4"/>
      <c r="D2" s="4"/>
      <c r="E2" s="4"/>
    </row>
    <row r="3" spans="1:5" ht="17.25" customHeight="1">
      <c r="A3" s="189"/>
      <c r="B3" s="190" t="s">
        <v>0</v>
      </c>
    </row>
    <row r="4" spans="1:5" ht="20.25" customHeight="1">
      <c r="A4" s="154" t="s">
        <v>1</v>
      </c>
      <c r="B4" s="154" t="s">
        <v>2</v>
      </c>
    </row>
    <row r="5" spans="1:5" ht="15.75" customHeight="1">
      <c r="A5" s="143" t="s">
        <v>3</v>
      </c>
      <c r="B5" s="155">
        <f>SUM(B6:B21)</f>
        <v>11015</v>
      </c>
    </row>
    <row r="6" spans="1:5" ht="15.75" customHeight="1">
      <c r="A6" s="156" t="s">
        <v>4</v>
      </c>
      <c r="B6" s="157">
        <v>4300</v>
      </c>
    </row>
    <row r="7" spans="1:5" ht="15.75" customHeight="1">
      <c r="A7" s="156" t="s">
        <v>5</v>
      </c>
      <c r="B7" s="157"/>
    </row>
    <row r="8" spans="1:5" ht="15.75" customHeight="1">
      <c r="A8" s="156" t="s">
        <v>6</v>
      </c>
      <c r="B8" s="157">
        <v>550</v>
      </c>
    </row>
    <row r="9" spans="1:5" ht="15.75" customHeight="1">
      <c r="A9" s="156" t="s">
        <v>7</v>
      </c>
      <c r="B9" s="157"/>
    </row>
    <row r="10" spans="1:5" ht="15.75" customHeight="1">
      <c r="A10" s="156" t="s">
        <v>8</v>
      </c>
      <c r="B10" s="157">
        <v>340</v>
      </c>
    </row>
    <row r="11" spans="1:5" ht="15.75" customHeight="1">
      <c r="A11" s="156" t="s">
        <v>9</v>
      </c>
      <c r="B11" s="157">
        <v>95</v>
      </c>
    </row>
    <row r="12" spans="1:5" ht="15.75" customHeight="1">
      <c r="A12" s="156" t="s">
        <v>1209</v>
      </c>
      <c r="B12" s="157">
        <v>910</v>
      </c>
    </row>
    <row r="13" spans="1:5" ht="15.75" customHeight="1">
      <c r="A13" s="156" t="s">
        <v>10</v>
      </c>
      <c r="B13" s="157">
        <v>285</v>
      </c>
    </row>
    <row r="14" spans="1:5" ht="15.75" customHeight="1">
      <c r="A14" s="156" t="s">
        <v>11</v>
      </c>
      <c r="B14" s="157">
        <v>220</v>
      </c>
    </row>
    <row r="15" spans="1:5" ht="15.75" customHeight="1">
      <c r="A15" s="156" t="s">
        <v>12</v>
      </c>
      <c r="B15" s="157">
        <v>640</v>
      </c>
    </row>
    <row r="16" spans="1:5" ht="15.75" customHeight="1">
      <c r="A16" s="156" t="s">
        <v>13</v>
      </c>
      <c r="B16" s="157"/>
    </row>
    <row r="17" spans="1:7" ht="15.75" customHeight="1">
      <c r="A17" s="156" t="s">
        <v>14</v>
      </c>
      <c r="B17" s="157">
        <v>480</v>
      </c>
      <c r="G17" s="39"/>
    </row>
    <row r="18" spans="1:7" ht="15.75" customHeight="1">
      <c r="A18" s="156" t="s">
        <v>15</v>
      </c>
      <c r="B18" s="157">
        <v>2900</v>
      </c>
    </row>
    <row r="19" spans="1:7" ht="15.75" customHeight="1">
      <c r="A19" s="156" t="s">
        <v>16</v>
      </c>
      <c r="B19" s="157">
        <v>295</v>
      </c>
    </row>
    <row r="20" spans="1:7" ht="15.75" customHeight="1">
      <c r="A20" s="156" t="s">
        <v>17</v>
      </c>
      <c r="B20" s="157"/>
    </row>
    <row r="21" spans="1:7" ht="15.75" customHeight="1">
      <c r="A21" s="156" t="s">
        <v>18</v>
      </c>
      <c r="B21" s="157"/>
    </row>
    <row r="22" spans="1:7" ht="15.75" customHeight="1">
      <c r="A22" s="143" t="s">
        <v>19</v>
      </c>
      <c r="B22" s="155">
        <f>SUM(B23:B29)</f>
        <v>3735</v>
      </c>
    </row>
    <row r="23" spans="1:7" ht="15.75" customHeight="1">
      <c r="A23" s="156" t="s">
        <v>20</v>
      </c>
      <c r="B23" s="157">
        <v>1100</v>
      </c>
    </row>
    <row r="24" spans="1:7" ht="15.75" customHeight="1">
      <c r="A24" s="156" t="s">
        <v>21</v>
      </c>
      <c r="B24" s="157">
        <v>400</v>
      </c>
    </row>
    <row r="25" spans="1:7" ht="15.75" customHeight="1">
      <c r="A25" s="156" t="s">
        <v>22</v>
      </c>
      <c r="B25" s="157">
        <v>300</v>
      </c>
    </row>
    <row r="26" spans="1:7" ht="15.75" customHeight="1">
      <c r="A26" s="156" t="s">
        <v>23</v>
      </c>
      <c r="B26" s="157"/>
    </row>
    <row r="27" spans="1:7" ht="15.75" customHeight="1">
      <c r="A27" s="158" t="s">
        <v>24</v>
      </c>
      <c r="B27" s="157">
        <v>1000</v>
      </c>
    </row>
    <row r="28" spans="1:7" ht="15.75" customHeight="1">
      <c r="A28" s="159" t="s">
        <v>25</v>
      </c>
      <c r="B28" s="157"/>
    </row>
    <row r="29" spans="1:7" ht="15.75" customHeight="1">
      <c r="A29" s="156" t="s">
        <v>26</v>
      </c>
      <c r="B29" s="157">
        <v>935</v>
      </c>
    </row>
    <row r="30" spans="1:7" ht="15.75" customHeight="1">
      <c r="A30" s="6" t="s">
        <v>27</v>
      </c>
      <c r="B30" s="160">
        <f>B5+B22</f>
        <v>14750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135" orientation="portrait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B648"/>
  <sheetViews>
    <sheetView topLeftCell="A644" zoomScale="96" zoomScaleNormal="96" zoomScaleSheetLayoutView="100" workbookViewId="0">
      <selection activeCell="A661" sqref="A661"/>
    </sheetView>
  </sheetViews>
  <sheetFormatPr defaultRowHeight="13.5"/>
  <cols>
    <col min="1" max="1" width="50.75" style="141" customWidth="1"/>
    <col min="2" max="2" width="38" style="141" customWidth="1"/>
    <col min="3" max="254" width="9" style="141"/>
    <col min="255" max="255" width="40.5" style="141" customWidth="1"/>
    <col min="256" max="256" width="12.875" style="141" customWidth="1"/>
    <col min="257" max="257" width="17.375" style="141" customWidth="1"/>
    <col min="258" max="258" width="0" style="141" hidden="1" customWidth="1"/>
    <col min="259" max="510" width="9" style="141"/>
    <col min="511" max="511" width="40.5" style="141" customWidth="1"/>
    <col min="512" max="512" width="12.875" style="141" customWidth="1"/>
    <col min="513" max="513" width="17.375" style="141" customWidth="1"/>
    <col min="514" max="514" width="0" style="141" hidden="1" customWidth="1"/>
    <col min="515" max="766" width="9" style="141"/>
    <col min="767" max="767" width="40.5" style="141" customWidth="1"/>
    <col min="768" max="768" width="12.875" style="141" customWidth="1"/>
    <col min="769" max="769" width="17.375" style="141" customWidth="1"/>
    <col min="770" max="770" width="0" style="141" hidden="1" customWidth="1"/>
    <col min="771" max="1022" width="9" style="141"/>
    <col min="1023" max="1023" width="40.5" style="141" customWidth="1"/>
    <col min="1024" max="1024" width="12.875" style="141" customWidth="1"/>
    <col min="1025" max="1025" width="17.375" style="141" customWidth="1"/>
    <col min="1026" max="1026" width="0" style="141" hidden="1" customWidth="1"/>
    <col min="1027" max="1278" width="9" style="141"/>
    <col min="1279" max="1279" width="40.5" style="141" customWidth="1"/>
    <col min="1280" max="1280" width="12.875" style="141" customWidth="1"/>
    <col min="1281" max="1281" width="17.375" style="141" customWidth="1"/>
    <col min="1282" max="1282" width="0" style="141" hidden="1" customWidth="1"/>
    <col min="1283" max="1534" width="9" style="141"/>
    <col min="1535" max="1535" width="40.5" style="141" customWidth="1"/>
    <col min="1536" max="1536" width="12.875" style="141" customWidth="1"/>
    <col min="1537" max="1537" width="17.375" style="141" customWidth="1"/>
    <col min="1538" max="1538" width="0" style="141" hidden="1" customWidth="1"/>
    <col min="1539" max="1790" width="9" style="141"/>
    <col min="1791" max="1791" width="40.5" style="141" customWidth="1"/>
    <col min="1792" max="1792" width="12.875" style="141" customWidth="1"/>
    <col min="1793" max="1793" width="17.375" style="141" customWidth="1"/>
    <col min="1794" max="1794" width="0" style="141" hidden="1" customWidth="1"/>
    <col min="1795" max="2046" width="9" style="141"/>
    <col min="2047" max="2047" width="40.5" style="141" customWidth="1"/>
    <col min="2048" max="2048" width="12.875" style="141" customWidth="1"/>
    <col min="2049" max="2049" width="17.375" style="141" customWidth="1"/>
    <col min="2050" max="2050" width="0" style="141" hidden="1" customWidth="1"/>
    <col min="2051" max="2302" width="9" style="141"/>
    <col min="2303" max="2303" width="40.5" style="141" customWidth="1"/>
    <col min="2304" max="2304" width="12.875" style="141" customWidth="1"/>
    <col min="2305" max="2305" width="17.375" style="141" customWidth="1"/>
    <col min="2306" max="2306" width="0" style="141" hidden="1" customWidth="1"/>
    <col min="2307" max="2558" width="9" style="141"/>
    <col min="2559" max="2559" width="40.5" style="141" customWidth="1"/>
    <col min="2560" max="2560" width="12.875" style="141" customWidth="1"/>
    <col min="2561" max="2561" width="17.375" style="141" customWidth="1"/>
    <col min="2562" max="2562" width="0" style="141" hidden="1" customWidth="1"/>
    <col min="2563" max="2814" width="9" style="141"/>
    <col min="2815" max="2815" width="40.5" style="141" customWidth="1"/>
    <col min="2816" max="2816" width="12.875" style="141" customWidth="1"/>
    <col min="2817" max="2817" width="17.375" style="141" customWidth="1"/>
    <col min="2818" max="2818" width="0" style="141" hidden="1" customWidth="1"/>
    <col min="2819" max="3070" width="9" style="141"/>
    <col min="3071" max="3071" width="40.5" style="141" customWidth="1"/>
    <col min="3072" max="3072" width="12.875" style="141" customWidth="1"/>
    <col min="3073" max="3073" width="17.375" style="141" customWidth="1"/>
    <col min="3074" max="3074" width="0" style="141" hidden="1" customWidth="1"/>
    <col min="3075" max="3326" width="9" style="141"/>
    <col min="3327" max="3327" width="40.5" style="141" customWidth="1"/>
    <col min="3328" max="3328" width="12.875" style="141" customWidth="1"/>
    <col min="3329" max="3329" width="17.375" style="141" customWidth="1"/>
    <col min="3330" max="3330" width="0" style="141" hidden="1" customWidth="1"/>
    <col min="3331" max="3582" width="9" style="141"/>
    <col min="3583" max="3583" width="40.5" style="141" customWidth="1"/>
    <col min="3584" max="3584" width="12.875" style="141" customWidth="1"/>
    <col min="3585" max="3585" width="17.375" style="141" customWidth="1"/>
    <col min="3586" max="3586" width="0" style="141" hidden="1" customWidth="1"/>
    <col min="3587" max="3838" width="9" style="141"/>
    <col min="3839" max="3839" width="40.5" style="141" customWidth="1"/>
    <col min="3840" max="3840" width="12.875" style="141" customWidth="1"/>
    <col min="3841" max="3841" width="17.375" style="141" customWidth="1"/>
    <col min="3842" max="3842" width="0" style="141" hidden="1" customWidth="1"/>
    <col min="3843" max="4094" width="9" style="141"/>
    <col min="4095" max="4095" width="40.5" style="141" customWidth="1"/>
    <col min="4096" max="4096" width="12.875" style="141" customWidth="1"/>
    <col min="4097" max="4097" width="17.375" style="141" customWidth="1"/>
    <col min="4098" max="4098" width="0" style="141" hidden="1" customWidth="1"/>
    <col min="4099" max="4350" width="9" style="141"/>
    <col min="4351" max="4351" width="40.5" style="141" customWidth="1"/>
    <col min="4352" max="4352" width="12.875" style="141" customWidth="1"/>
    <col min="4353" max="4353" width="17.375" style="141" customWidth="1"/>
    <col min="4354" max="4354" width="0" style="141" hidden="1" customWidth="1"/>
    <col min="4355" max="4606" width="9" style="141"/>
    <col min="4607" max="4607" width="40.5" style="141" customWidth="1"/>
    <col min="4608" max="4608" width="12.875" style="141" customWidth="1"/>
    <col min="4609" max="4609" width="17.375" style="141" customWidth="1"/>
    <col min="4610" max="4610" width="0" style="141" hidden="1" customWidth="1"/>
    <col min="4611" max="4862" width="9" style="141"/>
    <col min="4863" max="4863" width="40.5" style="141" customWidth="1"/>
    <col min="4864" max="4864" width="12.875" style="141" customWidth="1"/>
    <col min="4865" max="4865" width="17.375" style="141" customWidth="1"/>
    <col min="4866" max="4866" width="0" style="141" hidden="1" customWidth="1"/>
    <col min="4867" max="5118" width="9" style="141"/>
    <col min="5119" max="5119" width="40.5" style="141" customWidth="1"/>
    <col min="5120" max="5120" width="12.875" style="141" customWidth="1"/>
    <col min="5121" max="5121" width="17.375" style="141" customWidth="1"/>
    <col min="5122" max="5122" width="0" style="141" hidden="1" customWidth="1"/>
    <col min="5123" max="5374" width="9" style="141"/>
    <col min="5375" max="5375" width="40.5" style="141" customWidth="1"/>
    <col min="5376" max="5376" width="12.875" style="141" customWidth="1"/>
    <col min="5377" max="5377" width="17.375" style="141" customWidth="1"/>
    <col min="5378" max="5378" width="0" style="141" hidden="1" customWidth="1"/>
    <col min="5379" max="5630" width="9" style="141"/>
    <col min="5631" max="5631" width="40.5" style="141" customWidth="1"/>
    <col min="5632" max="5632" width="12.875" style="141" customWidth="1"/>
    <col min="5633" max="5633" width="17.375" style="141" customWidth="1"/>
    <col min="5634" max="5634" width="0" style="141" hidden="1" customWidth="1"/>
    <col min="5635" max="5886" width="9" style="141"/>
    <col min="5887" max="5887" width="40.5" style="141" customWidth="1"/>
    <col min="5888" max="5888" width="12.875" style="141" customWidth="1"/>
    <col min="5889" max="5889" width="17.375" style="141" customWidth="1"/>
    <col min="5890" max="5890" width="0" style="141" hidden="1" customWidth="1"/>
    <col min="5891" max="6142" width="9" style="141"/>
    <col min="6143" max="6143" width="40.5" style="141" customWidth="1"/>
    <col min="6144" max="6144" width="12.875" style="141" customWidth="1"/>
    <col min="6145" max="6145" width="17.375" style="141" customWidth="1"/>
    <col min="6146" max="6146" width="0" style="141" hidden="1" customWidth="1"/>
    <col min="6147" max="6398" width="9" style="141"/>
    <col min="6399" max="6399" width="40.5" style="141" customWidth="1"/>
    <col min="6400" max="6400" width="12.875" style="141" customWidth="1"/>
    <col min="6401" max="6401" width="17.375" style="141" customWidth="1"/>
    <col min="6402" max="6402" width="0" style="141" hidden="1" customWidth="1"/>
    <col min="6403" max="6654" width="9" style="141"/>
    <col min="6655" max="6655" width="40.5" style="141" customWidth="1"/>
    <col min="6656" max="6656" width="12.875" style="141" customWidth="1"/>
    <col min="6657" max="6657" width="17.375" style="141" customWidth="1"/>
    <col min="6658" max="6658" width="0" style="141" hidden="1" customWidth="1"/>
    <col min="6659" max="6910" width="9" style="141"/>
    <col min="6911" max="6911" width="40.5" style="141" customWidth="1"/>
    <col min="6912" max="6912" width="12.875" style="141" customWidth="1"/>
    <col min="6913" max="6913" width="17.375" style="141" customWidth="1"/>
    <col min="6914" max="6914" width="0" style="141" hidden="1" customWidth="1"/>
    <col min="6915" max="7166" width="9" style="141"/>
    <col min="7167" max="7167" width="40.5" style="141" customWidth="1"/>
    <col min="7168" max="7168" width="12.875" style="141" customWidth="1"/>
    <col min="7169" max="7169" width="17.375" style="141" customWidth="1"/>
    <col min="7170" max="7170" width="0" style="141" hidden="1" customWidth="1"/>
    <col min="7171" max="7422" width="9" style="141"/>
    <col min="7423" max="7423" width="40.5" style="141" customWidth="1"/>
    <col min="7424" max="7424" width="12.875" style="141" customWidth="1"/>
    <col min="7425" max="7425" width="17.375" style="141" customWidth="1"/>
    <col min="7426" max="7426" width="0" style="141" hidden="1" customWidth="1"/>
    <col min="7427" max="7678" width="9" style="141"/>
    <col min="7679" max="7679" width="40.5" style="141" customWidth="1"/>
    <col min="7680" max="7680" width="12.875" style="141" customWidth="1"/>
    <col min="7681" max="7681" width="17.375" style="141" customWidth="1"/>
    <col min="7682" max="7682" width="0" style="141" hidden="1" customWidth="1"/>
    <col min="7683" max="7934" width="9" style="141"/>
    <col min="7935" max="7935" width="40.5" style="141" customWidth="1"/>
    <col min="7936" max="7936" width="12.875" style="141" customWidth="1"/>
    <col min="7937" max="7937" width="17.375" style="141" customWidth="1"/>
    <col min="7938" max="7938" width="0" style="141" hidden="1" customWidth="1"/>
    <col min="7939" max="8190" width="9" style="141"/>
    <col min="8191" max="8191" width="40.5" style="141" customWidth="1"/>
    <col min="8192" max="8192" width="12.875" style="141" customWidth="1"/>
    <col min="8193" max="8193" width="17.375" style="141" customWidth="1"/>
    <col min="8194" max="8194" width="0" style="141" hidden="1" customWidth="1"/>
    <col min="8195" max="8446" width="9" style="141"/>
    <col min="8447" max="8447" width="40.5" style="141" customWidth="1"/>
    <col min="8448" max="8448" width="12.875" style="141" customWidth="1"/>
    <col min="8449" max="8449" width="17.375" style="141" customWidth="1"/>
    <col min="8450" max="8450" width="0" style="141" hidden="1" customWidth="1"/>
    <col min="8451" max="8702" width="9" style="141"/>
    <col min="8703" max="8703" width="40.5" style="141" customWidth="1"/>
    <col min="8704" max="8704" width="12.875" style="141" customWidth="1"/>
    <col min="8705" max="8705" width="17.375" style="141" customWidth="1"/>
    <col min="8706" max="8706" width="0" style="141" hidden="1" customWidth="1"/>
    <col min="8707" max="8958" width="9" style="141"/>
    <col min="8959" max="8959" width="40.5" style="141" customWidth="1"/>
    <col min="8960" max="8960" width="12.875" style="141" customWidth="1"/>
    <col min="8961" max="8961" width="17.375" style="141" customWidth="1"/>
    <col min="8962" max="8962" width="0" style="141" hidden="1" customWidth="1"/>
    <col min="8963" max="9214" width="9" style="141"/>
    <col min="9215" max="9215" width="40.5" style="141" customWidth="1"/>
    <col min="9216" max="9216" width="12.875" style="141" customWidth="1"/>
    <col min="9217" max="9217" width="17.375" style="141" customWidth="1"/>
    <col min="9218" max="9218" width="0" style="141" hidden="1" customWidth="1"/>
    <col min="9219" max="9470" width="9" style="141"/>
    <col min="9471" max="9471" width="40.5" style="141" customWidth="1"/>
    <col min="9472" max="9472" width="12.875" style="141" customWidth="1"/>
    <col min="9473" max="9473" width="17.375" style="141" customWidth="1"/>
    <col min="9474" max="9474" width="0" style="141" hidden="1" customWidth="1"/>
    <col min="9475" max="9726" width="9" style="141"/>
    <col min="9727" max="9727" width="40.5" style="141" customWidth="1"/>
    <col min="9728" max="9728" width="12.875" style="141" customWidth="1"/>
    <col min="9729" max="9729" width="17.375" style="141" customWidth="1"/>
    <col min="9730" max="9730" width="0" style="141" hidden="1" customWidth="1"/>
    <col min="9731" max="9982" width="9" style="141"/>
    <col min="9983" max="9983" width="40.5" style="141" customWidth="1"/>
    <col min="9984" max="9984" width="12.875" style="141" customWidth="1"/>
    <col min="9985" max="9985" width="17.375" style="141" customWidth="1"/>
    <col min="9986" max="9986" width="0" style="141" hidden="1" customWidth="1"/>
    <col min="9987" max="10238" width="9" style="141"/>
    <col min="10239" max="10239" width="40.5" style="141" customWidth="1"/>
    <col min="10240" max="10240" width="12.875" style="141" customWidth="1"/>
    <col min="10241" max="10241" width="17.375" style="141" customWidth="1"/>
    <col min="10242" max="10242" width="0" style="141" hidden="1" customWidth="1"/>
    <col min="10243" max="10494" width="9" style="141"/>
    <col min="10495" max="10495" width="40.5" style="141" customWidth="1"/>
    <col min="10496" max="10496" width="12.875" style="141" customWidth="1"/>
    <col min="10497" max="10497" width="17.375" style="141" customWidth="1"/>
    <col min="10498" max="10498" width="0" style="141" hidden="1" customWidth="1"/>
    <col min="10499" max="10750" width="9" style="141"/>
    <col min="10751" max="10751" width="40.5" style="141" customWidth="1"/>
    <col min="10752" max="10752" width="12.875" style="141" customWidth="1"/>
    <col min="10753" max="10753" width="17.375" style="141" customWidth="1"/>
    <col min="10754" max="10754" width="0" style="141" hidden="1" customWidth="1"/>
    <col min="10755" max="11006" width="9" style="141"/>
    <col min="11007" max="11007" width="40.5" style="141" customWidth="1"/>
    <col min="11008" max="11008" width="12.875" style="141" customWidth="1"/>
    <col min="11009" max="11009" width="17.375" style="141" customWidth="1"/>
    <col min="11010" max="11010" width="0" style="141" hidden="1" customWidth="1"/>
    <col min="11011" max="11262" width="9" style="141"/>
    <col min="11263" max="11263" width="40.5" style="141" customWidth="1"/>
    <col min="11264" max="11264" width="12.875" style="141" customWidth="1"/>
    <col min="11265" max="11265" width="17.375" style="141" customWidth="1"/>
    <col min="11266" max="11266" width="0" style="141" hidden="1" customWidth="1"/>
    <col min="11267" max="11518" width="9" style="141"/>
    <col min="11519" max="11519" width="40.5" style="141" customWidth="1"/>
    <col min="11520" max="11520" width="12.875" style="141" customWidth="1"/>
    <col min="11521" max="11521" width="17.375" style="141" customWidth="1"/>
    <col min="11522" max="11522" width="0" style="141" hidden="1" customWidth="1"/>
    <col min="11523" max="11774" width="9" style="141"/>
    <col min="11775" max="11775" width="40.5" style="141" customWidth="1"/>
    <col min="11776" max="11776" width="12.875" style="141" customWidth="1"/>
    <col min="11777" max="11777" width="17.375" style="141" customWidth="1"/>
    <col min="11778" max="11778" width="0" style="141" hidden="1" customWidth="1"/>
    <col min="11779" max="12030" width="9" style="141"/>
    <col min="12031" max="12031" width="40.5" style="141" customWidth="1"/>
    <col min="12032" max="12032" width="12.875" style="141" customWidth="1"/>
    <col min="12033" max="12033" width="17.375" style="141" customWidth="1"/>
    <col min="12034" max="12034" width="0" style="141" hidden="1" customWidth="1"/>
    <col min="12035" max="12286" width="9" style="141"/>
    <col min="12287" max="12287" width="40.5" style="141" customWidth="1"/>
    <col min="12288" max="12288" width="12.875" style="141" customWidth="1"/>
    <col min="12289" max="12289" width="17.375" style="141" customWidth="1"/>
    <col min="12290" max="12290" width="0" style="141" hidden="1" customWidth="1"/>
    <col min="12291" max="12542" width="9" style="141"/>
    <col min="12543" max="12543" width="40.5" style="141" customWidth="1"/>
    <col min="12544" max="12544" width="12.875" style="141" customWidth="1"/>
    <col min="12545" max="12545" width="17.375" style="141" customWidth="1"/>
    <col min="12546" max="12546" width="0" style="141" hidden="1" customWidth="1"/>
    <col min="12547" max="12798" width="9" style="141"/>
    <col min="12799" max="12799" width="40.5" style="141" customWidth="1"/>
    <col min="12800" max="12800" width="12.875" style="141" customWidth="1"/>
    <col min="12801" max="12801" width="17.375" style="141" customWidth="1"/>
    <col min="12802" max="12802" width="0" style="141" hidden="1" customWidth="1"/>
    <col min="12803" max="13054" width="9" style="141"/>
    <col min="13055" max="13055" width="40.5" style="141" customWidth="1"/>
    <col min="13056" max="13056" width="12.875" style="141" customWidth="1"/>
    <col min="13057" max="13057" width="17.375" style="141" customWidth="1"/>
    <col min="13058" max="13058" width="0" style="141" hidden="1" customWidth="1"/>
    <col min="13059" max="13310" width="9" style="141"/>
    <col min="13311" max="13311" width="40.5" style="141" customWidth="1"/>
    <col min="13312" max="13312" width="12.875" style="141" customWidth="1"/>
    <col min="13313" max="13313" width="17.375" style="141" customWidth="1"/>
    <col min="13314" max="13314" width="0" style="141" hidden="1" customWidth="1"/>
    <col min="13315" max="13566" width="9" style="141"/>
    <col min="13567" max="13567" width="40.5" style="141" customWidth="1"/>
    <col min="13568" max="13568" width="12.875" style="141" customWidth="1"/>
    <col min="13569" max="13569" width="17.375" style="141" customWidth="1"/>
    <col min="13570" max="13570" width="0" style="141" hidden="1" customWidth="1"/>
    <col min="13571" max="13822" width="9" style="141"/>
    <col min="13823" max="13823" width="40.5" style="141" customWidth="1"/>
    <col min="13824" max="13824" width="12.875" style="141" customWidth="1"/>
    <col min="13825" max="13825" width="17.375" style="141" customWidth="1"/>
    <col min="13826" max="13826" width="0" style="141" hidden="1" customWidth="1"/>
    <col min="13827" max="14078" width="9" style="141"/>
    <col min="14079" max="14079" width="40.5" style="141" customWidth="1"/>
    <col min="14080" max="14080" width="12.875" style="141" customWidth="1"/>
    <col min="14081" max="14081" width="17.375" style="141" customWidth="1"/>
    <col min="14082" max="14082" width="0" style="141" hidden="1" customWidth="1"/>
    <col min="14083" max="14334" width="9" style="141"/>
    <col min="14335" max="14335" width="40.5" style="141" customWidth="1"/>
    <col min="14336" max="14336" width="12.875" style="141" customWidth="1"/>
    <col min="14337" max="14337" width="17.375" style="141" customWidth="1"/>
    <col min="14338" max="14338" width="0" style="141" hidden="1" customWidth="1"/>
    <col min="14339" max="14590" width="9" style="141"/>
    <col min="14591" max="14591" width="40.5" style="141" customWidth="1"/>
    <col min="14592" max="14592" width="12.875" style="141" customWidth="1"/>
    <col min="14593" max="14593" width="17.375" style="141" customWidth="1"/>
    <col min="14594" max="14594" width="0" style="141" hidden="1" customWidth="1"/>
    <col min="14595" max="14846" width="9" style="141"/>
    <col min="14847" max="14847" width="40.5" style="141" customWidth="1"/>
    <col min="14848" max="14848" width="12.875" style="141" customWidth="1"/>
    <col min="14849" max="14849" width="17.375" style="141" customWidth="1"/>
    <col min="14850" max="14850" width="0" style="141" hidden="1" customWidth="1"/>
    <col min="14851" max="15102" width="9" style="141"/>
    <col min="15103" max="15103" width="40.5" style="141" customWidth="1"/>
    <col min="15104" max="15104" width="12.875" style="141" customWidth="1"/>
    <col min="15105" max="15105" width="17.375" style="141" customWidth="1"/>
    <col min="15106" max="15106" width="0" style="141" hidden="1" customWidth="1"/>
    <col min="15107" max="15358" width="9" style="141"/>
    <col min="15359" max="15359" width="40.5" style="141" customWidth="1"/>
    <col min="15360" max="15360" width="12.875" style="141" customWidth="1"/>
    <col min="15361" max="15361" width="17.375" style="141" customWidth="1"/>
    <col min="15362" max="15362" width="0" style="141" hidden="1" customWidth="1"/>
    <col min="15363" max="15614" width="9" style="141"/>
    <col min="15615" max="15615" width="40.5" style="141" customWidth="1"/>
    <col min="15616" max="15616" width="12.875" style="141" customWidth="1"/>
    <col min="15617" max="15617" width="17.375" style="141" customWidth="1"/>
    <col min="15618" max="15618" width="0" style="141" hidden="1" customWidth="1"/>
    <col min="15619" max="15870" width="9" style="141"/>
    <col min="15871" max="15871" width="40.5" style="141" customWidth="1"/>
    <col min="15872" max="15872" width="12.875" style="141" customWidth="1"/>
    <col min="15873" max="15873" width="17.375" style="141" customWidth="1"/>
    <col min="15874" max="15874" width="0" style="141" hidden="1" customWidth="1"/>
    <col min="15875" max="16126" width="9" style="141"/>
    <col min="16127" max="16127" width="40.5" style="141" customWidth="1"/>
    <col min="16128" max="16128" width="12.875" style="141" customWidth="1"/>
    <col min="16129" max="16129" width="17.375" style="141" customWidth="1"/>
    <col min="16130" max="16130" width="0" style="141" hidden="1" customWidth="1"/>
    <col min="16131" max="16384" width="9" style="141"/>
  </cols>
  <sheetData>
    <row r="1" spans="1:2" ht="12.75" customHeight="1">
      <c r="A1" s="141" t="s">
        <v>1230</v>
      </c>
    </row>
    <row r="2" spans="1:2" ht="18" customHeight="1">
      <c r="A2" s="266" t="s">
        <v>1245</v>
      </c>
      <c r="B2" s="266"/>
    </row>
    <row r="3" spans="1:2" ht="14.25" customHeight="1">
      <c r="B3" s="142" t="s">
        <v>1190</v>
      </c>
    </row>
    <row r="4" spans="1:2" ht="14.25" customHeight="1">
      <c r="A4" s="45" t="s">
        <v>134</v>
      </c>
      <c r="B4" s="45" t="s">
        <v>1189</v>
      </c>
    </row>
    <row r="5" spans="1:2" ht="14.25" customHeight="1">
      <c r="A5" s="143" t="s">
        <v>135</v>
      </c>
      <c r="B5" s="144">
        <v>12035</v>
      </c>
    </row>
    <row r="6" spans="1:2" ht="14.25" customHeight="1">
      <c r="A6" s="145" t="s">
        <v>136</v>
      </c>
      <c r="B6" s="146">
        <v>456</v>
      </c>
    </row>
    <row r="7" spans="1:2" ht="14.25" customHeight="1">
      <c r="A7" s="145" t="s">
        <v>1182</v>
      </c>
      <c r="B7" s="146">
        <v>339</v>
      </c>
    </row>
    <row r="8" spans="1:2" ht="14.25" customHeight="1">
      <c r="A8" s="145" t="s">
        <v>137</v>
      </c>
      <c r="B8" s="146">
        <v>7</v>
      </c>
    </row>
    <row r="9" spans="1:2" ht="14.25" customHeight="1">
      <c r="A9" s="147" t="s">
        <v>138</v>
      </c>
      <c r="B9" s="146"/>
    </row>
    <row r="10" spans="1:2" ht="14.25" customHeight="1">
      <c r="A10" s="147" t="s">
        <v>139</v>
      </c>
      <c r="B10" s="146">
        <v>29</v>
      </c>
    </row>
    <row r="11" spans="1:2" ht="14.25" customHeight="1">
      <c r="A11" s="147" t="s">
        <v>140</v>
      </c>
      <c r="B11" s="146"/>
    </row>
    <row r="12" spans="1:2" ht="14.25" customHeight="1">
      <c r="A12" s="148" t="s">
        <v>1202</v>
      </c>
      <c r="B12" s="146">
        <v>8</v>
      </c>
    </row>
    <row r="13" spans="1:2" ht="14.25" customHeight="1">
      <c r="A13" s="148" t="s">
        <v>141</v>
      </c>
      <c r="B13" s="146">
        <v>20</v>
      </c>
    </row>
    <row r="14" spans="1:2" ht="14.25" customHeight="1">
      <c r="A14" s="148" t="s">
        <v>142</v>
      </c>
      <c r="B14" s="146">
        <v>23</v>
      </c>
    </row>
    <row r="15" spans="1:2" ht="14.25" customHeight="1">
      <c r="A15" s="148" t="s">
        <v>143</v>
      </c>
      <c r="B15" s="146">
        <v>3</v>
      </c>
    </row>
    <row r="16" spans="1:2" ht="14.25" customHeight="1">
      <c r="A16" s="148" t="s">
        <v>144</v>
      </c>
      <c r="B16" s="146">
        <v>27</v>
      </c>
    </row>
    <row r="17" spans="1:2" ht="14.25" customHeight="1">
      <c r="A17" s="148" t="s">
        <v>145</v>
      </c>
      <c r="B17" s="146"/>
    </row>
    <row r="18" spans="1:2" ht="14.25" customHeight="1">
      <c r="A18" s="145" t="s">
        <v>146</v>
      </c>
      <c r="B18" s="146">
        <v>455</v>
      </c>
    </row>
    <row r="19" spans="1:2" ht="14.25" customHeight="1">
      <c r="A19" s="145" t="s">
        <v>147</v>
      </c>
      <c r="B19" s="146">
        <v>339</v>
      </c>
    </row>
    <row r="20" spans="1:2" ht="14.25" customHeight="1">
      <c r="A20" s="145" t="s">
        <v>137</v>
      </c>
      <c r="B20" s="146">
        <v>13</v>
      </c>
    </row>
    <row r="21" spans="1:2" ht="14.25" customHeight="1">
      <c r="A21" s="147" t="s">
        <v>138</v>
      </c>
      <c r="B21" s="146"/>
    </row>
    <row r="22" spans="1:2" ht="14.25" customHeight="1">
      <c r="A22" s="147" t="s">
        <v>148</v>
      </c>
      <c r="B22" s="146">
        <v>27</v>
      </c>
    </row>
    <row r="23" spans="1:2" ht="14.25" customHeight="1">
      <c r="A23" s="147" t="s">
        <v>149</v>
      </c>
      <c r="B23" s="146">
        <v>20</v>
      </c>
    </row>
    <row r="24" spans="1:2" ht="14.25" customHeight="1">
      <c r="A24" s="147" t="s">
        <v>150</v>
      </c>
      <c r="B24" s="146">
        <v>24</v>
      </c>
    </row>
    <row r="25" spans="1:2" ht="14.25" customHeight="1">
      <c r="A25" s="147" t="s">
        <v>144</v>
      </c>
      <c r="B25" s="146">
        <v>32</v>
      </c>
    </row>
    <row r="26" spans="1:2" ht="14.25" customHeight="1">
      <c r="A26" s="147" t="s">
        <v>151</v>
      </c>
      <c r="B26" s="146"/>
    </row>
    <row r="27" spans="1:2" ht="14.25" customHeight="1">
      <c r="A27" s="145" t="s">
        <v>152</v>
      </c>
      <c r="B27" s="146">
        <v>6143</v>
      </c>
    </row>
    <row r="28" spans="1:2" ht="14.25" customHeight="1">
      <c r="A28" s="145" t="s">
        <v>147</v>
      </c>
      <c r="B28" s="146">
        <v>2408</v>
      </c>
    </row>
    <row r="29" spans="1:2" ht="14.25" customHeight="1">
      <c r="A29" s="145" t="s">
        <v>137</v>
      </c>
      <c r="B29" s="146">
        <v>1298</v>
      </c>
    </row>
    <row r="30" spans="1:2" ht="14.25" customHeight="1">
      <c r="A30" s="147" t="s">
        <v>138</v>
      </c>
      <c r="B30" s="146">
        <v>318</v>
      </c>
    </row>
    <row r="31" spans="1:2" ht="14.25" customHeight="1">
      <c r="A31" s="147" t="s">
        <v>153</v>
      </c>
      <c r="B31" s="146">
        <v>20</v>
      </c>
    </row>
    <row r="32" spans="1:2" ht="14.25" customHeight="1">
      <c r="A32" s="147" t="s">
        <v>154</v>
      </c>
      <c r="B32" s="146"/>
    </row>
    <row r="33" spans="1:2" ht="14.25" customHeight="1">
      <c r="A33" s="145" t="s">
        <v>155</v>
      </c>
      <c r="B33" s="146">
        <v>9</v>
      </c>
    </row>
    <row r="34" spans="1:2" ht="14.25" customHeight="1">
      <c r="A34" s="145" t="s">
        <v>156</v>
      </c>
      <c r="B34" s="146">
        <v>1</v>
      </c>
    </row>
    <row r="35" spans="1:2" ht="14.25" customHeight="1">
      <c r="A35" s="145" t="s">
        <v>157</v>
      </c>
      <c r="B35" s="146">
        <v>32</v>
      </c>
    </row>
    <row r="36" spans="1:2" ht="14.25" customHeight="1">
      <c r="A36" s="147" t="s">
        <v>158</v>
      </c>
      <c r="B36" s="146"/>
    </row>
    <row r="37" spans="1:2" ht="14.25" customHeight="1">
      <c r="A37" s="147" t="s">
        <v>144</v>
      </c>
      <c r="B37" s="146">
        <v>957</v>
      </c>
    </row>
    <row r="38" spans="1:2" ht="14.25" customHeight="1">
      <c r="A38" s="147" t="s">
        <v>159</v>
      </c>
      <c r="B38" s="146">
        <v>1100</v>
      </c>
    </row>
    <row r="39" spans="1:2" ht="14.25" customHeight="1">
      <c r="A39" s="145" t="s">
        <v>160</v>
      </c>
      <c r="B39" s="146">
        <v>314</v>
      </c>
    </row>
    <row r="40" spans="1:2" ht="14.25" customHeight="1">
      <c r="A40" s="145" t="s">
        <v>147</v>
      </c>
      <c r="B40" s="146">
        <v>166</v>
      </c>
    </row>
    <row r="41" spans="1:2" ht="14.25" customHeight="1">
      <c r="A41" s="145" t="s">
        <v>137</v>
      </c>
      <c r="B41" s="146">
        <v>12</v>
      </c>
    </row>
    <row r="42" spans="1:2" ht="14.25" customHeight="1">
      <c r="A42" s="147" t="s">
        <v>138</v>
      </c>
      <c r="B42" s="146">
        <v>5</v>
      </c>
    </row>
    <row r="43" spans="1:2" ht="14.25" customHeight="1">
      <c r="A43" s="147" t="s">
        <v>161</v>
      </c>
      <c r="B43" s="146">
        <v>5</v>
      </c>
    </row>
    <row r="44" spans="1:2" ht="14.25" customHeight="1">
      <c r="A44" s="147" t="s">
        <v>162</v>
      </c>
      <c r="B44" s="146"/>
    </row>
    <row r="45" spans="1:2" ht="14.25" customHeight="1">
      <c r="A45" s="145" t="s">
        <v>163</v>
      </c>
      <c r="B45" s="146"/>
    </row>
    <row r="46" spans="1:2" ht="14.25" customHeight="1">
      <c r="A46" s="145" t="s">
        <v>164</v>
      </c>
      <c r="B46" s="146"/>
    </row>
    <row r="47" spans="1:2" ht="14.25" customHeight="1">
      <c r="A47" s="145" t="s">
        <v>165</v>
      </c>
      <c r="B47" s="146">
        <v>1</v>
      </c>
    </row>
    <row r="48" spans="1:2" ht="14.25" customHeight="1">
      <c r="A48" s="145" t="s">
        <v>166</v>
      </c>
      <c r="B48" s="146"/>
    </row>
    <row r="49" spans="1:2" ht="14.25" customHeight="1">
      <c r="A49" s="145" t="s">
        <v>144</v>
      </c>
      <c r="B49" s="146">
        <v>125</v>
      </c>
    </row>
    <row r="50" spans="1:2" ht="14.25" customHeight="1">
      <c r="A50" s="147" t="s">
        <v>167</v>
      </c>
      <c r="B50" s="146"/>
    </row>
    <row r="51" spans="1:2" ht="14.25" customHeight="1">
      <c r="A51" s="147" t="s">
        <v>168</v>
      </c>
      <c r="B51" s="146">
        <v>319</v>
      </c>
    </row>
    <row r="52" spans="1:2" ht="14.25" customHeight="1">
      <c r="A52" s="147" t="s">
        <v>147</v>
      </c>
      <c r="B52" s="146">
        <v>108</v>
      </c>
    </row>
    <row r="53" spans="1:2" ht="14.25" customHeight="1">
      <c r="A53" s="148" t="s">
        <v>137</v>
      </c>
      <c r="B53" s="146"/>
    </row>
    <row r="54" spans="1:2" ht="14.25" customHeight="1">
      <c r="A54" s="145" t="s">
        <v>138</v>
      </c>
      <c r="B54" s="146"/>
    </row>
    <row r="55" spans="1:2" ht="14.25" customHeight="1">
      <c r="A55" s="145" t="s">
        <v>169</v>
      </c>
      <c r="B55" s="146"/>
    </row>
    <row r="56" spans="1:2" ht="14.25" customHeight="1">
      <c r="A56" s="145" t="s">
        <v>170</v>
      </c>
      <c r="B56" s="146">
        <v>23</v>
      </c>
    </row>
    <row r="57" spans="1:2" ht="14.25" customHeight="1">
      <c r="A57" s="147" t="s">
        <v>171</v>
      </c>
      <c r="B57" s="146">
        <v>82</v>
      </c>
    </row>
    <row r="58" spans="1:2" ht="14.25" customHeight="1">
      <c r="A58" s="147" t="s">
        <v>172</v>
      </c>
      <c r="B58" s="146">
        <v>20</v>
      </c>
    </row>
    <row r="59" spans="1:2" ht="14.25" customHeight="1">
      <c r="A59" s="147" t="s">
        <v>173</v>
      </c>
      <c r="B59" s="146"/>
    </row>
    <row r="60" spans="1:2" ht="14.25" customHeight="1">
      <c r="A60" s="145" t="s">
        <v>144</v>
      </c>
      <c r="B60" s="146">
        <v>86</v>
      </c>
    </row>
    <row r="61" spans="1:2" ht="14.25" customHeight="1">
      <c r="A61" s="145" t="s">
        <v>174</v>
      </c>
      <c r="B61" s="146"/>
    </row>
    <row r="62" spans="1:2" ht="14.25" customHeight="1">
      <c r="A62" s="145" t="s">
        <v>175</v>
      </c>
      <c r="B62" s="146">
        <v>342</v>
      </c>
    </row>
    <row r="63" spans="1:2" ht="14.25" customHeight="1">
      <c r="A63" s="147" t="s">
        <v>147</v>
      </c>
      <c r="B63" s="146">
        <v>26</v>
      </c>
    </row>
    <row r="64" spans="1:2" ht="14.25" customHeight="1">
      <c r="A64" s="7" t="s">
        <v>137</v>
      </c>
      <c r="B64" s="146">
        <v>146</v>
      </c>
    </row>
    <row r="65" spans="1:2" ht="14.25" customHeight="1">
      <c r="A65" s="7" t="s">
        <v>138</v>
      </c>
      <c r="B65" s="146"/>
    </row>
    <row r="66" spans="1:2" ht="14.25" customHeight="1">
      <c r="A66" s="147" t="s">
        <v>177</v>
      </c>
      <c r="B66" s="146"/>
    </row>
    <row r="67" spans="1:2" ht="14.25" customHeight="1">
      <c r="A67" s="147" t="s">
        <v>144</v>
      </c>
      <c r="B67" s="146">
        <v>170</v>
      </c>
    </row>
    <row r="68" spans="1:2" ht="14.25" customHeight="1">
      <c r="A68" s="147" t="s">
        <v>178</v>
      </c>
      <c r="B68" s="146"/>
    </row>
    <row r="69" spans="1:2" ht="14.25" customHeight="1">
      <c r="A69" s="145" t="s">
        <v>179</v>
      </c>
      <c r="B69" s="146">
        <v>50</v>
      </c>
    </row>
    <row r="70" spans="1:2" ht="14.25" customHeight="1">
      <c r="A70" s="145" t="s">
        <v>147</v>
      </c>
      <c r="B70" s="146"/>
    </row>
    <row r="71" spans="1:2" ht="14.25" customHeight="1">
      <c r="A71" s="145" t="s">
        <v>137</v>
      </c>
      <c r="B71" s="146">
        <v>50</v>
      </c>
    </row>
    <row r="72" spans="1:2" ht="14.25" customHeight="1">
      <c r="A72" s="147" t="s">
        <v>138</v>
      </c>
      <c r="B72" s="146"/>
    </row>
    <row r="73" spans="1:2" ht="14.25" customHeight="1">
      <c r="A73" s="147" t="s">
        <v>182</v>
      </c>
      <c r="B73" s="146"/>
    </row>
    <row r="74" spans="1:2" ht="14.25" customHeight="1">
      <c r="A74" s="147" t="s">
        <v>183</v>
      </c>
      <c r="B74" s="146">
        <v>534</v>
      </c>
    </row>
    <row r="75" spans="1:2" ht="14.25" customHeight="1">
      <c r="A75" s="145" t="s">
        <v>147</v>
      </c>
      <c r="B75" s="146">
        <v>479</v>
      </c>
    </row>
    <row r="76" spans="1:2" ht="14.25" customHeight="1">
      <c r="A76" s="145" t="s">
        <v>137</v>
      </c>
      <c r="B76" s="146"/>
    </row>
    <row r="77" spans="1:2" ht="14.25" customHeight="1">
      <c r="A77" s="145" t="s">
        <v>138</v>
      </c>
      <c r="B77" s="146"/>
    </row>
    <row r="78" spans="1:2" ht="14.25" customHeight="1">
      <c r="A78" s="147" t="s">
        <v>184</v>
      </c>
      <c r="B78" s="146">
        <v>40</v>
      </c>
    </row>
    <row r="79" spans="1:2" ht="14.25" customHeight="1">
      <c r="A79" s="147" t="s">
        <v>185</v>
      </c>
      <c r="B79" s="146"/>
    </row>
    <row r="80" spans="1:2" ht="14.25" customHeight="1">
      <c r="A80" s="147" t="s">
        <v>176</v>
      </c>
      <c r="B80" s="51"/>
    </row>
    <row r="81" spans="1:2" ht="14.25" customHeight="1">
      <c r="A81" s="147" t="s">
        <v>144</v>
      </c>
      <c r="B81" s="146">
        <v>15</v>
      </c>
    </row>
    <row r="82" spans="1:2" ht="14.25" customHeight="1">
      <c r="A82" s="148" t="s">
        <v>186</v>
      </c>
      <c r="B82" s="146"/>
    </row>
    <row r="83" spans="1:2" ht="14.25" customHeight="1">
      <c r="A83" s="147" t="s">
        <v>187</v>
      </c>
      <c r="B83" s="146">
        <v>461</v>
      </c>
    </row>
    <row r="84" spans="1:2" ht="14.25" customHeight="1">
      <c r="A84" s="147" t="s">
        <v>147</v>
      </c>
      <c r="B84" s="146">
        <v>292</v>
      </c>
    </row>
    <row r="85" spans="1:2" ht="14.25" customHeight="1">
      <c r="A85" s="145" t="s">
        <v>137</v>
      </c>
      <c r="B85" s="146"/>
    </row>
    <row r="86" spans="1:2" ht="14.25" customHeight="1">
      <c r="A86" s="145" t="s">
        <v>138</v>
      </c>
      <c r="B86" s="146"/>
    </row>
    <row r="87" spans="1:2" ht="14.25" customHeight="1">
      <c r="A87" s="145" t="s">
        <v>188</v>
      </c>
      <c r="B87" s="146"/>
    </row>
    <row r="88" spans="1:2" ht="14.25" customHeight="1">
      <c r="A88" s="147" t="s">
        <v>189</v>
      </c>
      <c r="B88" s="146"/>
    </row>
    <row r="89" spans="1:2" ht="14.25" customHeight="1">
      <c r="A89" s="147" t="s">
        <v>190</v>
      </c>
      <c r="B89" s="146">
        <v>5</v>
      </c>
    </row>
    <row r="90" spans="1:2" ht="14.25" customHeight="1">
      <c r="A90" s="147" t="s">
        <v>191</v>
      </c>
      <c r="B90" s="146"/>
    </row>
    <row r="91" spans="1:2" ht="14.25" customHeight="1">
      <c r="A91" s="145" t="s">
        <v>192</v>
      </c>
      <c r="B91" s="146">
        <v>1</v>
      </c>
    </row>
    <row r="92" spans="1:2" ht="14.25" customHeight="1">
      <c r="A92" s="145" t="s">
        <v>193</v>
      </c>
      <c r="B92" s="146"/>
    </row>
    <row r="93" spans="1:2" ht="14.25" customHeight="1">
      <c r="A93" s="145" t="s">
        <v>194</v>
      </c>
      <c r="B93" s="146"/>
    </row>
    <row r="94" spans="1:2" ht="14.25" customHeight="1">
      <c r="A94" s="147" t="s">
        <v>195</v>
      </c>
      <c r="B94" s="146"/>
    </row>
    <row r="95" spans="1:2" ht="14.25" customHeight="1">
      <c r="A95" s="147" t="s">
        <v>196</v>
      </c>
      <c r="B95" s="146"/>
    </row>
    <row r="96" spans="1:2" ht="14.25" customHeight="1">
      <c r="A96" s="147" t="s">
        <v>144</v>
      </c>
      <c r="B96" s="146">
        <v>79</v>
      </c>
    </row>
    <row r="97" spans="1:2" ht="14.25" customHeight="1">
      <c r="A97" s="147" t="s">
        <v>197</v>
      </c>
      <c r="B97" s="146">
        <v>84</v>
      </c>
    </row>
    <row r="98" spans="1:2" ht="14.25" customHeight="1">
      <c r="A98" s="148" t="s">
        <v>198</v>
      </c>
      <c r="B98" s="146">
        <v>499</v>
      </c>
    </row>
    <row r="99" spans="1:2" ht="14.25" customHeight="1">
      <c r="A99" s="145" t="s">
        <v>147</v>
      </c>
      <c r="B99" s="146">
        <v>287</v>
      </c>
    </row>
    <row r="100" spans="1:2" ht="14.25" customHeight="1">
      <c r="A100" s="145" t="s">
        <v>137</v>
      </c>
      <c r="B100" s="146">
        <v>24</v>
      </c>
    </row>
    <row r="101" spans="1:2" ht="14.25" customHeight="1">
      <c r="A101" s="145" t="s">
        <v>138</v>
      </c>
      <c r="B101" s="146"/>
    </row>
    <row r="102" spans="1:2" ht="14.25" customHeight="1">
      <c r="A102" s="147" t="s">
        <v>199</v>
      </c>
      <c r="B102" s="146">
        <v>5</v>
      </c>
    </row>
    <row r="103" spans="1:2" ht="14.25" customHeight="1">
      <c r="A103" s="147" t="s">
        <v>200</v>
      </c>
      <c r="B103" s="146"/>
    </row>
    <row r="104" spans="1:2" ht="14.25" customHeight="1">
      <c r="A104" s="147" t="s">
        <v>201</v>
      </c>
      <c r="B104" s="146"/>
    </row>
    <row r="105" spans="1:2" ht="14.25" customHeight="1">
      <c r="A105" s="145" t="s">
        <v>144</v>
      </c>
      <c r="B105" s="146">
        <v>183</v>
      </c>
    </row>
    <row r="106" spans="1:2" ht="14.25" customHeight="1">
      <c r="A106" s="145" t="s">
        <v>202</v>
      </c>
      <c r="B106" s="146"/>
    </row>
    <row r="107" spans="1:2" ht="14.25" customHeight="1">
      <c r="A107" s="148" t="s">
        <v>203</v>
      </c>
      <c r="B107" s="146">
        <v>438</v>
      </c>
    </row>
    <row r="108" spans="1:2" ht="14.25" customHeight="1">
      <c r="A108" s="145" t="s">
        <v>147</v>
      </c>
      <c r="B108" s="146">
        <v>223</v>
      </c>
    </row>
    <row r="109" spans="1:2" ht="14.25" customHeight="1">
      <c r="A109" s="145" t="s">
        <v>137</v>
      </c>
      <c r="B109" s="146">
        <v>15</v>
      </c>
    </row>
    <row r="110" spans="1:2" ht="14.25" customHeight="1">
      <c r="A110" s="145" t="s">
        <v>138</v>
      </c>
      <c r="B110" s="146"/>
    </row>
    <row r="111" spans="1:2" ht="14.25" customHeight="1">
      <c r="A111" s="147" t="s">
        <v>204</v>
      </c>
      <c r="B111" s="146"/>
    </row>
    <row r="112" spans="1:2" ht="14.25" customHeight="1">
      <c r="A112" s="147" t="s">
        <v>205</v>
      </c>
      <c r="B112" s="146"/>
    </row>
    <row r="113" spans="1:2" ht="14.25" customHeight="1">
      <c r="A113" s="147" t="s">
        <v>206</v>
      </c>
      <c r="B113" s="146"/>
    </row>
    <row r="114" spans="1:2" ht="14.25" customHeight="1">
      <c r="A114" s="145" t="s">
        <v>207</v>
      </c>
      <c r="B114" s="146"/>
    </row>
    <row r="115" spans="1:2" ht="14.25" customHeight="1">
      <c r="A115" s="145" t="s">
        <v>208</v>
      </c>
      <c r="B115" s="146">
        <v>60</v>
      </c>
    </row>
    <row r="116" spans="1:2" ht="14.25" customHeight="1">
      <c r="A116" s="145" t="s">
        <v>144</v>
      </c>
      <c r="B116" s="146">
        <v>140</v>
      </c>
    </row>
    <row r="117" spans="1:2" ht="14.25" customHeight="1">
      <c r="A117" s="147" t="s">
        <v>209</v>
      </c>
      <c r="B117" s="146"/>
    </row>
    <row r="118" spans="1:2" ht="14.25" customHeight="1">
      <c r="A118" s="147" t="s">
        <v>217</v>
      </c>
      <c r="B118" s="146">
        <v>18</v>
      </c>
    </row>
    <row r="119" spans="1:2" ht="14.25" customHeight="1">
      <c r="A119" s="147" t="s">
        <v>147</v>
      </c>
      <c r="B119" s="146"/>
    </row>
    <row r="120" spans="1:2" ht="14.25" customHeight="1">
      <c r="A120" s="147" t="s">
        <v>137</v>
      </c>
      <c r="B120" s="146">
        <v>8</v>
      </c>
    </row>
    <row r="121" spans="1:2" ht="14.25" customHeight="1">
      <c r="A121" s="148" t="s">
        <v>138</v>
      </c>
      <c r="B121" s="146"/>
    </row>
    <row r="122" spans="1:2" ht="14.25" customHeight="1">
      <c r="A122" s="145" t="s">
        <v>218</v>
      </c>
      <c r="B122" s="146"/>
    </row>
    <row r="123" spans="1:2" ht="14.25" customHeight="1">
      <c r="A123" s="145" t="s">
        <v>219</v>
      </c>
      <c r="B123" s="146"/>
    </row>
    <row r="124" spans="1:2" ht="14.25" customHeight="1">
      <c r="A124" s="145" t="s">
        <v>220</v>
      </c>
      <c r="B124" s="146">
        <v>10</v>
      </c>
    </row>
    <row r="125" spans="1:2" ht="14.25" customHeight="1">
      <c r="A125" s="147" t="s">
        <v>176</v>
      </c>
      <c r="B125" s="146"/>
    </row>
    <row r="126" spans="1:2" ht="14.25" customHeight="1">
      <c r="A126" s="147" t="s">
        <v>144</v>
      </c>
      <c r="B126" s="146"/>
    </row>
    <row r="127" spans="1:2" ht="14.25" customHeight="1">
      <c r="A127" s="147" t="s">
        <v>221</v>
      </c>
      <c r="B127" s="146"/>
    </row>
    <row r="128" spans="1:2" ht="14.25" customHeight="1">
      <c r="A128" s="145" t="s">
        <v>222</v>
      </c>
      <c r="B128" s="51">
        <v>18</v>
      </c>
    </row>
    <row r="129" spans="1:2" ht="14.25" customHeight="1">
      <c r="A129" s="145" t="s">
        <v>147</v>
      </c>
      <c r="B129" s="146"/>
    </row>
    <row r="130" spans="1:2" ht="14.25" customHeight="1">
      <c r="A130" s="145" t="s">
        <v>137</v>
      </c>
      <c r="B130" s="146">
        <v>2</v>
      </c>
    </row>
    <row r="131" spans="1:2" ht="14.25" customHeight="1">
      <c r="A131" s="147" t="s">
        <v>138</v>
      </c>
      <c r="B131" s="146"/>
    </row>
    <row r="132" spans="1:2" ht="14.25" customHeight="1">
      <c r="A132" s="147" t="s">
        <v>223</v>
      </c>
      <c r="B132" s="146"/>
    </row>
    <row r="133" spans="1:2" ht="14.25" customHeight="1">
      <c r="A133" s="147" t="s">
        <v>224</v>
      </c>
      <c r="B133" s="146"/>
    </row>
    <row r="134" spans="1:2" ht="14.25" customHeight="1">
      <c r="A134" s="147" t="s">
        <v>225</v>
      </c>
      <c r="B134" s="146">
        <v>8</v>
      </c>
    </row>
    <row r="135" spans="1:2" ht="14.25" customHeight="1">
      <c r="A135" s="145" t="s">
        <v>226</v>
      </c>
      <c r="B135" s="146">
        <v>10</v>
      </c>
    </row>
    <row r="136" spans="1:2" ht="14.25" customHeight="1">
      <c r="A136" s="145" t="s">
        <v>227</v>
      </c>
      <c r="B136" s="146"/>
    </row>
    <row r="137" spans="1:2" ht="14.25" customHeight="1">
      <c r="A137" s="145" t="s">
        <v>228</v>
      </c>
      <c r="B137" s="146"/>
    </row>
    <row r="138" spans="1:2" ht="14.25" customHeight="1">
      <c r="A138" s="147" t="s">
        <v>176</v>
      </c>
      <c r="B138" s="146"/>
    </row>
    <row r="139" spans="1:2" ht="14.25" customHeight="1">
      <c r="A139" s="147" t="s">
        <v>144</v>
      </c>
      <c r="B139" s="51"/>
    </row>
    <row r="140" spans="1:2" ht="14.25" customHeight="1">
      <c r="A140" s="147" t="s">
        <v>229</v>
      </c>
      <c r="B140" s="146"/>
    </row>
    <row r="141" spans="1:2" ht="14.25" customHeight="1">
      <c r="A141" s="145" t="s">
        <v>230</v>
      </c>
      <c r="B141" s="146">
        <v>18</v>
      </c>
    </row>
    <row r="142" spans="1:2" ht="14.25" customHeight="1">
      <c r="A142" s="145" t="s">
        <v>147</v>
      </c>
      <c r="B142" s="146"/>
    </row>
    <row r="143" spans="1:2" ht="14.25" customHeight="1">
      <c r="A143" s="145" t="s">
        <v>137</v>
      </c>
      <c r="B143" s="51"/>
    </row>
    <row r="144" spans="1:2" ht="14.25" customHeight="1">
      <c r="A144" s="147" t="s">
        <v>138</v>
      </c>
      <c r="B144" s="146"/>
    </row>
    <row r="145" spans="1:2" ht="14.25" customHeight="1">
      <c r="A145" s="147" t="s">
        <v>231</v>
      </c>
      <c r="B145" s="146">
        <v>17</v>
      </c>
    </row>
    <row r="146" spans="1:2" ht="14.25" customHeight="1">
      <c r="A146" s="147" t="s">
        <v>144</v>
      </c>
      <c r="B146" s="146"/>
    </row>
    <row r="147" spans="1:2" ht="14.25" customHeight="1">
      <c r="A147" s="148" t="s">
        <v>232</v>
      </c>
      <c r="B147" s="146">
        <v>1</v>
      </c>
    </row>
    <row r="148" spans="1:2" ht="14.25" customHeight="1">
      <c r="A148" s="145" t="s">
        <v>233</v>
      </c>
      <c r="B148" s="146">
        <v>1</v>
      </c>
    </row>
    <row r="149" spans="1:2" ht="14.25" customHeight="1">
      <c r="A149" s="145" t="s">
        <v>147</v>
      </c>
      <c r="B149" s="146"/>
    </row>
    <row r="150" spans="1:2" ht="14.25" customHeight="1">
      <c r="A150" s="145" t="s">
        <v>137</v>
      </c>
      <c r="B150" s="146">
        <v>1</v>
      </c>
    </row>
    <row r="151" spans="1:2" ht="14.25" customHeight="1">
      <c r="A151" s="147" t="s">
        <v>138</v>
      </c>
      <c r="B151" s="146"/>
    </row>
    <row r="152" spans="1:2" ht="14.25" customHeight="1">
      <c r="A152" s="147" t="s">
        <v>234</v>
      </c>
      <c r="B152" s="146"/>
    </row>
    <row r="153" spans="1:2" ht="14.25" customHeight="1">
      <c r="A153" s="147" t="s">
        <v>144</v>
      </c>
      <c r="B153" s="146"/>
    </row>
    <row r="154" spans="1:2" ht="14.25" customHeight="1">
      <c r="A154" s="145" t="s">
        <v>235</v>
      </c>
      <c r="B154" s="146"/>
    </row>
    <row r="155" spans="1:2" ht="14.25" customHeight="1">
      <c r="A155" s="147" t="s">
        <v>236</v>
      </c>
      <c r="B155" s="146">
        <v>65</v>
      </c>
    </row>
    <row r="156" spans="1:2" ht="14.25" customHeight="1">
      <c r="A156" s="147" t="s">
        <v>147</v>
      </c>
      <c r="B156" s="51">
        <v>62</v>
      </c>
    </row>
    <row r="157" spans="1:2" ht="14.25" customHeight="1">
      <c r="A157" s="147" t="s">
        <v>137</v>
      </c>
      <c r="B157" s="146"/>
    </row>
    <row r="158" spans="1:2" ht="14.25" customHeight="1">
      <c r="A158" s="145" t="s">
        <v>138</v>
      </c>
      <c r="B158" s="146"/>
    </row>
    <row r="159" spans="1:2" ht="14.25" customHeight="1">
      <c r="A159" s="145" t="s">
        <v>237</v>
      </c>
      <c r="B159" s="146">
        <v>3</v>
      </c>
    </row>
    <row r="160" spans="1:2" ht="14.25" customHeight="1">
      <c r="A160" s="145" t="s">
        <v>238</v>
      </c>
      <c r="B160" s="146"/>
    </row>
    <row r="161" spans="1:2" ht="14.25" customHeight="1">
      <c r="A161" s="147" t="s">
        <v>239</v>
      </c>
      <c r="B161" s="146">
        <v>61</v>
      </c>
    </row>
    <row r="162" spans="1:2" ht="14.25" customHeight="1">
      <c r="A162" s="147" t="s">
        <v>147</v>
      </c>
      <c r="B162" s="146">
        <v>59</v>
      </c>
    </row>
    <row r="163" spans="1:2" ht="14.25" customHeight="1">
      <c r="A163" s="147" t="s">
        <v>137</v>
      </c>
      <c r="B163" s="146">
        <v>2</v>
      </c>
    </row>
    <row r="164" spans="1:2" ht="14.25" customHeight="1">
      <c r="A164" s="148" t="s">
        <v>138</v>
      </c>
      <c r="B164" s="146"/>
    </row>
    <row r="165" spans="1:2" ht="14.25" customHeight="1">
      <c r="A165" s="145" t="s">
        <v>150</v>
      </c>
      <c r="B165" s="51"/>
    </row>
    <row r="166" spans="1:2" ht="14.25" customHeight="1">
      <c r="A166" s="145" t="s">
        <v>144</v>
      </c>
      <c r="B166" s="146"/>
    </row>
    <row r="167" spans="1:2" ht="14.25" customHeight="1">
      <c r="A167" s="145" t="s">
        <v>240</v>
      </c>
      <c r="B167" s="146"/>
    </row>
    <row r="168" spans="1:2" ht="14.25" customHeight="1">
      <c r="A168" s="147" t="s">
        <v>241</v>
      </c>
      <c r="B168" s="146">
        <v>246</v>
      </c>
    </row>
    <row r="169" spans="1:2" ht="14.25" customHeight="1">
      <c r="A169" s="147" t="s">
        <v>147</v>
      </c>
      <c r="B169" s="146">
        <v>144</v>
      </c>
    </row>
    <row r="170" spans="1:2" ht="14.25" customHeight="1">
      <c r="A170" s="147" t="s">
        <v>137</v>
      </c>
      <c r="B170" s="146">
        <v>31</v>
      </c>
    </row>
    <row r="171" spans="1:2" ht="14.25" customHeight="1">
      <c r="A171" s="145" t="s">
        <v>138</v>
      </c>
      <c r="B171" s="146"/>
    </row>
    <row r="172" spans="1:2" ht="14.25" customHeight="1">
      <c r="A172" s="145" t="s">
        <v>242</v>
      </c>
      <c r="B172" s="146"/>
    </row>
    <row r="173" spans="1:2" ht="14.25" customHeight="1">
      <c r="A173" s="145" t="s">
        <v>243</v>
      </c>
      <c r="B173" s="146"/>
    </row>
    <row r="174" spans="1:2" ht="14.25" customHeight="1">
      <c r="A174" s="147" t="s">
        <v>144</v>
      </c>
      <c r="B174" s="51">
        <v>66</v>
      </c>
    </row>
    <row r="175" spans="1:2" ht="14.25" customHeight="1">
      <c r="A175" s="147" t="s">
        <v>244</v>
      </c>
      <c r="B175" s="51">
        <v>5</v>
      </c>
    </row>
    <row r="176" spans="1:2" ht="14.25" customHeight="1">
      <c r="A176" s="147" t="s">
        <v>245</v>
      </c>
      <c r="B176" s="146">
        <v>548</v>
      </c>
    </row>
    <row r="177" spans="1:2" ht="14.25" customHeight="1">
      <c r="A177" s="147" t="s">
        <v>147</v>
      </c>
      <c r="B177" s="146">
        <v>363</v>
      </c>
    </row>
    <row r="178" spans="1:2" ht="14.25" customHeight="1">
      <c r="A178" s="145" t="s">
        <v>137</v>
      </c>
      <c r="B178" s="146">
        <v>125</v>
      </c>
    </row>
    <row r="179" spans="1:2" ht="14.25" customHeight="1">
      <c r="A179" s="145" t="s">
        <v>138</v>
      </c>
      <c r="B179" s="146"/>
    </row>
    <row r="180" spans="1:2" ht="14.25" customHeight="1">
      <c r="A180" s="145" t="s">
        <v>246</v>
      </c>
      <c r="B180" s="146"/>
    </row>
    <row r="181" spans="1:2" ht="14.25" customHeight="1">
      <c r="A181" s="147" t="s">
        <v>144</v>
      </c>
      <c r="B181" s="146">
        <v>60</v>
      </c>
    </row>
    <row r="182" spans="1:2" ht="14.25" customHeight="1">
      <c r="A182" s="147" t="s">
        <v>247</v>
      </c>
      <c r="B182" s="146"/>
    </row>
    <row r="183" spans="1:2" ht="14.25" customHeight="1">
      <c r="A183" s="147" t="s">
        <v>248</v>
      </c>
      <c r="B183" s="146">
        <v>261</v>
      </c>
    </row>
    <row r="184" spans="1:2" ht="14.25" customHeight="1">
      <c r="A184" s="145" t="s">
        <v>147</v>
      </c>
      <c r="B184" s="146">
        <v>153</v>
      </c>
    </row>
    <row r="185" spans="1:2" ht="14.25" customHeight="1">
      <c r="A185" s="145" t="s">
        <v>137</v>
      </c>
      <c r="B185" s="51">
        <v>69</v>
      </c>
    </row>
    <row r="186" spans="1:2" ht="14.25" customHeight="1">
      <c r="A186" s="145" t="s">
        <v>138</v>
      </c>
      <c r="B186" s="146"/>
    </row>
    <row r="187" spans="1:2" ht="14.25" customHeight="1">
      <c r="A187" s="147" t="s">
        <v>144</v>
      </c>
      <c r="B187" s="146">
        <v>39</v>
      </c>
    </row>
    <row r="188" spans="1:2" ht="14.25" customHeight="1">
      <c r="A188" s="147" t="s">
        <v>249</v>
      </c>
      <c r="B188" s="146"/>
    </row>
    <row r="189" spans="1:2" ht="14.25" customHeight="1">
      <c r="A189" s="147" t="s">
        <v>250</v>
      </c>
      <c r="B189" s="146">
        <v>258</v>
      </c>
    </row>
    <row r="190" spans="1:2" ht="14.25" customHeight="1">
      <c r="A190" s="148" t="s">
        <v>147</v>
      </c>
      <c r="B190" s="146">
        <v>80</v>
      </c>
    </row>
    <row r="191" spans="1:2" ht="14.25" customHeight="1">
      <c r="A191" s="145" t="s">
        <v>137</v>
      </c>
      <c r="B191" s="146">
        <v>122</v>
      </c>
    </row>
    <row r="192" spans="1:2" ht="14.25" customHeight="1">
      <c r="A192" s="145" t="s">
        <v>138</v>
      </c>
      <c r="B192" s="146"/>
    </row>
    <row r="193" spans="1:2" ht="14.25" customHeight="1">
      <c r="A193" s="145" t="s">
        <v>144</v>
      </c>
      <c r="B193" s="146">
        <v>56</v>
      </c>
    </row>
    <row r="194" spans="1:2" ht="14.25" customHeight="1">
      <c r="A194" s="147" t="s">
        <v>251</v>
      </c>
      <c r="B194" s="146"/>
    </row>
    <row r="195" spans="1:2" ht="14.25" customHeight="1">
      <c r="A195" s="147" t="s">
        <v>252</v>
      </c>
      <c r="B195" s="146">
        <v>134</v>
      </c>
    </row>
    <row r="196" spans="1:2" ht="14.25" customHeight="1">
      <c r="A196" s="147" t="s">
        <v>147</v>
      </c>
      <c r="B196" s="146">
        <v>103</v>
      </c>
    </row>
    <row r="197" spans="1:2" ht="14.25" customHeight="1">
      <c r="A197" s="145" t="s">
        <v>137</v>
      </c>
      <c r="B197" s="146">
        <v>21</v>
      </c>
    </row>
    <row r="198" spans="1:2" ht="14.25" customHeight="1">
      <c r="A198" s="145" t="s">
        <v>138</v>
      </c>
      <c r="B198" s="146"/>
    </row>
    <row r="199" spans="1:2" ht="14.25" customHeight="1">
      <c r="A199" s="145" t="s">
        <v>144</v>
      </c>
      <c r="B199" s="146">
        <v>10</v>
      </c>
    </row>
    <row r="200" spans="1:2" ht="14.25" customHeight="1">
      <c r="A200" s="147" t="s">
        <v>253</v>
      </c>
      <c r="B200" s="146"/>
    </row>
    <row r="201" spans="1:2" ht="14.25" customHeight="1">
      <c r="A201" s="147" t="s">
        <v>254</v>
      </c>
      <c r="B201" s="146">
        <v>0</v>
      </c>
    </row>
    <row r="202" spans="1:2" ht="14.25" customHeight="1">
      <c r="A202" s="147" t="s">
        <v>147</v>
      </c>
      <c r="B202" s="146"/>
    </row>
    <row r="203" spans="1:2" ht="14.25" customHeight="1">
      <c r="A203" s="148" t="s">
        <v>137</v>
      </c>
      <c r="B203" s="146"/>
    </row>
    <row r="204" spans="1:2" ht="14.25" customHeight="1">
      <c r="A204" s="145" t="s">
        <v>138</v>
      </c>
      <c r="B204" s="146"/>
    </row>
    <row r="205" spans="1:2" ht="14.25" customHeight="1">
      <c r="A205" s="145" t="s">
        <v>144</v>
      </c>
      <c r="B205" s="146"/>
    </row>
    <row r="206" spans="1:2" ht="14.25" customHeight="1">
      <c r="A206" s="145" t="s">
        <v>255</v>
      </c>
      <c r="B206" s="146"/>
    </row>
    <row r="207" spans="1:2" ht="14.25" customHeight="1">
      <c r="A207" s="147" t="s">
        <v>256</v>
      </c>
      <c r="B207" s="146">
        <v>396</v>
      </c>
    </row>
    <row r="208" spans="1:2" ht="14.25" customHeight="1">
      <c r="A208" s="147" t="s">
        <v>147</v>
      </c>
      <c r="B208" s="146">
        <v>258</v>
      </c>
    </row>
    <row r="209" spans="1:2" ht="14.25" customHeight="1">
      <c r="A209" s="147" t="s">
        <v>137</v>
      </c>
      <c r="B209" s="146">
        <v>39</v>
      </c>
    </row>
    <row r="210" spans="1:2" ht="14.25" customHeight="1">
      <c r="A210" s="145" t="s">
        <v>138</v>
      </c>
      <c r="B210" s="146"/>
    </row>
    <row r="211" spans="1:2" ht="14.25" customHeight="1">
      <c r="A211" s="145" t="s">
        <v>144</v>
      </c>
      <c r="B211" s="146">
        <v>99</v>
      </c>
    </row>
    <row r="212" spans="1:2" ht="14.25" customHeight="1">
      <c r="A212" s="145" t="s">
        <v>257</v>
      </c>
      <c r="B212" s="146"/>
    </row>
    <row r="213" spans="1:2" ht="14.25" customHeight="1">
      <c r="A213" s="147" t="s">
        <v>258</v>
      </c>
      <c r="B213" s="146"/>
    </row>
    <row r="214" spans="1:2" ht="14.25" customHeight="1">
      <c r="A214" s="147" t="s">
        <v>259</v>
      </c>
      <c r="B214" s="146"/>
    </row>
    <row r="215" spans="1:2" ht="14.25" customHeight="1">
      <c r="A215" s="147" t="s">
        <v>260</v>
      </c>
      <c r="B215" s="146"/>
    </row>
    <row r="216" spans="1:2" ht="14.25" customHeight="1">
      <c r="A216" s="143" t="s">
        <v>261</v>
      </c>
      <c r="B216" s="144">
        <v>2122</v>
      </c>
    </row>
    <row r="217" spans="1:2" ht="14.25" customHeight="1">
      <c r="A217" s="145" t="s">
        <v>262</v>
      </c>
      <c r="B217" s="51">
        <v>241</v>
      </c>
    </row>
    <row r="218" spans="1:2" ht="14.25" customHeight="1">
      <c r="A218" s="145" t="s">
        <v>263</v>
      </c>
      <c r="B218" s="48">
        <v>30</v>
      </c>
    </row>
    <row r="219" spans="1:2" ht="14.25" customHeight="1">
      <c r="A219" s="145" t="s">
        <v>264</v>
      </c>
      <c r="B219" s="51"/>
    </row>
    <row r="220" spans="1:2" ht="14.25" customHeight="1">
      <c r="A220" s="147" t="s">
        <v>265</v>
      </c>
      <c r="B220" s="51">
        <v>211</v>
      </c>
    </row>
    <row r="221" spans="1:2" ht="14.25" customHeight="1">
      <c r="A221" s="147" t="s">
        <v>266</v>
      </c>
      <c r="B221" s="51"/>
    </row>
    <row r="222" spans="1:2" ht="14.25" customHeight="1">
      <c r="A222" s="147" t="s">
        <v>267</v>
      </c>
      <c r="B222" s="51"/>
    </row>
    <row r="223" spans="1:2" ht="14.25" customHeight="1">
      <c r="A223" s="145" t="s">
        <v>268</v>
      </c>
      <c r="B223" s="51"/>
    </row>
    <row r="224" spans="1:2" ht="14.25" customHeight="1">
      <c r="A224" s="145" t="s">
        <v>269</v>
      </c>
      <c r="B224" s="51"/>
    </row>
    <row r="225" spans="1:2" ht="14.25" customHeight="1">
      <c r="A225" s="145" t="s">
        <v>270</v>
      </c>
      <c r="B225" s="51"/>
    </row>
    <row r="226" spans="1:2" ht="14.25" customHeight="1">
      <c r="A226" s="147" t="s">
        <v>271</v>
      </c>
      <c r="B226" s="51"/>
    </row>
    <row r="227" spans="1:2" ht="14.25" customHeight="1">
      <c r="A227" s="147" t="s">
        <v>272</v>
      </c>
      <c r="B227" s="51">
        <v>228</v>
      </c>
    </row>
    <row r="228" spans="1:2" ht="14.25" customHeight="1">
      <c r="A228" s="147" t="s">
        <v>147</v>
      </c>
      <c r="B228" s="48"/>
    </row>
    <row r="229" spans="1:2" ht="14.25" customHeight="1">
      <c r="A229" s="148" t="s">
        <v>137</v>
      </c>
      <c r="B229" s="149"/>
    </row>
    <row r="230" spans="1:2" ht="14.25" customHeight="1">
      <c r="A230" s="147" t="s">
        <v>176</v>
      </c>
      <c r="B230" s="149"/>
    </row>
    <row r="231" spans="1:2" ht="14.25" customHeight="1">
      <c r="A231" s="147" t="s">
        <v>144</v>
      </c>
      <c r="B231" s="149"/>
    </row>
    <row r="232" spans="1:2" ht="14.25" customHeight="1">
      <c r="A232" s="147" t="s">
        <v>274</v>
      </c>
      <c r="B232" s="149">
        <v>228</v>
      </c>
    </row>
    <row r="233" spans="1:2" ht="14.25" customHeight="1">
      <c r="A233" s="145" t="s">
        <v>277</v>
      </c>
      <c r="B233" s="149">
        <v>690</v>
      </c>
    </row>
    <row r="234" spans="1:2" ht="14.25" customHeight="1">
      <c r="A234" s="145" t="s">
        <v>147</v>
      </c>
      <c r="B234" s="149">
        <v>678</v>
      </c>
    </row>
    <row r="235" spans="1:2" ht="14.25" customHeight="1">
      <c r="A235" s="145" t="s">
        <v>137</v>
      </c>
      <c r="B235" s="149">
        <v>1</v>
      </c>
    </row>
    <row r="236" spans="1:2" ht="14.25" customHeight="1">
      <c r="A236" s="147" t="s">
        <v>138</v>
      </c>
      <c r="B236" s="149"/>
    </row>
    <row r="237" spans="1:2" ht="14.25" customHeight="1">
      <c r="A237" s="147" t="s">
        <v>144</v>
      </c>
      <c r="B237" s="149">
        <v>11</v>
      </c>
    </row>
    <row r="238" spans="1:2" ht="14.25" customHeight="1">
      <c r="A238" s="147" t="s">
        <v>279</v>
      </c>
      <c r="B238" s="149"/>
    </row>
    <row r="239" spans="1:2" ht="14.25" customHeight="1">
      <c r="A239" s="148" t="s">
        <v>280</v>
      </c>
      <c r="B239" s="149">
        <v>790</v>
      </c>
    </row>
    <row r="240" spans="1:2" ht="14.25" customHeight="1">
      <c r="A240" s="145" t="s">
        <v>147</v>
      </c>
      <c r="B240" s="149">
        <v>790</v>
      </c>
    </row>
    <row r="241" spans="1:2" ht="14.25" customHeight="1">
      <c r="A241" s="145" t="s">
        <v>137</v>
      </c>
      <c r="B241" s="149"/>
    </row>
    <row r="242" spans="1:2" ht="14.25" customHeight="1">
      <c r="A242" s="145" t="s">
        <v>138</v>
      </c>
      <c r="B242" s="149"/>
    </row>
    <row r="243" spans="1:2" ht="14.25" customHeight="1">
      <c r="A243" s="145" t="s">
        <v>281</v>
      </c>
      <c r="B243" s="149"/>
    </row>
    <row r="244" spans="1:2" ht="14.25" customHeight="1">
      <c r="A244" s="145" t="s">
        <v>282</v>
      </c>
      <c r="B244" s="149">
        <v>173</v>
      </c>
    </row>
    <row r="245" spans="1:2" ht="14.25" customHeight="1">
      <c r="A245" s="147" t="s">
        <v>147</v>
      </c>
      <c r="B245" s="149">
        <v>120</v>
      </c>
    </row>
    <row r="246" spans="1:2" ht="14.25" customHeight="1">
      <c r="A246" s="147" t="s">
        <v>137</v>
      </c>
      <c r="B246" s="149"/>
    </row>
    <row r="247" spans="1:2" ht="14.25" customHeight="1">
      <c r="A247" s="147" t="s">
        <v>138</v>
      </c>
      <c r="B247" s="149"/>
    </row>
    <row r="248" spans="1:2" ht="14.25" customHeight="1">
      <c r="A248" s="148" t="s">
        <v>283</v>
      </c>
      <c r="B248" s="149"/>
    </row>
    <row r="249" spans="1:2" ht="14.25" customHeight="1">
      <c r="A249" s="145" t="s">
        <v>284</v>
      </c>
      <c r="B249" s="149">
        <v>5</v>
      </c>
    </row>
    <row r="250" spans="1:2" ht="14.25" customHeight="1">
      <c r="A250" s="145" t="s">
        <v>285</v>
      </c>
      <c r="B250" s="149"/>
    </row>
    <row r="251" spans="1:2" ht="14.25" customHeight="1">
      <c r="A251" s="145" t="s">
        <v>286</v>
      </c>
      <c r="B251" s="149">
        <v>3</v>
      </c>
    </row>
    <row r="252" spans="1:2" ht="14.25" customHeight="1">
      <c r="A252" s="147" t="s">
        <v>287</v>
      </c>
      <c r="B252" s="149"/>
    </row>
    <row r="253" spans="1:2" ht="14.25" customHeight="1">
      <c r="A253" s="147" t="s">
        <v>288</v>
      </c>
      <c r="B253" s="149"/>
    </row>
    <row r="254" spans="1:2" ht="14.25" customHeight="1">
      <c r="A254" s="147" t="s">
        <v>289</v>
      </c>
      <c r="B254" s="149">
        <v>5</v>
      </c>
    </row>
    <row r="255" spans="1:2" ht="14.25" customHeight="1">
      <c r="A255" s="147" t="s">
        <v>290</v>
      </c>
      <c r="B255" s="149"/>
    </row>
    <row r="256" spans="1:2" ht="14.25" customHeight="1">
      <c r="A256" s="147" t="s">
        <v>144</v>
      </c>
      <c r="B256" s="149">
        <v>25</v>
      </c>
    </row>
    <row r="257" spans="1:2" ht="14.25" customHeight="1">
      <c r="A257" s="145" t="s">
        <v>291</v>
      </c>
      <c r="B257" s="149">
        <v>15</v>
      </c>
    </row>
    <row r="258" spans="1:2" ht="14.25" customHeight="1">
      <c r="A258" s="143" t="s">
        <v>292</v>
      </c>
      <c r="B258" s="150">
        <v>13996</v>
      </c>
    </row>
    <row r="259" spans="1:2" ht="14.25" customHeight="1">
      <c r="A259" s="147" t="s">
        <v>293</v>
      </c>
      <c r="B259" s="149">
        <v>843</v>
      </c>
    </row>
    <row r="260" spans="1:2" ht="14.25" customHeight="1">
      <c r="A260" s="145" t="s">
        <v>147</v>
      </c>
      <c r="B260" s="149">
        <v>80</v>
      </c>
    </row>
    <row r="261" spans="1:2" ht="14.25" customHeight="1">
      <c r="A261" s="145" t="s">
        <v>137</v>
      </c>
      <c r="B261" s="149"/>
    </row>
    <row r="262" spans="1:2" ht="14.25" customHeight="1">
      <c r="A262" s="145" t="s">
        <v>138</v>
      </c>
      <c r="B262" s="149"/>
    </row>
    <row r="263" spans="1:2" ht="14.25" customHeight="1">
      <c r="A263" s="147" t="s">
        <v>294</v>
      </c>
      <c r="B263" s="149">
        <v>763</v>
      </c>
    </row>
    <row r="264" spans="1:2" ht="14.25" customHeight="1">
      <c r="A264" s="145" t="s">
        <v>295</v>
      </c>
      <c r="B264" s="149">
        <v>13153</v>
      </c>
    </row>
    <row r="265" spans="1:2" ht="14.25" customHeight="1">
      <c r="A265" s="145" t="s">
        <v>296</v>
      </c>
      <c r="B265" s="149">
        <v>186</v>
      </c>
    </row>
    <row r="266" spans="1:2" ht="14.25" customHeight="1">
      <c r="A266" s="145" t="s">
        <v>297</v>
      </c>
      <c r="B266" s="149">
        <v>3794</v>
      </c>
    </row>
    <row r="267" spans="1:2" ht="14.25" customHeight="1">
      <c r="A267" s="147" t="s">
        <v>298</v>
      </c>
      <c r="B267" s="149">
        <v>7632</v>
      </c>
    </row>
    <row r="268" spans="1:2" ht="14.25" customHeight="1">
      <c r="A268" s="147" t="s">
        <v>299</v>
      </c>
      <c r="B268" s="149">
        <v>1541</v>
      </c>
    </row>
    <row r="269" spans="1:2" ht="14.25" customHeight="1">
      <c r="A269" s="147" t="s">
        <v>300</v>
      </c>
      <c r="B269" s="149"/>
    </row>
    <row r="270" spans="1:2" ht="14.25" customHeight="1">
      <c r="A270" s="145" t="s">
        <v>301</v>
      </c>
      <c r="B270" s="149"/>
    </row>
    <row r="271" spans="1:2" ht="14.25" customHeight="1">
      <c r="A271" s="145" t="s">
        <v>302</v>
      </c>
      <c r="B271" s="149"/>
    </row>
    <row r="272" spans="1:2" ht="14.25" customHeight="1">
      <c r="A272" s="145" t="s">
        <v>303</v>
      </c>
      <c r="B272" s="149"/>
    </row>
    <row r="273" spans="1:2" ht="14.25" customHeight="1">
      <c r="A273" s="143" t="s">
        <v>309</v>
      </c>
      <c r="B273" s="150">
        <v>117</v>
      </c>
    </row>
    <row r="274" spans="1:2" ht="14.25" customHeight="1">
      <c r="A274" s="147" t="s">
        <v>310</v>
      </c>
      <c r="B274" s="149">
        <v>108</v>
      </c>
    </row>
    <row r="275" spans="1:2" ht="14.25" customHeight="1">
      <c r="A275" s="145" t="s">
        <v>147</v>
      </c>
      <c r="B275" s="149">
        <v>92</v>
      </c>
    </row>
    <row r="276" spans="1:2" ht="14.25" customHeight="1">
      <c r="A276" s="145" t="s">
        <v>137</v>
      </c>
      <c r="B276" s="149">
        <v>4</v>
      </c>
    </row>
    <row r="277" spans="1:2" ht="14.25" customHeight="1">
      <c r="A277" s="145" t="s">
        <v>138</v>
      </c>
      <c r="B277" s="149"/>
    </row>
    <row r="278" spans="1:2" ht="14.25" customHeight="1">
      <c r="A278" s="147" t="s">
        <v>311</v>
      </c>
      <c r="B278" s="149">
        <v>12</v>
      </c>
    </row>
    <row r="279" spans="1:2" ht="14.25" customHeight="1">
      <c r="A279" s="147" t="s">
        <v>313</v>
      </c>
      <c r="B279" s="149">
        <v>5</v>
      </c>
    </row>
    <row r="280" spans="1:2" ht="14.25" customHeight="1">
      <c r="A280" s="148" t="s">
        <v>312</v>
      </c>
      <c r="B280" s="149"/>
    </row>
    <row r="281" spans="1:2" ht="14.25" customHeight="1">
      <c r="A281" s="145" t="s">
        <v>314</v>
      </c>
      <c r="B281" s="149">
        <v>5</v>
      </c>
    </row>
    <row r="282" spans="1:2" ht="14.25" customHeight="1">
      <c r="A282" s="145" t="s">
        <v>315</v>
      </c>
      <c r="B282" s="149"/>
    </row>
    <row r="283" spans="1:2" ht="14.25" customHeight="1">
      <c r="A283" s="145" t="s">
        <v>316</v>
      </c>
      <c r="B283" s="149"/>
    </row>
    <row r="284" spans="1:2" ht="14.25" customHeight="1">
      <c r="A284" s="147" t="s">
        <v>317</v>
      </c>
      <c r="B284" s="149"/>
    </row>
    <row r="285" spans="1:2" ht="14.25" customHeight="1">
      <c r="A285" s="145" t="s">
        <v>318</v>
      </c>
      <c r="B285" s="149">
        <v>4</v>
      </c>
    </row>
    <row r="286" spans="1:2" ht="14.25" customHeight="1">
      <c r="A286" s="145" t="s">
        <v>312</v>
      </c>
      <c r="B286" s="149"/>
    </row>
    <row r="287" spans="1:2" ht="14.25" customHeight="1">
      <c r="A287" s="147" t="s">
        <v>319</v>
      </c>
      <c r="B287" s="149">
        <v>4</v>
      </c>
    </row>
    <row r="288" spans="1:2" ht="14.25" customHeight="1">
      <c r="A288" s="147" t="s">
        <v>320</v>
      </c>
      <c r="B288" s="149"/>
    </row>
    <row r="289" spans="1:2" ht="14.25" customHeight="1">
      <c r="A289" s="147" t="s">
        <v>321</v>
      </c>
      <c r="B289" s="149"/>
    </row>
    <row r="290" spans="1:2" ht="14.25" customHeight="1">
      <c r="A290" s="145" t="s">
        <v>322</v>
      </c>
      <c r="B290" s="149"/>
    </row>
    <row r="291" spans="1:2" ht="14.25" customHeight="1">
      <c r="A291" s="145" t="s">
        <v>323</v>
      </c>
      <c r="B291" s="149"/>
    </row>
    <row r="292" spans="1:2" ht="14.25" customHeight="1">
      <c r="A292" s="151" t="s">
        <v>327</v>
      </c>
      <c r="B292" s="150">
        <v>197</v>
      </c>
    </row>
    <row r="293" spans="1:2" ht="14.25" customHeight="1">
      <c r="A293" s="7" t="s">
        <v>328</v>
      </c>
      <c r="B293" s="149">
        <v>173</v>
      </c>
    </row>
    <row r="294" spans="1:2" ht="14.25" customHeight="1">
      <c r="A294" s="7" t="s">
        <v>147</v>
      </c>
      <c r="B294" s="149"/>
    </row>
    <row r="295" spans="1:2" ht="14.25" customHeight="1">
      <c r="A295" s="7" t="s">
        <v>137</v>
      </c>
      <c r="B295" s="149"/>
    </row>
    <row r="296" spans="1:2" ht="14.25" customHeight="1">
      <c r="A296" s="7" t="s">
        <v>138</v>
      </c>
      <c r="B296" s="149"/>
    </row>
    <row r="297" spans="1:2" ht="14.25" customHeight="1">
      <c r="A297" s="7" t="s">
        <v>329</v>
      </c>
      <c r="B297" s="149">
        <v>5</v>
      </c>
    </row>
    <row r="298" spans="1:2" ht="14.25" customHeight="1">
      <c r="A298" s="7" t="s">
        <v>330</v>
      </c>
      <c r="B298" s="149"/>
    </row>
    <row r="299" spans="1:2" ht="14.25" customHeight="1">
      <c r="A299" s="7" t="s">
        <v>331</v>
      </c>
      <c r="B299" s="149"/>
    </row>
    <row r="300" spans="1:2" ht="14.25" customHeight="1">
      <c r="A300" s="7" t="s">
        <v>332</v>
      </c>
      <c r="B300" s="149"/>
    </row>
    <row r="301" spans="1:2" ht="14.25" customHeight="1">
      <c r="A301" s="7" t="s">
        <v>333</v>
      </c>
      <c r="B301" s="149"/>
    </row>
    <row r="302" spans="1:2" ht="14.25" customHeight="1">
      <c r="A302" s="7" t="s">
        <v>334</v>
      </c>
      <c r="B302" s="149">
        <v>155</v>
      </c>
    </row>
    <row r="303" spans="1:2" ht="14.25" customHeight="1">
      <c r="A303" s="7" t="s">
        <v>335</v>
      </c>
      <c r="B303" s="149"/>
    </row>
    <row r="304" spans="1:2" ht="14.25" customHeight="1">
      <c r="A304" s="7" t="s">
        <v>336</v>
      </c>
      <c r="B304" s="149"/>
    </row>
    <row r="305" spans="1:2" ht="14.25" customHeight="1">
      <c r="A305" s="7" t="s">
        <v>337</v>
      </c>
      <c r="B305" s="149">
        <v>1</v>
      </c>
    </row>
    <row r="306" spans="1:2" ht="14.25" customHeight="1">
      <c r="A306" s="7" t="s">
        <v>338</v>
      </c>
      <c r="B306" s="149">
        <v>12</v>
      </c>
    </row>
    <row r="307" spans="1:2" ht="14.25" customHeight="1">
      <c r="A307" s="7" t="s">
        <v>339</v>
      </c>
      <c r="B307" s="149">
        <v>1</v>
      </c>
    </row>
    <row r="308" spans="1:2" ht="14.25" customHeight="1">
      <c r="A308" s="7" t="s">
        <v>147</v>
      </c>
      <c r="B308" s="149"/>
    </row>
    <row r="309" spans="1:2" ht="14.25" customHeight="1">
      <c r="A309" s="7" t="s">
        <v>137</v>
      </c>
      <c r="B309" s="149"/>
    </row>
    <row r="310" spans="1:2" ht="14.25" customHeight="1">
      <c r="A310" s="7" t="s">
        <v>138</v>
      </c>
      <c r="B310" s="149"/>
    </row>
    <row r="311" spans="1:2" ht="14.25" customHeight="1">
      <c r="A311" s="148" t="s">
        <v>340</v>
      </c>
      <c r="B311" s="149">
        <v>1</v>
      </c>
    </row>
    <row r="312" spans="1:2" ht="14.25" customHeight="1">
      <c r="A312" s="148" t="s">
        <v>341</v>
      </c>
      <c r="B312" s="149"/>
    </row>
    <row r="313" spans="1:2" ht="14.25" customHeight="1">
      <c r="A313" s="148" t="s">
        <v>342</v>
      </c>
      <c r="B313" s="149"/>
    </row>
    <row r="314" spans="1:2" ht="14.25" customHeight="1">
      <c r="A314" s="148" t="s">
        <v>343</v>
      </c>
      <c r="B314" s="149"/>
    </row>
    <row r="315" spans="1:2" ht="14.25" customHeight="1">
      <c r="A315" s="7" t="s">
        <v>346</v>
      </c>
      <c r="B315" s="149">
        <v>10</v>
      </c>
    </row>
    <row r="316" spans="1:2" ht="14.25" customHeight="1">
      <c r="A316" s="7" t="s">
        <v>147</v>
      </c>
      <c r="B316" s="149"/>
    </row>
    <row r="317" spans="1:2" ht="14.25" customHeight="1">
      <c r="A317" s="7" t="s">
        <v>137</v>
      </c>
      <c r="B317" s="149"/>
    </row>
    <row r="318" spans="1:2" ht="14.25" customHeight="1">
      <c r="A318" s="7" t="s">
        <v>138</v>
      </c>
      <c r="B318" s="149"/>
    </row>
    <row r="319" spans="1:2" ht="14.25" customHeight="1">
      <c r="A319" s="148" t="s">
        <v>347</v>
      </c>
      <c r="B319" s="149"/>
    </row>
    <row r="320" spans="1:2" ht="14.25" customHeight="1">
      <c r="A320" s="148" t="s">
        <v>348</v>
      </c>
      <c r="B320" s="149"/>
    </row>
    <row r="321" spans="1:2" ht="14.25" customHeight="1">
      <c r="A321" s="7" t="s">
        <v>349</v>
      </c>
      <c r="B321" s="149">
        <v>10</v>
      </c>
    </row>
    <row r="322" spans="1:2" ht="14.25" customHeight="1">
      <c r="A322" s="148" t="s">
        <v>350</v>
      </c>
      <c r="B322" s="149"/>
    </row>
    <row r="323" spans="1:2" ht="14.25" customHeight="1">
      <c r="A323" s="148" t="s">
        <v>351</v>
      </c>
      <c r="B323" s="149"/>
    </row>
    <row r="324" spans="1:2" ht="14.25" customHeight="1">
      <c r="A324" s="7" t="s">
        <v>352</v>
      </c>
      <c r="B324" s="149"/>
    </row>
    <row r="325" spans="1:2" ht="14.25" customHeight="1">
      <c r="A325" s="148" t="s">
        <v>353</v>
      </c>
      <c r="B325" s="149"/>
    </row>
    <row r="326" spans="1:2" ht="14.25" customHeight="1">
      <c r="A326" s="7" t="s">
        <v>354</v>
      </c>
      <c r="B326" s="149">
        <v>13</v>
      </c>
    </row>
    <row r="327" spans="1:2" ht="14.25" customHeight="1">
      <c r="A327" s="7" t="s">
        <v>355</v>
      </c>
      <c r="B327" s="149"/>
    </row>
    <row r="328" spans="1:2" ht="14.25" customHeight="1">
      <c r="A328" s="7" t="s">
        <v>356</v>
      </c>
      <c r="B328" s="149"/>
    </row>
    <row r="329" spans="1:2" ht="14.25" customHeight="1">
      <c r="A329" s="7" t="s">
        <v>357</v>
      </c>
      <c r="B329" s="149">
        <v>13</v>
      </c>
    </row>
    <row r="330" spans="1:2" ht="14.25" customHeight="1">
      <c r="A330" s="151" t="s">
        <v>358</v>
      </c>
      <c r="B330" s="150">
        <v>6776</v>
      </c>
    </row>
    <row r="331" spans="1:2" ht="14.25" customHeight="1">
      <c r="A331" s="7" t="s">
        <v>359</v>
      </c>
      <c r="B331" s="149">
        <v>269</v>
      </c>
    </row>
    <row r="332" spans="1:2" ht="14.25" customHeight="1">
      <c r="A332" s="7" t="s">
        <v>147</v>
      </c>
      <c r="B332" s="149">
        <v>167</v>
      </c>
    </row>
    <row r="333" spans="1:2" ht="14.25" customHeight="1">
      <c r="A333" s="7" t="s">
        <v>137</v>
      </c>
      <c r="B333" s="149"/>
    </row>
    <row r="334" spans="1:2" ht="14.25" customHeight="1">
      <c r="A334" s="7" t="s">
        <v>138</v>
      </c>
      <c r="B334" s="149"/>
    </row>
    <row r="335" spans="1:2" ht="14.25" customHeight="1">
      <c r="A335" s="7" t="s">
        <v>360</v>
      </c>
      <c r="B335" s="149"/>
    </row>
    <row r="336" spans="1:2" ht="14.25" customHeight="1">
      <c r="A336" s="7" t="s">
        <v>361</v>
      </c>
      <c r="B336" s="149"/>
    </row>
    <row r="337" spans="1:2" ht="14.25" customHeight="1">
      <c r="A337" s="7" t="s">
        <v>362</v>
      </c>
      <c r="B337" s="149"/>
    </row>
    <row r="338" spans="1:2" ht="14.25" customHeight="1">
      <c r="A338" s="7" t="s">
        <v>363</v>
      </c>
      <c r="B338" s="149"/>
    </row>
    <row r="339" spans="1:2" ht="14.25" customHeight="1">
      <c r="A339" s="7" t="s">
        <v>176</v>
      </c>
      <c r="B339" s="149">
        <v>9</v>
      </c>
    </row>
    <row r="340" spans="1:2" ht="14.25" customHeight="1">
      <c r="A340" s="7" t="s">
        <v>364</v>
      </c>
      <c r="B340" s="149">
        <v>93</v>
      </c>
    </row>
    <row r="341" spans="1:2" ht="14.25" customHeight="1">
      <c r="A341" s="7" t="s">
        <v>365</v>
      </c>
      <c r="B341" s="149"/>
    </row>
    <row r="342" spans="1:2" ht="14.25" customHeight="1">
      <c r="A342" s="7" t="s">
        <v>366</v>
      </c>
      <c r="B342" s="149"/>
    </row>
    <row r="343" spans="1:2" ht="14.25" customHeight="1">
      <c r="A343" s="7" t="s">
        <v>367</v>
      </c>
      <c r="B343" s="149"/>
    </row>
    <row r="344" spans="1:2" ht="14.25" customHeight="1">
      <c r="A344" s="7" t="s">
        <v>368</v>
      </c>
      <c r="B344" s="149"/>
    </row>
    <row r="345" spans="1:2" ht="14.25" customHeight="1">
      <c r="A345" s="7" t="s">
        <v>369</v>
      </c>
      <c r="B345" s="149">
        <v>2159</v>
      </c>
    </row>
    <row r="346" spans="1:2" ht="14.25" customHeight="1">
      <c r="A346" s="7" t="s">
        <v>147</v>
      </c>
      <c r="B346" s="149">
        <v>140</v>
      </c>
    </row>
    <row r="347" spans="1:2" ht="14.25" customHeight="1">
      <c r="A347" s="7" t="s">
        <v>137</v>
      </c>
      <c r="B347" s="149"/>
    </row>
    <row r="348" spans="1:2" ht="14.25" customHeight="1">
      <c r="A348" s="7" t="s">
        <v>138</v>
      </c>
      <c r="B348" s="149"/>
    </row>
    <row r="349" spans="1:2" ht="14.25" customHeight="1">
      <c r="A349" s="7" t="s">
        <v>370</v>
      </c>
      <c r="B349" s="149"/>
    </row>
    <row r="350" spans="1:2" ht="14.25" customHeight="1">
      <c r="A350" s="7" t="s">
        <v>371</v>
      </c>
      <c r="B350" s="149">
        <v>158</v>
      </c>
    </row>
    <row r="351" spans="1:2" ht="14.25" customHeight="1">
      <c r="A351" s="7" t="s">
        <v>372</v>
      </c>
      <c r="B351" s="149"/>
    </row>
    <row r="352" spans="1:2" ht="14.25" customHeight="1">
      <c r="A352" s="7" t="s">
        <v>373</v>
      </c>
      <c r="B352" s="149"/>
    </row>
    <row r="353" spans="1:2" ht="14.25" customHeight="1">
      <c r="A353" s="7" t="s">
        <v>374</v>
      </c>
      <c r="B353" s="149">
        <v>1739</v>
      </c>
    </row>
    <row r="354" spans="1:2" ht="14.25" customHeight="1">
      <c r="A354" s="7" t="s">
        <v>375</v>
      </c>
      <c r="B354" s="149"/>
    </row>
    <row r="355" spans="1:2" ht="14.25" customHeight="1">
      <c r="A355" s="7" t="s">
        <v>376</v>
      </c>
      <c r="B355" s="149">
        <v>122</v>
      </c>
    </row>
    <row r="356" spans="1:2" ht="14.25" customHeight="1">
      <c r="A356" s="7" t="s">
        <v>379</v>
      </c>
      <c r="B356" s="149">
        <v>3736</v>
      </c>
    </row>
    <row r="357" spans="1:2" ht="14.25" customHeight="1">
      <c r="A357" s="7" t="s">
        <v>380</v>
      </c>
      <c r="B357" s="149">
        <v>2</v>
      </c>
    </row>
    <row r="358" spans="1:2" ht="14.25" customHeight="1">
      <c r="A358" s="7" t="s">
        <v>381</v>
      </c>
      <c r="B358" s="149"/>
    </row>
    <row r="359" spans="1:2" ht="14.25" customHeight="1">
      <c r="A359" s="7" t="s">
        <v>382</v>
      </c>
      <c r="B359" s="149"/>
    </row>
    <row r="360" spans="1:2" ht="14.25" customHeight="1">
      <c r="A360" s="7" t="s">
        <v>383</v>
      </c>
      <c r="B360" s="149">
        <v>156</v>
      </c>
    </row>
    <row r="361" spans="1:2" ht="14.25" customHeight="1">
      <c r="A361" s="7" t="s">
        <v>384</v>
      </c>
      <c r="B361" s="149">
        <v>3578</v>
      </c>
    </row>
    <row r="362" spans="1:2" ht="14.25" customHeight="1">
      <c r="A362" s="7" t="s">
        <v>385</v>
      </c>
      <c r="B362" s="149"/>
    </row>
    <row r="363" spans="1:2" ht="14.25" customHeight="1">
      <c r="A363" s="7" t="s">
        <v>386</v>
      </c>
      <c r="B363" s="149"/>
    </row>
    <row r="364" spans="1:2" ht="14.25" customHeight="1">
      <c r="A364" s="7" t="s">
        <v>387</v>
      </c>
      <c r="B364" s="149"/>
    </row>
    <row r="365" spans="1:2" ht="14.25" customHeight="1">
      <c r="A365" s="7" t="s">
        <v>388</v>
      </c>
      <c r="B365" s="149">
        <v>6</v>
      </c>
    </row>
    <row r="366" spans="1:2" ht="14.25" customHeight="1">
      <c r="A366" s="7" t="s">
        <v>389</v>
      </c>
      <c r="B366" s="149"/>
    </row>
    <row r="367" spans="1:2" ht="14.25" customHeight="1">
      <c r="A367" s="7" t="s">
        <v>390</v>
      </c>
      <c r="B367" s="149"/>
    </row>
    <row r="368" spans="1:2" ht="14.25" customHeight="1">
      <c r="A368" s="7" t="s">
        <v>392</v>
      </c>
      <c r="B368" s="149">
        <v>6</v>
      </c>
    </row>
    <row r="369" spans="1:2" ht="14.25" customHeight="1">
      <c r="A369" s="7" t="s">
        <v>393</v>
      </c>
      <c r="B369" s="149"/>
    </row>
    <row r="370" spans="1:2" ht="14.25" customHeight="1">
      <c r="A370" s="7" t="s">
        <v>394</v>
      </c>
      <c r="B370" s="149">
        <v>140</v>
      </c>
    </row>
    <row r="371" spans="1:2" ht="14.25" customHeight="1">
      <c r="A371" s="7" t="s">
        <v>395</v>
      </c>
      <c r="B371" s="149">
        <v>1</v>
      </c>
    </row>
    <row r="372" spans="1:2" ht="14.25" customHeight="1">
      <c r="A372" s="7" t="s">
        <v>396</v>
      </c>
      <c r="B372" s="149">
        <v>31</v>
      </c>
    </row>
    <row r="373" spans="1:2" ht="14.25" customHeight="1">
      <c r="A373" s="7" t="s">
        <v>397</v>
      </c>
      <c r="B373" s="149">
        <v>1</v>
      </c>
    </row>
    <row r="374" spans="1:2" ht="14.25" customHeight="1">
      <c r="A374" s="7" t="s">
        <v>398</v>
      </c>
      <c r="B374" s="149"/>
    </row>
    <row r="375" spans="1:2" ht="14.25" customHeight="1">
      <c r="A375" s="7" t="s">
        <v>399</v>
      </c>
      <c r="B375" s="149">
        <v>100</v>
      </c>
    </row>
    <row r="376" spans="1:2" ht="14.25" customHeight="1">
      <c r="A376" s="7" t="s">
        <v>400</v>
      </c>
      <c r="B376" s="149"/>
    </row>
    <row r="377" spans="1:2" ht="14.25" customHeight="1">
      <c r="A377" s="7" t="s">
        <v>401</v>
      </c>
      <c r="B377" s="149">
        <v>7</v>
      </c>
    </row>
    <row r="378" spans="1:2" ht="14.25" customHeight="1">
      <c r="A378" s="7" t="s">
        <v>402</v>
      </c>
      <c r="B378" s="149">
        <v>20</v>
      </c>
    </row>
    <row r="379" spans="1:2" ht="14.25" customHeight="1">
      <c r="A379" s="7" t="s">
        <v>403</v>
      </c>
      <c r="B379" s="149">
        <v>20</v>
      </c>
    </row>
    <row r="380" spans="1:2" ht="14.25" customHeight="1">
      <c r="A380" s="7" t="s">
        <v>404</v>
      </c>
      <c r="B380" s="149"/>
    </row>
    <row r="381" spans="1:2" ht="14.25" customHeight="1">
      <c r="A381" s="7" t="s">
        <v>405</v>
      </c>
      <c r="B381" s="149"/>
    </row>
    <row r="382" spans="1:2" ht="14.25" customHeight="1">
      <c r="A382" s="7" t="s">
        <v>406</v>
      </c>
      <c r="B382" s="149"/>
    </row>
    <row r="383" spans="1:2" ht="14.25" customHeight="1">
      <c r="A383" s="7" t="s">
        <v>407</v>
      </c>
      <c r="B383" s="149"/>
    </row>
    <row r="384" spans="1:2" ht="14.25" customHeight="1">
      <c r="A384" s="7" t="s">
        <v>408</v>
      </c>
      <c r="B384" s="149">
        <v>10</v>
      </c>
    </row>
    <row r="385" spans="1:2" ht="14.25" customHeight="1">
      <c r="A385" s="7" t="s">
        <v>409</v>
      </c>
      <c r="B385" s="149">
        <v>10</v>
      </c>
    </row>
    <row r="386" spans="1:2" ht="14.25" customHeight="1">
      <c r="A386" s="7" t="s">
        <v>410</v>
      </c>
      <c r="B386" s="149"/>
    </row>
    <row r="387" spans="1:2" ht="14.25" customHeight="1">
      <c r="A387" s="7" t="s">
        <v>411</v>
      </c>
      <c r="B387" s="149"/>
    </row>
    <row r="388" spans="1:2" ht="14.25" customHeight="1">
      <c r="A388" s="7" t="s">
        <v>412</v>
      </c>
      <c r="B388" s="149"/>
    </row>
    <row r="389" spans="1:2" ht="14.25" customHeight="1">
      <c r="A389" s="7" t="s">
        <v>413</v>
      </c>
      <c r="B389" s="149"/>
    </row>
    <row r="390" spans="1:2" ht="14.25" customHeight="1">
      <c r="A390" s="7" t="s">
        <v>414</v>
      </c>
      <c r="B390" s="149"/>
    </row>
    <row r="391" spans="1:2" ht="14.25" customHeight="1">
      <c r="A391" s="7" t="s">
        <v>415</v>
      </c>
      <c r="B391" s="149">
        <v>271</v>
      </c>
    </row>
    <row r="392" spans="1:2" ht="14.25" customHeight="1">
      <c r="A392" s="7" t="s">
        <v>147</v>
      </c>
      <c r="B392" s="149">
        <v>32</v>
      </c>
    </row>
    <row r="393" spans="1:2" ht="14.25" customHeight="1">
      <c r="A393" s="7" t="s">
        <v>137</v>
      </c>
      <c r="B393" s="149"/>
    </row>
    <row r="394" spans="1:2" ht="14.25" customHeight="1">
      <c r="A394" s="7" t="s">
        <v>138</v>
      </c>
      <c r="B394" s="149"/>
    </row>
    <row r="395" spans="1:2" ht="14.25" customHeight="1">
      <c r="A395" s="7" t="s">
        <v>416</v>
      </c>
      <c r="B395" s="149">
        <v>40</v>
      </c>
    </row>
    <row r="396" spans="1:2" ht="14.25" customHeight="1">
      <c r="A396" s="7" t="s">
        <v>417</v>
      </c>
      <c r="B396" s="149">
        <v>157</v>
      </c>
    </row>
    <row r="397" spans="1:2" ht="14.25" customHeight="1">
      <c r="A397" s="7" t="s">
        <v>418</v>
      </c>
      <c r="B397" s="149"/>
    </row>
    <row r="398" spans="1:2" ht="14.25" customHeight="1">
      <c r="A398" s="7" t="s">
        <v>419</v>
      </c>
      <c r="B398" s="149"/>
    </row>
    <row r="399" spans="1:2" ht="14.25" customHeight="1">
      <c r="A399" s="7" t="s">
        <v>420</v>
      </c>
      <c r="B399" s="149">
        <v>42</v>
      </c>
    </row>
    <row r="400" spans="1:2" ht="14.25" customHeight="1">
      <c r="A400" s="7" t="s">
        <v>421</v>
      </c>
      <c r="B400" s="149">
        <v>5</v>
      </c>
    </row>
    <row r="401" spans="1:2" ht="14.25" customHeight="1">
      <c r="A401" s="7" t="s">
        <v>422</v>
      </c>
      <c r="B401" s="149"/>
    </row>
    <row r="402" spans="1:2" ht="14.25" customHeight="1">
      <c r="A402" s="7" t="s">
        <v>423</v>
      </c>
      <c r="B402" s="149">
        <v>5</v>
      </c>
    </row>
    <row r="403" spans="1:2" ht="14.25" customHeight="1">
      <c r="A403" s="7" t="s">
        <v>424</v>
      </c>
      <c r="B403" s="149"/>
    </row>
    <row r="404" spans="1:2" ht="14.25" customHeight="1">
      <c r="A404" s="7" t="s">
        <v>425</v>
      </c>
      <c r="B404" s="149"/>
    </row>
    <row r="405" spans="1:2" ht="14.25" customHeight="1">
      <c r="A405" s="7" t="s">
        <v>428</v>
      </c>
      <c r="B405" s="149">
        <v>150</v>
      </c>
    </row>
    <row r="406" spans="1:2" ht="14.25" customHeight="1">
      <c r="A406" s="7" t="s">
        <v>429</v>
      </c>
      <c r="B406" s="149">
        <v>100</v>
      </c>
    </row>
    <row r="407" spans="1:2" ht="14.25" customHeight="1">
      <c r="A407" s="7" t="s">
        <v>430</v>
      </c>
      <c r="B407" s="149">
        <v>50</v>
      </c>
    </row>
    <row r="408" spans="1:2" ht="14.25" customHeight="1">
      <c r="A408" s="7" t="s">
        <v>431</v>
      </c>
      <c r="B408" s="149">
        <v>10</v>
      </c>
    </row>
    <row r="409" spans="1:2" ht="14.25" customHeight="1">
      <c r="A409" s="7" t="s">
        <v>432</v>
      </c>
      <c r="B409" s="149">
        <v>10</v>
      </c>
    </row>
    <row r="410" spans="1:2" ht="14.25" customHeight="1">
      <c r="A410" s="7" t="s">
        <v>433</v>
      </c>
      <c r="B410" s="149"/>
    </row>
    <row r="411" spans="1:2" ht="14.25" customHeight="1">
      <c r="A411" s="151" t="s">
        <v>452</v>
      </c>
      <c r="B411" s="150">
        <v>4300</v>
      </c>
    </row>
    <row r="412" spans="1:2" ht="14.25" customHeight="1">
      <c r="A412" s="7" t="s">
        <v>453</v>
      </c>
      <c r="B412" s="149">
        <v>591</v>
      </c>
    </row>
    <row r="413" spans="1:2" ht="14.25" customHeight="1">
      <c r="A413" s="7" t="s">
        <v>147</v>
      </c>
      <c r="B413" s="149">
        <v>268</v>
      </c>
    </row>
    <row r="414" spans="1:2" ht="14.25" customHeight="1">
      <c r="A414" s="7" t="s">
        <v>137</v>
      </c>
      <c r="B414" s="149">
        <v>284</v>
      </c>
    </row>
    <row r="415" spans="1:2" ht="14.25" customHeight="1">
      <c r="A415" s="7" t="s">
        <v>138</v>
      </c>
      <c r="B415" s="149"/>
    </row>
    <row r="416" spans="1:2" ht="14.25" customHeight="1">
      <c r="A416" s="7" t="s">
        <v>454</v>
      </c>
      <c r="B416" s="149">
        <v>39</v>
      </c>
    </row>
    <row r="417" spans="1:2" ht="14.25" customHeight="1">
      <c r="A417" s="7" t="s">
        <v>455</v>
      </c>
      <c r="B417" s="149">
        <v>303</v>
      </c>
    </row>
    <row r="418" spans="1:2" ht="14.25" customHeight="1">
      <c r="A418" s="7" t="s">
        <v>456</v>
      </c>
      <c r="B418" s="149">
        <v>300</v>
      </c>
    </row>
    <row r="419" spans="1:2" ht="14.25" customHeight="1">
      <c r="A419" s="7" t="s">
        <v>457</v>
      </c>
      <c r="B419" s="149"/>
    </row>
    <row r="420" spans="1:2" ht="14.25" customHeight="1">
      <c r="A420" s="7" t="s">
        <v>458</v>
      </c>
      <c r="B420" s="149">
        <v>3</v>
      </c>
    </row>
    <row r="421" spans="1:2" ht="14.25" customHeight="1">
      <c r="A421" s="7" t="s">
        <v>459</v>
      </c>
      <c r="B421" s="149">
        <v>598</v>
      </c>
    </row>
    <row r="422" spans="1:2" ht="14.25" customHeight="1">
      <c r="A422" s="7" t="s">
        <v>460</v>
      </c>
      <c r="B422" s="149">
        <v>211</v>
      </c>
    </row>
    <row r="423" spans="1:2" ht="14.25" customHeight="1">
      <c r="A423" s="7" t="s">
        <v>461</v>
      </c>
      <c r="B423" s="149">
        <v>2</v>
      </c>
    </row>
    <row r="424" spans="1:2" ht="14.25" customHeight="1">
      <c r="A424" s="7" t="s">
        <v>462</v>
      </c>
      <c r="B424" s="149">
        <v>88</v>
      </c>
    </row>
    <row r="425" spans="1:2" ht="14.25" customHeight="1">
      <c r="A425" s="7" t="s">
        <v>463</v>
      </c>
      <c r="B425" s="149"/>
    </row>
    <row r="426" spans="1:2" ht="14.25" customHeight="1">
      <c r="A426" s="7" t="s">
        <v>464</v>
      </c>
      <c r="B426" s="149"/>
    </row>
    <row r="427" spans="1:2" ht="14.25" customHeight="1">
      <c r="A427" s="7" t="s">
        <v>465</v>
      </c>
      <c r="B427" s="149"/>
    </row>
    <row r="428" spans="1:2" ht="14.25" customHeight="1">
      <c r="A428" s="7" t="s">
        <v>466</v>
      </c>
      <c r="B428" s="149">
        <v>224</v>
      </c>
    </row>
    <row r="429" spans="1:2" ht="14.25" customHeight="1">
      <c r="A429" s="7" t="s">
        <v>467</v>
      </c>
      <c r="B429" s="149">
        <v>49</v>
      </c>
    </row>
    <row r="430" spans="1:2" ht="14.25" customHeight="1">
      <c r="A430" s="7" t="s">
        <v>468</v>
      </c>
      <c r="B430" s="149">
        <v>4</v>
      </c>
    </row>
    <row r="431" spans="1:2" ht="14.25" customHeight="1">
      <c r="A431" s="7" t="s">
        <v>469</v>
      </c>
      <c r="B431" s="149"/>
    </row>
    <row r="432" spans="1:2" ht="14.25" customHeight="1">
      <c r="A432" s="7" t="s">
        <v>470</v>
      </c>
      <c r="B432" s="149">
        <v>20</v>
      </c>
    </row>
    <row r="433" spans="1:2" ht="14.25" customHeight="1">
      <c r="A433" s="7" t="s">
        <v>471</v>
      </c>
      <c r="B433" s="149">
        <v>1</v>
      </c>
    </row>
    <row r="434" spans="1:2" ht="14.25" customHeight="1">
      <c r="A434" s="7" t="s">
        <v>472</v>
      </c>
      <c r="B434" s="149"/>
    </row>
    <row r="435" spans="1:2" ht="14.25" customHeight="1">
      <c r="A435" s="7" t="s">
        <v>473</v>
      </c>
      <c r="B435" s="149">
        <v>1</v>
      </c>
    </row>
    <row r="436" spans="1:2" ht="14.25" customHeight="1">
      <c r="A436" s="7" t="s">
        <v>474</v>
      </c>
      <c r="B436" s="149">
        <v>116</v>
      </c>
    </row>
    <row r="437" spans="1:2" ht="14.25" customHeight="1">
      <c r="A437" s="7" t="s">
        <v>475</v>
      </c>
      <c r="B437" s="149"/>
    </row>
    <row r="438" spans="1:2" ht="14.25" customHeight="1">
      <c r="A438" s="7" t="s">
        <v>476</v>
      </c>
      <c r="B438" s="149">
        <v>20</v>
      </c>
    </row>
    <row r="439" spans="1:2" ht="14.25" customHeight="1">
      <c r="A439" s="7" t="s">
        <v>477</v>
      </c>
      <c r="B439" s="149">
        <v>96</v>
      </c>
    </row>
    <row r="440" spans="1:2" ht="14.25" customHeight="1">
      <c r="A440" s="7" t="s">
        <v>478</v>
      </c>
      <c r="B440" s="149">
        <v>1108</v>
      </c>
    </row>
    <row r="441" spans="1:2" ht="14.25" customHeight="1">
      <c r="A441" s="7" t="s">
        <v>147</v>
      </c>
      <c r="B441" s="149">
        <v>1005</v>
      </c>
    </row>
    <row r="442" spans="1:2" ht="14.25" customHeight="1">
      <c r="A442" s="7" t="s">
        <v>137</v>
      </c>
      <c r="B442" s="149"/>
    </row>
    <row r="443" spans="1:2" ht="14.25" customHeight="1">
      <c r="A443" s="7" t="s">
        <v>138</v>
      </c>
      <c r="B443" s="149"/>
    </row>
    <row r="444" spans="1:2" ht="14.25" customHeight="1">
      <c r="A444" s="7" t="s">
        <v>479</v>
      </c>
      <c r="B444" s="149"/>
    </row>
    <row r="445" spans="1:2" ht="14.25" customHeight="1">
      <c r="A445" s="7" t="s">
        <v>480</v>
      </c>
      <c r="B445" s="149"/>
    </row>
    <row r="446" spans="1:2" ht="14.25" customHeight="1">
      <c r="A446" s="7" t="s">
        <v>481</v>
      </c>
      <c r="B446" s="149"/>
    </row>
    <row r="447" spans="1:2" ht="14.25" customHeight="1">
      <c r="A447" s="7" t="s">
        <v>482</v>
      </c>
      <c r="B447" s="149">
        <v>45</v>
      </c>
    </row>
    <row r="448" spans="1:2" ht="14.25" customHeight="1">
      <c r="A448" s="7" t="s">
        <v>144</v>
      </c>
      <c r="B448" s="149">
        <v>38</v>
      </c>
    </row>
    <row r="449" spans="1:2" ht="14.25" customHeight="1">
      <c r="A449" s="7" t="s">
        <v>483</v>
      </c>
      <c r="B449" s="149">
        <v>20</v>
      </c>
    </row>
    <row r="450" spans="1:2" ht="14.25" customHeight="1">
      <c r="A450" s="7" t="s">
        <v>484</v>
      </c>
      <c r="B450" s="149">
        <v>1583</v>
      </c>
    </row>
    <row r="451" spans="1:2" ht="14.25" customHeight="1">
      <c r="A451" s="7" t="s">
        <v>485</v>
      </c>
      <c r="B451" s="149">
        <v>344</v>
      </c>
    </row>
    <row r="452" spans="1:2" ht="14.25" customHeight="1">
      <c r="A452" s="7" t="s">
        <v>486</v>
      </c>
      <c r="B452" s="149">
        <v>939</v>
      </c>
    </row>
    <row r="453" spans="1:2" ht="14.25" customHeight="1">
      <c r="A453" s="7" t="s">
        <v>487</v>
      </c>
      <c r="B453" s="149">
        <v>300</v>
      </c>
    </row>
    <row r="454" spans="1:2" ht="14.25" customHeight="1">
      <c r="A454" s="7" t="s">
        <v>488</v>
      </c>
      <c r="B454" s="149"/>
    </row>
    <row r="455" spans="1:2" ht="14.25" customHeight="1">
      <c r="A455" s="7" t="s">
        <v>500</v>
      </c>
      <c r="B455" s="149"/>
    </row>
    <row r="456" spans="1:2" ht="14.25" customHeight="1">
      <c r="A456" s="151" t="s">
        <v>501</v>
      </c>
      <c r="B456" s="150">
        <v>1208</v>
      </c>
    </row>
    <row r="457" spans="1:2" ht="14.25" customHeight="1">
      <c r="A457" s="7" t="s">
        <v>502</v>
      </c>
      <c r="B457" s="149">
        <v>1133</v>
      </c>
    </row>
    <row r="458" spans="1:2" ht="14.25" customHeight="1">
      <c r="A458" s="7" t="s">
        <v>147</v>
      </c>
      <c r="B458" s="149">
        <v>303</v>
      </c>
    </row>
    <row r="459" spans="1:2" ht="14.25" customHeight="1">
      <c r="A459" s="7" t="s">
        <v>137</v>
      </c>
      <c r="B459" s="149"/>
    </row>
    <row r="460" spans="1:2" ht="14.25" customHeight="1">
      <c r="A460" s="7" t="s">
        <v>506</v>
      </c>
      <c r="B460" s="149"/>
    </row>
    <row r="461" spans="1:2" ht="14.25" customHeight="1">
      <c r="A461" s="7" t="s">
        <v>507</v>
      </c>
      <c r="B461" s="149">
        <v>830</v>
      </c>
    </row>
    <row r="462" spans="1:2" ht="14.25" customHeight="1">
      <c r="A462" s="7" t="s">
        <v>508</v>
      </c>
      <c r="B462" s="149">
        <v>7</v>
      </c>
    </row>
    <row r="463" spans="1:2" ht="14.25" customHeight="1">
      <c r="A463" s="7" t="s">
        <v>509</v>
      </c>
      <c r="B463" s="149"/>
    </row>
    <row r="464" spans="1:2" ht="14.25" customHeight="1">
      <c r="A464" s="7" t="s">
        <v>510</v>
      </c>
      <c r="B464" s="149"/>
    </row>
    <row r="465" spans="1:2" ht="14.25" customHeight="1">
      <c r="A465" s="7" t="s">
        <v>511</v>
      </c>
      <c r="B465" s="149">
        <v>7</v>
      </c>
    </row>
    <row r="466" spans="1:2" ht="14.25" customHeight="1">
      <c r="A466" s="7" t="s">
        <v>512</v>
      </c>
      <c r="B466" s="149">
        <v>55</v>
      </c>
    </row>
    <row r="467" spans="1:2" ht="14.25" customHeight="1">
      <c r="A467" s="7" t="s">
        <v>513</v>
      </c>
      <c r="B467" s="149"/>
    </row>
    <row r="468" spans="1:2" ht="14.25" customHeight="1">
      <c r="A468" s="7" t="s">
        <v>514</v>
      </c>
      <c r="B468" s="149">
        <v>55</v>
      </c>
    </row>
    <row r="469" spans="1:2" ht="14.25" customHeight="1">
      <c r="A469" s="7" t="s">
        <v>515</v>
      </c>
      <c r="B469" s="149"/>
    </row>
    <row r="470" spans="1:2" ht="14.25" customHeight="1">
      <c r="A470" s="7" t="s">
        <v>516</v>
      </c>
      <c r="B470" s="149"/>
    </row>
    <row r="471" spans="1:2" ht="14.25" customHeight="1">
      <c r="A471" s="7" t="s">
        <v>517</v>
      </c>
      <c r="B471" s="149"/>
    </row>
    <row r="472" spans="1:2" ht="14.25" customHeight="1">
      <c r="A472" s="7" t="s">
        <v>518</v>
      </c>
      <c r="B472" s="149"/>
    </row>
    <row r="473" spans="1:2" ht="14.25" customHeight="1">
      <c r="A473" s="7" t="s">
        <v>519</v>
      </c>
      <c r="B473" s="149"/>
    </row>
    <row r="474" spans="1:2" ht="14.25" customHeight="1">
      <c r="A474" s="7" t="s">
        <v>520</v>
      </c>
      <c r="B474" s="149">
        <v>13</v>
      </c>
    </row>
    <row r="475" spans="1:2" ht="14.25" customHeight="1">
      <c r="A475" s="7" t="s">
        <v>521</v>
      </c>
      <c r="B475" s="149"/>
    </row>
    <row r="476" spans="1:2" ht="14.25" customHeight="1">
      <c r="A476" s="7" t="s">
        <v>522</v>
      </c>
      <c r="B476" s="149"/>
    </row>
    <row r="477" spans="1:2" ht="14.25" customHeight="1">
      <c r="A477" s="7" t="s">
        <v>523</v>
      </c>
      <c r="B477" s="149"/>
    </row>
    <row r="478" spans="1:2" ht="14.25" customHeight="1">
      <c r="A478" s="7" t="s">
        <v>524</v>
      </c>
      <c r="B478" s="149"/>
    </row>
    <row r="479" spans="1:2" ht="14.25" customHeight="1">
      <c r="A479" s="7" t="s">
        <v>525</v>
      </c>
      <c r="B479" s="149"/>
    </row>
    <row r="480" spans="1:2" ht="14.25" customHeight="1">
      <c r="A480" s="143" t="s">
        <v>527</v>
      </c>
      <c r="B480" s="150">
        <v>3127</v>
      </c>
    </row>
    <row r="481" spans="1:2" ht="14.25" customHeight="1">
      <c r="A481" s="7" t="s">
        <v>1183</v>
      </c>
      <c r="B481" s="149">
        <v>3086</v>
      </c>
    </row>
    <row r="482" spans="1:2" ht="14.25" customHeight="1">
      <c r="A482" s="7" t="s">
        <v>1184</v>
      </c>
      <c r="B482" s="149">
        <v>1059</v>
      </c>
    </row>
    <row r="483" spans="1:2" ht="14.25" customHeight="1">
      <c r="A483" s="7" t="s">
        <v>528</v>
      </c>
      <c r="B483" s="149">
        <v>168</v>
      </c>
    </row>
    <row r="484" spans="1:2" ht="14.25" customHeight="1">
      <c r="A484" s="7" t="s">
        <v>529</v>
      </c>
      <c r="B484" s="149"/>
    </row>
    <row r="485" spans="1:2" ht="14.25" customHeight="1">
      <c r="A485" s="7" t="s">
        <v>530</v>
      </c>
      <c r="B485" s="149">
        <v>5</v>
      </c>
    </row>
    <row r="486" spans="1:2" ht="14.25" customHeight="1">
      <c r="A486" s="7" t="s">
        <v>531</v>
      </c>
      <c r="B486" s="149"/>
    </row>
    <row r="487" spans="1:2" ht="14.25" customHeight="1">
      <c r="A487" s="7" t="s">
        <v>532</v>
      </c>
      <c r="B487" s="149"/>
    </row>
    <row r="488" spans="1:2" ht="14.25" customHeight="1">
      <c r="A488" s="7" t="s">
        <v>533</v>
      </c>
      <c r="B488" s="149">
        <v>1854</v>
      </c>
    </row>
    <row r="489" spans="1:2" ht="14.25" customHeight="1">
      <c r="A489" s="7" t="s">
        <v>534</v>
      </c>
      <c r="B489" s="149"/>
    </row>
    <row r="490" spans="1:2" ht="14.25" customHeight="1">
      <c r="A490" s="7" t="s">
        <v>535</v>
      </c>
      <c r="B490" s="149">
        <v>41</v>
      </c>
    </row>
    <row r="491" spans="1:2" ht="14.25" customHeight="1">
      <c r="A491" s="7" t="s">
        <v>536</v>
      </c>
      <c r="B491" s="149"/>
    </row>
    <row r="492" spans="1:2" ht="14.25" customHeight="1">
      <c r="A492" s="7" t="s">
        <v>537</v>
      </c>
      <c r="B492" s="149"/>
    </row>
    <row r="493" spans="1:2" ht="14.25" customHeight="1">
      <c r="A493" s="151" t="s">
        <v>538</v>
      </c>
      <c r="B493" s="150">
        <v>969</v>
      </c>
    </row>
    <row r="494" spans="1:2" ht="14.25" customHeight="1">
      <c r="A494" s="7" t="s">
        <v>539</v>
      </c>
      <c r="B494" s="149">
        <v>285</v>
      </c>
    </row>
    <row r="495" spans="1:2" ht="14.25" customHeight="1">
      <c r="A495" s="7" t="s">
        <v>540</v>
      </c>
      <c r="B495" s="149">
        <v>122</v>
      </c>
    </row>
    <row r="496" spans="1:2" ht="14.25" customHeight="1">
      <c r="A496" s="7" t="s">
        <v>528</v>
      </c>
      <c r="B496" s="149"/>
    </row>
    <row r="497" spans="1:2" ht="14.25" customHeight="1">
      <c r="A497" s="7" t="s">
        <v>529</v>
      </c>
      <c r="B497" s="149"/>
    </row>
    <row r="498" spans="1:2" ht="14.25" customHeight="1">
      <c r="A498" s="7" t="s">
        <v>541</v>
      </c>
      <c r="B498" s="149">
        <v>109</v>
      </c>
    </row>
    <row r="499" spans="1:2" ht="14.25" customHeight="1">
      <c r="A499" s="7" t="s">
        <v>542</v>
      </c>
      <c r="B499" s="149"/>
    </row>
    <row r="500" spans="1:2" ht="14.25" customHeight="1">
      <c r="A500" s="7" t="s">
        <v>543</v>
      </c>
      <c r="B500" s="149"/>
    </row>
    <row r="501" spans="1:2" ht="14.25" customHeight="1">
      <c r="A501" s="7" t="s">
        <v>544</v>
      </c>
      <c r="B501" s="149">
        <v>26</v>
      </c>
    </row>
    <row r="502" spans="1:2" ht="14.25" customHeight="1">
      <c r="A502" s="7" t="s">
        <v>545</v>
      </c>
      <c r="B502" s="149">
        <v>1</v>
      </c>
    </row>
    <row r="503" spans="1:2" ht="14.25" customHeight="1">
      <c r="A503" s="7" t="s">
        <v>546</v>
      </c>
      <c r="B503" s="149">
        <v>12</v>
      </c>
    </row>
    <row r="504" spans="1:2" ht="14.25" customHeight="1">
      <c r="A504" s="7" t="s">
        <v>547</v>
      </c>
      <c r="B504" s="149"/>
    </row>
    <row r="505" spans="1:2" ht="14.25" customHeight="1">
      <c r="A505" s="7" t="s">
        <v>548</v>
      </c>
      <c r="B505" s="149"/>
    </row>
    <row r="506" spans="1:2" ht="14.25" customHeight="1">
      <c r="A506" s="7" t="s">
        <v>549</v>
      </c>
      <c r="B506" s="149"/>
    </row>
    <row r="507" spans="1:2" ht="14.25" customHeight="1">
      <c r="A507" s="7" t="s">
        <v>550</v>
      </c>
      <c r="B507" s="149">
        <v>10</v>
      </c>
    </row>
    <row r="508" spans="1:2" ht="14.25" customHeight="1">
      <c r="A508" s="7" t="s">
        <v>551</v>
      </c>
      <c r="B508" s="149"/>
    </row>
    <row r="509" spans="1:2" ht="14.25" customHeight="1">
      <c r="A509" s="148" t="s">
        <v>552</v>
      </c>
      <c r="B509" s="149"/>
    </row>
    <row r="510" spans="1:2" ht="14.25" customHeight="1">
      <c r="A510" s="7" t="s">
        <v>553</v>
      </c>
      <c r="B510" s="149"/>
    </row>
    <row r="511" spans="1:2" ht="14.25" customHeight="1">
      <c r="A511" s="7" t="s">
        <v>554</v>
      </c>
      <c r="B511" s="149"/>
    </row>
    <row r="512" spans="1:2" ht="14.25" customHeight="1">
      <c r="A512" s="7" t="s">
        <v>555</v>
      </c>
      <c r="B512" s="149"/>
    </row>
    <row r="513" spans="1:2" ht="14.25" customHeight="1">
      <c r="A513" s="7" t="s">
        <v>556</v>
      </c>
      <c r="B513" s="149">
        <v>5</v>
      </c>
    </row>
    <row r="514" spans="1:2" ht="14.25" customHeight="1">
      <c r="A514" s="7" t="s">
        <v>557</v>
      </c>
      <c r="B514" s="149">
        <v>348</v>
      </c>
    </row>
    <row r="515" spans="1:2" ht="14.25" customHeight="1">
      <c r="A515" s="7" t="s">
        <v>540</v>
      </c>
      <c r="B515" s="149">
        <v>181</v>
      </c>
    </row>
    <row r="516" spans="1:2" ht="14.25" customHeight="1">
      <c r="A516" s="7" t="s">
        <v>528</v>
      </c>
      <c r="B516" s="149"/>
    </row>
    <row r="517" spans="1:2" ht="14.25" customHeight="1">
      <c r="A517" s="7" t="s">
        <v>529</v>
      </c>
      <c r="B517" s="149"/>
    </row>
    <row r="518" spans="1:2" ht="14.25" customHeight="1">
      <c r="A518" s="7" t="s">
        <v>558</v>
      </c>
      <c r="B518" s="149">
        <v>63</v>
      </c>
    </row>
    <row r="519" spans="1:2" ht="14.25" customHeight="1">
      <c r="A519" s="7" t="s">
        <v>559</v>
      </c>
      <c r="B519" s="149">
        <v>9</v>
      </c>
    </row>
    <row r="520" spans="1:2" ht="14.25" customHeight="1">
      <c r="A520" s="7" t="s">
        <v>560</v>
      </c>
      <c r="B520" s="149"/>
    </row>
    <row r="521" spans="1:2" ht="14.25" customHeight="1">
      <c r="A521" s="7" t="s">
        <v>561</v>
      </c>
      <c r="B521" s="149"/>
    </row>
    <row r="522" spans="1:2" ht="14.25" customHeight="1">
      <c r="A522" s="7" t="s">
        <v>562</v>
      </c>
      <c r="B522" s="149">
        <v>8</v>
      </c>
    </row>
    <row r="523" spans="1:2" ht="14.25" customHeight="1">
      <c r="A523" s="7" t="s">
        <v>563</v>
      </c>
      <c r="B523" s="149"/>
    </row>
    <row r="524" spans="1:2" ht="14.25" customHeight="1">
      <c r="A524" s="7" t="s">
        <v>564</v>
      </c>
      <c r="B524" s="149"/>
    </row>
    <row r="525" spans="1:2" ht="14.25" customHeight="1">
      <c r="A525" s="7" t="s">
        <v>565</v>
      </c>
      <c r="B525" s="149"/>
    </row>
    <row r="526" spans="1:2" ht="14.25" customHeight="1">
      <c r="A526" s="7" t="s">
        <v>566</v>
      </c>
      <c r="B526" s="149">
        <v>87</v>
      </c>
    </row>
    <row r="527" spans="1:2" ht="14.25" customHeight="1">
      <c r="A527" s="7" t="s">
        <v>567</v>
      </c>
      <c r="B527" s="149"/>
    </row>
    <row r="528" spans="1:2" ht="14.25" customHeight="1">
      <c r="A528" s="7" t="s">
        <v>568</v>
      </c>
      <c r="B528" s="149">
        <v>256</v>
      </c>
    </row>
    <row r="529" spans="1:2" ht="14.25" customHeight="1">
      <c r="A529" s="7" t="s">
        <v>540</v>
      </c>
      <c r="B529" s="149">
        <v>80</v>
      </c>
    </row>
    <row r="530" spans="1:2" ht="14.25" customHeight="1">
      <c r="A530" s="7" t="s">
        <v>528</v>
      </c>
      <c r="B530" s="149"/>
    </row>
    <row r="531" spans="1:2" ht="14.25" customHeight="1">
      <c r="A531" s="7" t="s">
        <v>569</v>
      </c>
      <c r="B531" s="149"/>
    </row>
    <row r="532" spans="1:2" ht="14.25" customHeight="1">
      <c r="A532" s="7" t="s">
        <v>570</v>
      </c>
      <c r="B532" s="149"/>
    </row>
    <row r="533" spans="1:2" ht="14.25" customHeight="1">
      <c r="A533" s="7" t="s">
        <v>571</v>
      </c>
      <c r="B533" s="149"/>
    </row>
    <row r="534" spans="1:2" ht="14.25" customHeight="1">
      <c r="A534" s="7" t="s">
        <v>572</v>
      </c>
      <c r="B534" s="149">
        <v>12</v>
      </c>
    </row>
    <row r="535" spans="1:2" ht="14.25" customHeight="1">
      <c r="A535" s="7" t="s">
        <v>573</v>
      </c>
      <c r="B535" s="149"/>
    </row>
    <row r="536" spans="1:2" ht="14.25" customHeight="1">
      <c r="A536" s="7" t="s">
        <v>574</v>
      </c>
      <c r="B536" s="149"/>
    </row>
    <row r="537" spans="1:2" ht="14.25" customHeight="1">
      <c r="A537" s="7" t="s">
        <v>575</v>
      </c>
      <c r="B537" s="149">
        <v>5</v>
      </c>
    </row>
    <row r="538" spans="1:2" ht="14.25" customHeight="1">
      <c r="A538" s="7" t="s">
        <v>576</v>
      </c>
      <c r="B538" s="149">
        <v>2</v>
      </c>
    </row>
    <row r="539" spans="1:2" ht="14.25" customHeight="1">
      <c r="A539" s="7" t="s">
        <v>577</v>
      </c>
      <c r="B539" s="149"/>
    </row>
    <row r="540" spans="1:2" ht="14.25" customHeight="1">
      <c r="A540" s="7" t="s">
        <v>578</v>
      </c>
      <c r="B540" s="149"/>
    </row>
    <row r="541" spans="1:2" ht="14.25" customHeight="1">
      <c r="A541" s="7" t="s">
        <v>579</v>
      </c>
      <c r="B541" s="149"/>
    </row>
    <row r="542" spans="1:2" ht="14.25" customHeight="1">
      <c r="A542" s="7" t="s">
        <v>580</v>
      </c>
      <c r="B542" s="149">
        <v>5</v>
      </c>
    </row>
    <row r="543" spans="1:2" ht="14.25" customHeight="1">
      <c r="A543" s="7" t="s">
        <v>581</v>
      </c>
      <c r="B543" s="149">
        <v>152</v>
      </c>
    </row>
    <row r="544" spans="1:2" ht="14.25" customHeight="1">
      <c r="A544" s="7" t="s">
        <v>582</v>
      </c>
      <c r="B544" s="149">
        <v>80</v>
      </c>
    </row>
    <row r="545" spans="1:2" ht="14.25" customHeight="1">
      <c r="A545" s="7" t="s">
        <v>583</v>
      </c>
      <c r="B545" s="149"/>
    </row>
    <row r="546" spans="1:2" ht="14.25" customHeight="1">
      <c r="A546" s="7" t="s">
        <v>584</v>
      </c>
      <c r="B546" s="149">
        <v>80</v>
      </c>
    </row>
    <row r="547" spans="1:2" ht="14.25" customHeight="1">
      <c r="A547" s="7" t="s">
        <v>585</v>
      </c>
      <c r="B547" s="149"/>
    </row>
    <row r="548" spans="1:2" ht="14.25" customHeight="1">
      <c r="A548" s="7" t="s">
        <v>586</v>
      </c>
      <c r="B548" s="149"/>
    </row>
    <row r="549" spans="1:2" ht="14.25" customHeight="1">
      <c r="A549" s="7" t="s">
        <v>587</v>
      </c>
      <c r="B549" s="149"/>
    </row>
    <row r="550" spans="1:2" ht="14.25" customHeight="1">
      <c r="A550" s="148" t="s">
        <v>1185</v>
      </c>
      <c r="B550" s="149">
        <v>0</v>
      </c>
    </row>
    <row r="551" spans="1:2" ht="14.25" customHeight="1">
      <c r="A551" s="7" t="s">
        <v>588</v>
      </c>
      <c r="B551" s="149"/>
    </row>
    <row r="552" spans="1:2" ht="14.25" customHeight="1">
      <c r="A552" s="7" t="s">
        <v>1186</v>
      </c>
      <c r="B552" s="149"/>
    </row>
    <row r="553" spans="1:2" ht="14.25" customHeight="1">
      <c r="A553" s="151" t="s">
        <v>589</v>
      </c>
      <c r="B553" s="150">
        <v>395</v>
      </c>
    </row>
    <row r="554" spans="1:2" ht="14.25" customHeight="1">
      <c r="A554" s="7" t="s">
        <v>590</v>
      </c>
      <c r="B554" s="149">
        <v>395</v>
      </c>
    </row>
    <row r="555" spans="1:2" ht="14.25" customHeight="1">
      <c r="A555" s="7" t="s">
        <v>540</v>
      </c>
      <c r="B555" s="149">
        <v>364</v>
      </c>
    </row>
    <row r="556" spans="1:2" ht="14.25" customHeight="1">
      <c r="A556" s="7" t="s">
        <v>528</v>
      </c>
      <c r="B556" s="149">
        <v>15</v>
      </c>
    </row>
    <row r="557" spans="1:2" ht="14.25" customHeight="1">
      <c r="A557" s="7" t="s">
        <v>529</v>
      </c>
      <c r="B557" s="149"/>
    </row>
    <row r="558" spans="1:2" ht="14.25" customHeight="1">
      <c r="A558" s="7" t="s">
        <v>591</v>
      </c>
      <c r="B558" s="149"/>
    </row>
    <row r="559" spans="1:2" ht="14.25" customHeight="1">
      <c r="A559" s="7" t="s">
        <v>592</v>
      </c>
      <c r="B559" s="149">
        <v>1</v>
      </c>
    </row>
    <row r="560" spans="1:2" ht="14.25" customHeight="1">
      <c r="A560" s="7" t="s">
        <v>593</v>
      </c>
      <c r="B560" s="149"/>
    </row>
    <row r="561" spans="1:2" ht="14.25" customHeight="1">
      <c r="A561" s="7" t="s">
        <v>594</v>
      </c>
      <c r="B561" s="149"/>
    </row>
    <row r="562" spans="1:2" ht="14.25" customHeight="1">
      <c r="A562" s="7" t="s">
        <v>595</v>
      </c>
      <c r="B562" s="149"/>
    </row>
    <row r="563" spans="1:2" ht="14.25" customHeight="1">
      <c r="A563" s="7" t="s">
        <v>596</v>
      </c>
      <c r="B563" s="149">
        <v>5</v>
      </c>
    </row>
    <row r="564" spans="1:2" ht="14.25" customHeight="1">
      <c r="A564" s="7" t="s">
        <v>597</v>
      </c>
      <c r="B564" s="149"/>
    </row>
    <row r="565" spans="1:2" ht="14.25" customHeight="1">
      <c r="A565" s="7" t="s">
        <v>598</v>
      </c>
      <c r="B565" s="149"/>
    </row>
    <row r="566" spans="1:2" ht="14.25" customHeight="1">
      <c r="A566" s="7" t="s">
        <v>599</v>
      </c>
      <c r="B566" s="149"/>
    </row>
    <row r="567" spans="1:2" ht="14.25" customHeight="1">
      <c r="A567" s="7" t="s">
        <v>600</v>
      </c>
      <c r="B567" s="149"/>
    </row>
    <row r="568" spans="1:2" ht="14.25" customHeight="1">
      <c r="A568" s="7" t="s">
        <v>601</v>
      </c>
      <c r="B568" s="149">
        <v>10</v>
      </c>
    </row>
    <row r="569" spans="1:2" ht="14.25" customHeight="1">
      <c r="A569" s="7" t="s">
        <v>602</v>
      </c>
      <c r="B569" s="149">
        <v>0</v>
      </c>
    </row>
    <row r="570" spans="1:2" ht="14.25" customHeight="1">
      <c r="A570" s="7" t="s">
        <v>603</v>
      </c>
      <c r="B570" s="149"/>
    </row>
    <row r="571" spans="1:2" ht="14.25" customHeight="1">
      <c r="A571" s="7" t="s">
        <v>604</v>
      </c>
      <c r="B571" s="149"/>
    </row>
    <row r="572" spans="1:2" ht="14.25" customHeight="1">
      <c r="A572" s="151" t="s">
        <v>605</v>
      </c>
      <c r="B572" s="150">
        <v>664</v>
      </c>
    </row>
    <row r="573" spans="1:2" ht="14.25" customHeight="1">
      <c r="A573" s="7" t="s">
        <v>606</v>
      </c>
      <c r="B573" s="149">
        <v>664</v>
      </c>
    </row>
    <row r="574" spans="1:2" ht="14.25" customHeight="1">
      <c r="A574" s="7" t="s">
        <v>540</v>
      </c>
      <c r="B574" s="149">
        <v>301</v>
      </c>
    </row>
    <row r="575" spans="1:2" ht="14.25" customHeight="1">
      <c r="A575" s="7" t="s">
        <v>528</v>
      </c>
      <c r="B575" s="149"/>
    </row>
    <row r="576" spans="1:2" ht="14.25" customHeight="1">
      <c r="A576" s="7" t="s">
        <v>529</v>
      </c>
      <c r="B576" s="149"/>
    </row>
    <row r="577" spans="1:2" ht="14.25" customHeight="1">
      <c r="A577" s="7" t="s">
        <v>607</v>
      </c>
      <c r="B577" s="149">
        <v>47</v>
      </c>
    </row>
    <row r="578" spans="1:2" ht="14.25" customHeight="1">
      <c r="A578" s="7" t="s">
        <v>608</v>
      </c>
      <c r="B578" s="149">
        <v>6</v>
      </c>
    </row>
    <row r="579" spans="1:2" ht="14.25" customHeight="1">
      <c r="A579" s="7" t="s">
        <v>609</v>
      </c>
      <c r="B579" s="149">
        <v>1</v>
      </c>
    </row>
    <row r="580" spans="1:2" ht="14.25" customHeight="1">
      <c r="A580" s="7" t="s">
        <v>610</v>
      </c>
      <c r="B580" s="149">
        <v>309</v>
      </c>
    </row>
    <row r="581" spans="1:2" ht="14.25" customHeight="1">
      <c r="A581" s="151" t="s">
        <v>611</v>
      </c>
      <c r="B581" s="150">
        <v>193</v>
      </c>
    </row>
    <row r="582" spans="1:2" ht="14.25" customHeight="1">
      <c r="A582" s="7" t="s">
        <v>612</v>
      </c>
      <c r="B582" s="149">
        <v>193</v>
      </c>
    </row>
    <row r="583" spans="1:2" ht="14.25" customHeight="1">
      <c r="A583" s="7" t="s">
        <v>540</v>
      </c>
      <c r="B583" s="149">
        <v>126</v>
      </c>
    </row>
    <row r="584" spans="1:2" ht="14.25" customHeight="1">
      <c r="A584" s="7" t="s">
        <v>528</v>
      </c>
      <c r="B584" s="149"/>
    </row>
    <row r="585" spans="1:2" ht="14.25" customHeight="1">
      <c r="A585" s="7" t="s">
        <v>529</v>
      </c>
      <c r="B585" s="149"/>
    </row>
    <row r="586" spans="1:2" ht="14.25" customHeight="1">
      <c r="A586" s="7" t="s">
        <v>613</v>
      </c>
      <c r="B586" s="149"/>
    </row>
    <row r="587" spans="1:2" ht="14.25" customHeight="1">
      <c r="A587" s="7" t="s">
        <v>614</v>
      </c>
      <c r="B587" s="149"/>
    </row>
    <row r="588" spans="1:2" ht="14.25" customHeight="1">
      <c r="A588" s="7" t="s">
        <v>615</v>
      </c>
      <c r="B588" s="149">
        <v>67</v>
      </c>
    </row>
    <row r="589" spans="1:2" ht="14.25" customHeight="1">
      <c r="A589" s="7" t="s">
        <v>616</v>
      </c>
      <c r="B589" s="149">
        <v>0</v>
      </c>
    </row>
    <row r="590" spans="1:2" ht="14.25" customHeight="1">
      <c r="A590" s="7" t="s">
        <v>617</v>
      </c>
      <c r="B590" s="149"/>
    </row>
    <row r="591" spans="1:2" ht="14.25" customHeight="1">
      <c r="A591" s="7" t="s">
        <v>618</v>
      </c>
      <c r="B591" s="149"/>
    </row>
    <row r="592" spans="1:2" ht="14.25" customHeight="1">
      <c r="A592" s="151" t="s">
        <v>619</v>
      </c>
      <c r="B592" s="150">
        <v>329</v>
      </c>
    </row>
    <row r="593" spans="1:2" ht="14.25" customHeight="1">
      <c r="A593" s="7" t="s">
        <v>620</v>
      </c>
      <c r="B593" s="149">
        <v>329</v>
      </c>
    </row>
    <row r="594" spans="1:2" ht="14.25" customHeight="1">
      <c r="A594" s="7" t="s">
        <v>540</v>
      </c>
      <c r="B594" s="149">
        <v>95</v>
      </c>
    </row>
    <row r="595" spans="1:2" ht="14.25" customHeight="1">
      <c r="A595" s="7" t="s">
        <v>528</v>
      </c>
      <c r="B595" s="149"/>
    </row>
    <row r="596" spans="1:2" ht="14.25" customHeight="1">
      <c r="A596" s="7" t="s">
        <v>529</v>
      </c>
      <c r="B596" s="149"/>
    </row>
    <row r="597" spans="1:2" ht="14.25" customHeight="1">
      <c r="A597" s="7" t="s">
        <v>621</v>
      </c>
      <c r="B597" s="149"/>
    </row>
    <row r="598" spans="1:2" ht="14.25" customHeight="1">
      <c r="A598" s="7" t="s">
        <v>622</v>
      </c>
      <c r="B598" s="149">
        <v>12</v>
      </c>
    </row>
    <row r="599" spans="1:2" ht="14.25" customHeight="1">
      <c r="A599" s="148" t="s">
        <v>1187</v>
      </c>
      <c r="B599" s="149"/>
    </row>
    <row r="600" spans="1:2" ht="14.25" customHeight="1">
      <c r="A600" s="7" t="s">
        <v>623</v>
      </c>
      <c r="B600" s="149"/>
    </row>
    <row r="601" spans="1:2" ht="14.25" customHeight="1">
      <c r="A601" s="7" t="s">
        <v>624</v>
      </c>
      <c r="B601" s="149"/>
    </row>
    <row r="602" spans="1:2" ht="14.25" customHeight="1">
      <c r="A602" s="7" t="s">
        <v>625</v>
      </c>
      <c r="B602" s="149"/>
    </row>
    <row r="603" spans="1:2" ht="14.25" customHeight="1">
      <c r="A603" s="7" t="s">
        <v>626</v>
      </c>
      <c r="B603" s="149"/>
    </row>
    <row r="604" spans="1:2" ht="14.25" customHeight="1">
      <c r="A604" s="7" t="s">
        <v>541</v>
      </c>
      <c r="B604" s="149">
        <v>222</v>
      </c>
    </row>
    <row r="605" spans="1:2" ht="14.25" customHeight="1">
      <c r="A605" s="7" t="s">
        <v>627</v>
      </c>
      <c r="B605" s="149"/>
    </row>
    <row r="606" spans="1:2" ht="14.25" customHeight="1">
      <c r="A606" s="7" t="s">
        <v>628</v>
      </c>
      <c r="B606" s="149"/>
    </row>
    <row r="607" spans="1:2" ht="14.25" customHeight="1">
      <c r="A607" s="151" t="s">
        <v>629</v>
      </c>
      <c r="B607" s="150">
        <v>2724</v>
      </c>
    </row>
    <row r="608" spans="1:2" ht="14.25" customHeight="1">
      <c r="A608" s="7" t="s">
        <v>630</v>
      </c>
      <c r="B608" s="149">
        <v>3</v>
      </c>
    </row>
    <row r="609" spans="1:2" ht="14.25" customHeight="1">
      <c r="A609" s="7" t="s">
        <v>631</v>
      </c>
      <c r="B609" s="149"/>
    </row>
    <row r="610" spans="1:2" ht="14.25" customHeight="1">
      <c r="A610" s="7" t="s">
        <v>632</v>
      </c>
      <c r="B610" s="149">
        <v>3</v>
      </c>
    </row>
    <row r="611" spans="1:2" ht="14.25" customHeight="1">
      <c r="A611" s="7" t="s">
        <v>633</v>
      </c>
      <c r="B611" s="149"/>
    </row>
    <row r="612" spans="1:2" ht="14.25" customHeight="1">
      <c r="A612" s="7" t="s">
        <v>634</v>
      </c>
      <c r="B612" s="149"/>
    </row>
    <row r="613" spans="1:2" ht="14.25" customHeight="1">
      <c r="A613" s="7" t="s">
        <v>635</v>
      </c>
      <c r="B613" s="149"/>
    </row>
    <row r="614" spans="1:2" ht="14.25" customHeight="1">
      <c r="A614" s="7" t="s">
        <v>636</v>
      </c>
      <c r="B614" s="149"/>
    </row>
    <row r="615" spans="1:2" ht="14.25" customHeight="1">
      <c r="A615" s="7" t="s">
        <v>637</v>
      </c>
      <c r="B615" s="149"/>
    </row>
    <row r="616" spans="1:2" ht="14.25" customHeight="1">
      <c r="A616" s="7" t="s">
        <v>638</v>
      </c>
      <c r="B616" s="149"/>
    </row>
    <row r="617" spans="1:2" ht="14.25" customHeight="1">
      <c r="A617" s="7" t="s">
        <v>639</v>
      </c>
      <c r="B617" s="149">
        <v>2721</v>
      </c>
    </row>
    <row r="618" spans="1:2" ht="14.25" customHeight="1">
      <c r="A618" s="7" t="s">
        <v>640</v>
      </c>
      <c r="B618" s="149">
        <v>2721</v>
      </c>
    </row>
    <row r="619" spans="1:2" ht="14.25" customHeight="1">
      <c r="A619" s="7" t="s">
        <v>641</v>
      </c>
      <c r="B619" s="149"/>
    </row>
    <row r="620" spans="1:2" ht="14.25" customHeight="1">
      <c r="A620" s="7" t="s">
        <v>642</v>
      </c>
      <c r="B620" s="149"/>
    </row>
    <row r="621" spans="1:2" ht="14.25" customHeight="1">
      <c r="A621" s="7" t="s">
        <v>643</v>
      </c>
      <c r="B621" s="149">
        <v>0</v>
      </c>
    </row>
    <row r="622" spans="1:2" ht="14.25" customHeight="1">
      <c r="A622" s="7" t="s">
        <v>644</v>
      </c>
      <c r="B622" s="149"/>
    </row>
    <row r="623" spans="1:2" ht="14.25" customHeight="1">
      <c r="A623" s="7" t="s">
        <v>645</v>
      </c>
      <c r="B623" s="149"/>
    </row>
    <row r="624" spans="1:2" ht="14.25" customHeight="1">
      <c r="A624" s="7" t="s">
        <v>646</v>
      </c>
      <c r="B624" s="149"/>
    </row>
    <row r="625" spans="1:2" ht="14.25" customHeight="1">
      <c r="A625" s="151" t="s">
        <v>647</v>
      </c>
      <c r="B625" s="150">
        <v>59</v>
      </c>
    </row>
    <row r="626" spans="1:2" ht="14.25" customHeight="1">
      <c r="A626" s="7" t="s">
        <v>648</v>
      </c>
      <c r="B626" s="149">
        <v>59</v>
      </c>
    </row>
    <row r="627" spans="1:2" ht="14.25" customHeight="1">
      <c r="A627" s="7" t="s">
        <v>540</v>
      </c>
      <c r="B627" s="149"/>
    </row>
    <row r="628" spans="1:2" ht="14.25" customHeight="1">
      <c r="A628" s="7" t="s">
        <v>528</v>
      </c>
      <c r="B628" s="149"/>
    </row>
    <row r="629" spans="1:2" ht="14.25" customHeight="1">
      <c r="A629" s="7" t="s">
        <v>529</v>
      </c>
      <c r="B629" s="149"/>
    </row>
    <row r="630" spans="1:2" ht="14.25" customHeight="1">
      <c r="A630" s="7" t="s">
        <v>649</v>
      </c>
      <c r="B630" s="149"/>
    </row>
    <row r="631" spans="1:2" ht="14.25" customHeight="1">
      <c r="A631" s="7" t="s">
        <v>541</v>
      </c>
      <c r="B631" s="149"/>
    </row>
    <row r="632" spans="1:2" ht="14.25" customHeight="1">
      <c r="A632" s="7" t="s">
        <v>650</v>
      </c>
      <c r="B632" s="149">
        <v>59</v>
      </c>
    </row>
    <row r="633" spans="1:2" ht="14.25" customHeight="1">
      <c r="A633" s="7" t="s">
        <v>651</v>
      </c>
      <c r="B633" s="149"/>
    </row>
    <row r="634" spans="1:2" ht="14.25" customHeight="1">
      <c r="A634" s="151" t="s">
        <v>652</v>
      </c>
      <c r="B634" s="150">
        <v>500</v>
      </c>
    </row>
    <row r="635" spans="1:2" ht="14.25" customHeight="1">
      <c r="A635" s="151" t="s">
        <v>653</v>
      </c>
      <c r="B635" s="150"/>
    </row>
    <row r="636" spans="1:2" ht="14.25" customHeight="1">
      <c r="A636" s="7" t="s">
        <v>654</v>
      </c>
      <c r="B636" s="149">
        <v>0</v>
      </c>
    </row>
    <row r="637" spans="1:2" ht="14.25" customHeight="1">
      <c r="A637" s="7" t="s">
        <v>655</v>
      </c>
      <c r="B637" s="149"/>
    </row>
    <row r="638" spans="1:2" ht="14.25" customHeight="1">
      <c r="A638" s="7" t="s">
        <v>656</v>
      </c>
      <c r="B638" s="149"/>
    </row>
    <row r="639" spans="1:2" ht="14.25" customHeight="1">
      <c r="A639" s="7" t="s">
        <v>657</v>
      </c>
      <c r="B639" s="149"/>
    </row>
    <row r="640" spans="1:2" ht="14.25" customHeight="1">
      <c r="A640" s="7" t="s">
        <v>658</v>
      </c>
      <c r="B640" s="149"/>
    </row>
    <row r="641" spans="1:2" ht="14.25" customHeight="1">
      <c r="A641" s="151" t="s">
        <v>659</v>
      </c>
      <c r="B641" s="150"/>
    </row>
    <row r="642" spans="1:2" ht="14.25" customHeight="1">
      <c r="A642" s="7" t="s">
        <v>660</v>
      </c>
      <c r="B642" s="149"/>
    </row>
    <row r="643" spans="1:2" ht="14.25" customHeight="1">
      <c r="A643" s="151" t="s">
        <v>661</v>
      </c>
      <c r="B643" s="150"/>
    </row>
    <row r="644" spans="1:2" ht="14.25" customHeight="1">
      <c r="A644" s="7" t="s">
        <v>662</v>
      </c>
      <c r="B644" s="149"/>
    </row>
    <row r="645" spans="1:2" ht="14.25" customHeight="1">
      <c r="A645" s="7" t="s">
        <v>1188</v>
      </c>
      <c r="B645" s="149"/>
    </row>
    <row r="646" spans="1:2" ht="14.25" customHeight="1">
      <c r="A646" s="7"/>
      <c r="B646" s="149"/>
    </row>
    <row r="647" spans="1:2" ht="14.25" customHeight="1">
      <c r="A647" s="7"/>
      <c r="B647" s="149"/>
    </row>
    <row r="648" spans="1:2" ht="14.25" customHeight="1">
      <c r="A648" s="6" t="s">
        <v>1191</v>
      </c>
      <c r="B648" s="150">
        <v>49711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135" orientation="portrait" r:id="rId1"/>
  <headerFooter>
    <oddFooter>&amp;C&amp;P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4"/>
  <sheetViews>
    <sheetView zoomScaleNormal="100" workbookViewId="0">
      <selection activeCell="A661" sqref="A661"/>
    </sheetView>
  </sheetViews>
  <sheetFormatPr defaultColWidth="9" defaultRowHeight="13.5"/>
  <cols>
    <col min="1" max="1" width="32.375" style="121" customWidth="1"/>
    <col min="2" max="2" width="13.75" style="121" customWidth="1"/>
    <col min="3" max="3" width="28.75" style="121" customWidth="1"/>
    <col min="4" max="4" width="14" style="121" customWidth="1"/>
    <col min="5" max="5" width="9.5" style="121" bestFit="1" customWidth="1"/>
    <col min="6" max="256" width="9" style="121"/>
    <col min="257" max="257" width="43.625" style="121" customWidth="1"/>
    <col min="258" max="258" width="19.25" style="121" customWidth="1"/>
    <col min="259" max="259" width="43.625" style="121" customWidth="1"/>
    <col min="260" max="260" width="19.25" style="121" customWidth="1"/>
    <col min="261" max="261" width="9.5" style="121" bestFit="1" customWidth="1"/>
    <col min="262" max="512" width="9" style="121"/>
    <col min="513" max="513" width="43.625" style="121" customWidth="1"/>
    <col min="514" max="514" width="19.25" style="121" customWidth="1"/>
    <col min="515" max="515" width="43.625" style="121" customWidth="1"/>
    <col min="516" max="516" width="19.25" style="121" customWidth="1"/>
    <col min="517" max="517" width="9.5" style="121" bestFit="1" customWidth="1"/>
    <col min="518" max="768" width="9" style="121"/>
    <col min="769" max="769" width="43.625" style="121" customWidth="1"/>
    <col min="770" max="770" width="19.25" style="121" customWidth="1"/>
    <col min="771" max="771" width="43.625" style="121" customWidth="1"/>
    <col min="772" max="772" width="19.25" style="121" customWidth="1"/>
    <col min="773" max="773" width="9.5" style="121" bestFit="1" customWidth="1"/>
    <col min="774" max="1024" width="9" style="121"/>
    <col min="1025" max="1025" width="43.625" style="121" customWidth="1"/>
    <col min="1026" max="1026" width="19.25" style="121" customWidth="1"/>
    <col min="1027" max="1027" width="43.625" style="121" customWidth="1"/>
    <col min="1028" max="1028" width="19.25" style="121" customWidth="1"/>
    <col min="1029" max="1029" width="9.5" style="121" bestFit="1" customWidth="1"/>
    <col min="1030" max="1280" width="9" style="121"/>
    <col min="1281" max="1281" width="43.625" style="121" customWidth="1"/>
    <col min="1282" max="1282" width="19.25" style="121" customWidth="1"/>
    <col min="1283" max="1283" width="43.625" style="121" customWidth="1"/>
    <col min="1284" max="1284" width="19.25" style="121" customWidth="1"/>
    <col min="1285" max="1285" width="9.5" style="121" bestFit="1" customWidth="1"/>
    <col min="1286" max="1536" width="9" style="121"/>
    <col min="1537" max="1537" width="43.625" style="121" customWidth="1"/>
    <col min="1538" max="1538" width="19.25" style="121" customWidth="1"/>
    <col min="1539" max="1539" width="43.625" style="121" customWidth="1"/>
    <col min="1540" max="1540" width="19.25" style="121" customWidth="1"/>
    <col min="1541" max="1541" width="9.5" style="121" bestFit="1" customWidth="1"/>
    <col min="1542" max="1792" width="9" style="121"/>
    <col min="1793" max="1793" width="43.625" style="121" customWidth="1"/>
    <col min="1794" max="1794" width="19.25" style="121" customWidth="1"/>
    <col min="1795" max="1795" width="43.625" style="121" customWidth="1"/>
    <col min="1796" max="1796" width="19.25" style="121" customWidth="1"/>
    <col min="1797" max="1797" width="9.5" style="121" bestFit="1" customWidth="1"/>
    <col min="1798" max="2048" width="9" style="121"/>
    <col min="2049" max="2049" width="43.625" style="121" customWidth="1"/>
    <col min="2050" max="2050" width="19.25" style="121" customWidth="1"/>
    <col min="2051" max="2051" width="43.625" style="121" customWidth="1"/>
    <col min="2052" max="2052" width="19.25" style="121" customWidth="1"/>
    <col min="2053" max="2053" width="9.5" style="121" bestFit="1" customWidth="1"/>
    <col min="2054" max="2304" width="9" style="121"/>
    <col min="2305" max="2305" width="43.625" style="121" customWidth="1"/>
    <col min="2306" max="2306" width="19.25" style="121" customWidth="1"/>
    <col min="2307" max="2307" width="43.625" style="121" customWidth="1"/>
    <col min="2308" max="2308" width="19.25" style="121" customWidth="1"/>
    <col min="2309" max="2309" width="9.5" style="121" bestFit="1" customWidth="1"/>
    <col min="2310" max="2560" width="9" style="121"/>
    <col min="2561" max="2561" width="43.625" style="121" customWidth="1"/>
    <col min="2562" max="2562" width="19.25" style="121" customWidth="1"/>
    <col min="2563" max="2563" width="43.625" style="121" customWidth="1"/>
    <col min="2564" max="2564" width="19.25" style="121" customWidth="1"/>
    <col min="2565" max="2565" width="9.5" style="121" bestFit="1" customWidth="1"/>
    <col min="2566" max="2816" width="9" style="121"/>
    <col min="2817" max="2817" width="43.625" style="121" customWidth="1"/>
    <col min="2818" max="2818" width="19.25" style="121" customWidth="1"/>
    <col min="2819" max="2819" width="43.625" style="121" customWidth="1"/>
    <col min="2820" max="2820" width="19.25" style="121" customWidth="1"/>
    <col min="2821" max="2821" width="9.5" style="121" bestFit="1" customWidth="1"/>
    <col min="2822" max="3072" width="9" style="121"/>
    <col min="3073" max="3073" width="43.625" style="121" customWidth="1"/>
    <col min="3074" max="3074" width="19.25" style="121" customWidth="1"/>
    <col min="3075" max="3075" width="43.625" style="121" customWidth="1"/>
    <col min="3076" max="3076" width="19.25" style="121" customWidth="1"/>
    <col min="3077" max="3077" width="9.5" style="121" bestFit="1" customWidth="1"/>
    <col min="3078" max="3328" width="9" style="121"/>
    <col min="3329" max="3329" width="43.625" style="121" customWidth="1"/>
    <col min="3330" max="3330" width="19.25" style="121" customWidth="1"/>
    <col min="3331" max="3331" width="43.625" style="121" customWidth="1"/>
    <col min="3332" max="3332" width="19.25" style="121" customWidth="1"/>
    <col min="3333" max="3333" width="9.5" style="121" bestFit="1" customWidth="1"/>
    <col min="3334" max="3584" width="9" style="121"/>
    <col min="3585" max="3585" width="43.625" style="121" customWidth="1"/>
    <col min="3586" max="3586" width="19.25" style="121" customWidth="1"/>
    <col min="3587" max="3587" width="43.625" style="121" customWidth="1"/>
    <col min="3588" max="3588" width="19.25" style="121" customWidth="1"/>
    <col min="3589" max="3589" width="9.5" style="121" bestFit="1" customWidth="1"/>
    <col min="3590" max="3840" width="9" style="121"/>
    <col min="3841" max="3841" width="43.625" style="121" customWidth="1"/>
    <col min="3842" max="3842" width="19.25" style="121" customWidth="1"/>
    <col min="3843" max="3843" width="43.625" style="121" customWidth="1"/>
    <col min="3844" max="3844" width="19.25" style="121" customWidth="1"/>
    <col min="3845" max="3845" width="9.5" style="121" bestFit="1" customWidth="1"/>
    <col min="3846" max="4096" width="9" style="121"/>
    <col min="4097" max="4097" width="43.625" style="121" customWidth="1"/>
    <col min="4098" max="4098" width="19.25" style="121" customWidth="1"/>
    <col min="4099" max="4099" width="43.625" style="121" customWidth="1"/>
    <col min="4100" max="4100" width="19.25" style="121" customWidth="1"/>
    <col min="4101" max="4101" width="9.5" style="121" bestFit="1" customWidth="1"/>
    <col min="4102" max="4352" width="9" style="121"/>
    <col min="4353" max="4353" width="43.625" style="121" customWidth="1"/>
    <col min="4354" max="4354" width="19.25" style="121" customWidth="1"/>
    <col min="4355" max="4355" width="43.625" style="121" customWidth="1"/>
    <col min="4356" max="4356" width="19.25" style="121" customWidth="1"/>
    <col min="4357" max="4357" width="9.5" style="121" bestFit="1" customWidth="1"/>
    <col min="4358" max="4608" width="9" style="121"/>
    <col min="4609" max="4609" width="43.625" style="121" customWidth="1"/>
    <col min="4610" max="4610" width="19.25" style="121" customWidth="1"/>
    <col min="4611" max="4611" width="43.625" style="121" customWidth="1"/>
    <col min="4612" max="4612" width="19.25" style="121" customWidth="1"/>
    <col min="4613" max="4613" width="9.5" style="121" bestFit="1" customWidth="1"/>
    <col min="4614" max="4864" width="9" style="121"/>
    <col min="4865" max="4865" width="43.625" style="121" customWidth="1"/>
    <col min="4866" max="4866" width="19.25" style="121" customWidth="1"/>
    <col min="4867" max="4867" width="43.625" style="121" customWidth="1"/>
    <col min="4868" max="4868" width="19.25" style="121" customWidth="1"/>
    <col min="4869" max="4869" width="9.5" style="121" bestFit="1" customWidth="1"/>
    <col min="4870" max="5120" width="9" style="121"/>
    <col min="5121" max="5121" width="43.625" style="121" customWidth="1"/>
    <col min="5122" max="5122" width="19.25" style="121" customWidth="1"/>
    <col min="5123" max="5123" width="43.625" style="121" customWidth="1"/>
    <col min="5124" max="5124" width="19.25" style="121" customWidth="1"/>
    <col min="5125" max="5125" width="9.5" style="121" bestFit="1" customWidth="1"/>
    <col min="5126" max="5376" width="9" style="121"/>
    <col min="5377" max="5377" width="43.625" style="121" customWidth="1"/>
    <col min="5378" max="5378" width="19.25" style="121" customWidth="1"/>
    <col min="5379" max="5379" width="43.625" style="121" customWidth="1"/>
    <col min="5380" max="5380" width="19.25" style="121" customWidth="1"/>
    <col min="5381" max="5381" width="9.5" style="121" bestFit="1" customWidth="1"/>
    <col min="5382" max="5632" width="9" style="121"/>
    <col min="5633" max="5633" width="43.625" style="121" customWidth="1"/>
    <col min="5634" max="5634" width="19.25" style="121" customWidth="1"/>
    <col min="5635" max="5635" width="43.625" style="121" customWidth="1"/>
    <col min="5636" max="5636" width="19.25" style="121" customWidth="1"/>
    <col min="5637" max="5637" width="9.5" style="121" bestFit="1" customWidth="1"/>
    <col min="5638" max="5888" width="9" style="121"/>
    <col min="5889" max="5889" width="43.625" style="121" customWidth="1"/>
    <col min="5890" max="5890" width="19.25" style="121" customWidth="1"/>
    <col min="5891" max="5891" width="43.625" style="121" customWidth="1"/>
    <col min="5892" max="5892" width="19.25" style="121" customWidth="1"/>
    <col min="5893" max="5893" width="9.5" style="121" bestFit="1" customWidth="1"/>
    <col min="5894" max="6144" width="9" style="121"/>
    <col min="6145" max="6145" width="43.625" style="121" customWidth="1"/>
    <col min="6146" max="6146" width="19.25" style="121" customWidth="1"/>
    <col min="6147" max="6147" width="43.625" style="121" customWidth="1"/>
    <col min="6148" max="6148" width="19.25" style="121" customWidth="1"/>
    <col min="6149" max="6149" width="9.5" style="121" bestFit="1" customWidth="1"/>
    <col min="6150" max="6400" width="9" style="121"/>
    <col min="6401" max="6401" width="43.625" style="121" customWidth="1"/>
    <col min="6402" max="6402" width="19.25" style="121" customWidth="1"/>
    <col min="6403" max="6403" width="43.625" style="121" customWidth="1"/>
    <col min="6404" max="6404" width="19.25" style="121" customWidth="1"/>
    <col min="6405" max="6405" width="9.5" style="121" bestFit="1" customWidth="1"/>
    <col min="6406" max="6656" width="9" style="121"/>
    <col min="6657" max="6657" width="43.625" style="121" customWidth="1"/>
    <col min="6658" max="6658" width="19.25" style="121" customWidth="1"/>
    <col min="6659" max="6659" width="43.625" style="121" customWidth="1"/>
    <col min="6660" max="6660" width="19.25" style="121" customWidth="1"/>
    <col min="6661" max="6661" width="9.5" style="121" bestFit="1" customWidth="1"/>
    <col min="6662" max="6912" width="9" style="121"/>
    <col min="6913" max="6913" width="43.625" style="121" customWidth="1"/>
    <col min="6914" max="6914" width="19.25" style="121" customWidth="1"/>
    <col min="6915" max="6915" width="43.625" style="121" customWidth="1"/>
    <col min="6916" max="6916" width="19.25" style="121" customWidth="1"/>
    <col min="6917" max="6917" width="9.5" style="121" bestFit="1" customWidth="1"/>
    <col min="6918" max="7168" width="9" style="121"/>
    <col min="7169" max="7169" width="43.625" style="121" customWidth="1"/>
    <col min="7170" max="7170" width="19.25" style="121" customWidth="1"/>
    <col min="7171" max="7171" width="43.625" style="121" customWidth="1"/>
    <col min="7172" max="7172" width="19.25" style="121" customWidth="1"/>
    <col min="7173" max="7173" width="9.5" style="121" bestFit="1" customWidth="1"/>
    <col min="7174" max="7424" width="9" style="121"/>
    <col min="7425" max="7425" width="43.625" style="121" customWidth="1"/>
    <col min="7426" max="7426" width="19.25" style="121" customWidth="1"/>
    <col min="7427" max="7427" width="43.625" style="121" customWidth="1"/>
    <col min="7428" max="7428" width="19.25" style="121" customWidth="1"/>
    <col min="7429" max="7429" width="9.5" style="121" bestFit="1" customWidth="1"/>
    <col min="7430" max="7680" width="9" style="121"/>
    <col min="7681" max="7681" width="43.625" style="121" customWidth="1"/>
    <col min="7682" max="7682" width="19.25" style="121" customWidth="1"/>
    <col min="7683" max="7683" width="43.625" style="121" customWidth="1"/>
    <col min="7684" max="7684" width="19.25" style="121" customWidth="1"/>
    <col min="7685" max="7685" width="9.5" style="121" bestFit="1" customWidth="1"/>
    <col min="7686" max="7936" width="9" style="121"/>
    <col min="7937" max="7937" width="43.625" style="121" customWidth="1"/>
    <col min="7938" max="7938" width="19.25" style="121" customWidth="1"/>
    <col min="7939" max="7939" width="43.625" style="121" customWidth="1"/>
    <col min="7940" max="7940" width="19.25" style="121" customWidth="1"/>
    <col min="7941" max="7941" width="9.5" style="121" bestFit="1" customWidth="1"/>
    <col min="7942" max="8192" width="9" style="121"/>
    <col min="8193" max="8193" width="43.625" style="121" customWidth="1"/>
    <col min="8194" max="8194" width="19.25" style="121" customWidth="1"/>
    <col min="8195" max="8195" width="43.625" style="121" customWidth="1"/>
    <col min="8196" max="8196" width="19.25" style="121" customWidth="1"/>
    <col min="8197" max="8197" width="9.5" style="121" bestFit="1" customWidth="1"/>
    <col min="8198" max="8448" width="9" style="121"/>
    <col min="8449" max="8449" width="43.625" style="121" customWidth="1"/>
    <col min="8450" max="8450" width="19.25" style="121" customWidth="1"/>
    <col min="8451" max="8451" width="43.625" style="121" customWidth="1"/>
    <col min="8452" max="8452" width="19.25" style="121" customWidth="1"/>
    <col min="8453" max="8453" width="9.5" style="121" bestFit="1" customWidth="1"/>
    <col min="8454" max="8704" width="9" style="121"/>
    <col min="8705" max="8705" width="43.625" style="121" customWidth="1"/>
    <col min="8706" max="8706" width="19.25" style="121" customWidth="1"/>
    <col min="8707" max="8707" width="43.625" style="121" customWidth="1"/>
    <col min="8708" max="8708" width="19.25" style="121" customWidth="1"/>
    <col min="8709" max="8709" width="9.5" style="121" bestFit="1" customWidth="1"/>
    <col min="8710" max="8960" width="9" style="121"/>
    <col min="8961" max="8961" width="43.625" style="121" customWidth="1"/>
    <col min="8962" max="8962" width="19.25" style="121" customWidth="1"/>
    <col min="8963" max="8963" width="43.625" style="121" customWidth="1"/>
    <col min="8964" max="8964" width="19.25" style="121" customWidth="1"/>
    <col min="8965" max="8965" width="9.5" style="121" bestFit="1" customWidth="1"/>
    <col min="8966" max="9216" width="9" style="121"/>
    <col min="9217" max="9217" width="43.625" style="121" customWidth="1"/>
    <col min="9218" max="9218" width="19.25" style="121" customWidth="1"/>
    <col min="9219" max="9219" width="43.625" style="121" customWidth="1"/>
    <col min="9220" max="9220" width="19.25" style="121" customWidth="1"/>
    <col min="9221" max="9221" width="9.5" style="121" bestFit="1" customWidth="1"/>
    <col min="9222" max="9472" width="9" style="121"/>
    <col min="9473" max="9473" width="43.625" style="121" customWidth="1"/>
    <col min="9474" max="9474" width="19.25" style="121" customWidth="1"/>
    <col min="9475" max="9475" width="43.625" style="121" customWidth="1"/>
    <col min="9476" max="9476" width="19.25" style="121" customWidth="1"/>
    <col min="9477" max="9477" width="9.5" style="121" bestFit="1" customWidth="1"/>
    <col min="9478" max="9728" width="9" style="121"/>
    <col min="9729" max="9729" width="43.625" style="121" customWidth="1"/>
    <col min="9730" max="9730" width="19.25" style="121" customWidth="1"/>
    <col min="9731" max="9731" width="43.625" style="121" customWidth="1"/>
    <col min="9732" max="9732" width="19.25" style="121" customWidth="1"/>
    <col min="9733" max="9733" width="9.5" style="121" bestFit="1" customWidth="1"/>
    <col min="9734" max="9984" width="9" style="121"/>
    <col min="9985" max="9985" width="43.625" style="121" customWidth="1"/>
    <col min="9986" max="9986" width="19.25" style="121" customWidth="1"/>
    <col min="9987" max="9987" width="43.625" style="121" customWidth="1"/>
    <col min="9988" max="9988" width="19.25" style="121" customWidth="1"/>
    <col min="9989" max="9989" width="9.5" style="121" bestFit="1" customWidth="1"/>
    <col min="9990" max="10240" width="9" style="121"/>
    <col min="10241" max="10241" width="43.625" style="121" customWidth="1"/>
    <col min="10242" max="10242" width="19.25" style="121" customWidth="1"/>
    <col min="10243" max="10243" width="43.625" style="121" customWidth="1"/>
    <col min="10244" max="10244" width="19.25" style="121" customWidth="1"/>
    <col min="10245" max="10245" width="9.5" style="121" bestFit="1" customWidth="1"/>
    <col min="10246" max="10496" width="9" style="121"/>
    <col min="10497" max="10497" width="43.625" style="121" customWidth="1"/>
    <col min="10498" max="10498" width="19.25" style="121" customWidth="1"/>
    <col min="10499" max="10499" width="43.625" style="121" customWidth="1"/>
    <col min="10500" max="10500" width="19.25" style="121" customWidth="1"/>
    <col min="10501" max="10501" width="9.5" style="121" bestFit="1" customWidth="1"/>
    <col min="10502" max="10752" width="9" style="121"/>
    <col min="10753" max="10753" width="43.625" style="121" customWidth="1"/>
    <col min="10754" max="10754" width="19.25" style="121" customWidth="1"/>
    <col min="10755" max="10755" width="43.625" style="121" customWidth="1"/>
    <col min="10756" max="10756" width="19.25" style="121" customWidth="1"/>
    <col min="10757" max="10757" width="9.5" style="121" bestFit="1" customWidth="1"/>
    <col min="10758" max="11008" width="9" style="121"/>
    <col min="11009" max="11009" width="43.625" style="121" customWidth="1"/>
    <col min="11010" max="11010" width="19.25" style="121" customWidth="1"/>
    <col min="11011" max="11011" width="43.625" style="121" customWidth="1"/>
    <col min="11012" max="11012" width="19.25" style="121" customWidth="1"/>
    <col min="11013" max="11013" width="9.5" style="121" bestFit="1" customWidth="1"/>
    <col min="11014" max="11264" width="9" style="121"/>
    <col min="11265" max="11265" width="43.625" style="121" customWidth="1"/>
    <col min="11266" max="11266" width="19.25" style="121" customWidth="1"/>
    <col min="11267" max="11267" width="43.625" style="121" customWidth="1"/>
    <col min="11268" max="11268" width="19.25" style="121" customWidth="1"/>
    <col min="11269" max="11269" width="9.5" style="121" bestFit="1" customWidth="1"/>
    <col min="11270" max="11520" width="9" style="121"/>
    <col min="11521" max="11521" width="43.625" style="121" customWidth="1"/>
    <col min="11522" max="11522" width="19.25" style="121" customWidth="1"/>
    <col min="11523" max="11523" width="43.625" style="121" customWidth="1"/>
    <col min="11524" max="11524" width="19.25" style="121" customWidth="1"/>
    <col min="11525" max="11525" width="9.5" style="121" bestFit="1" customWidth="1"/>
    <col min="11526" max="11776" width="9" style="121"/>
    <col min="11777" max="11777" width="43.625" style="121" customWidth="1"/>
    <col min="11778" max="11778" width="19.25" style="121" customWidth="1"/>
    <col min="11779" max="11779" width="43.625" style="121" customWidth="1"/>
    <col min="11780" max="11780" width="19.25" style="121" customWidth="1"/>
    <col min="11781" max="11781" width="9.5" style="121" bestFit="1" customWidth="1"/>
    <col min="11782" max="12032" width="9" style="121"/>
    <col min="12033" max="12033" width="43.625" style="121" customWidth="1"/>
    <col min="12034" max="12034" width="19.25" style="121" customWidth="1"/>
    <col min="12035" max="12035" width="43.625" style="121" customWidth="1"/>
    <col min="12036" max="12036" width="19.25" style="121" customWidth="1"/>
    <col min="12037" max="12037" width="9.5" style="121" bestFit="1" customWidth="1"/>
    <col min="12038" max="12288" width="9" style="121"/>
    <col min="12289" max="12289" width="43.625" style="121" customWidth="1"/>
    <col min="12290" max="12290" width="19.25" style="121" customWidth="1"/>
    <col min="12291" max="12291" width="43.625" style="121" customWidth="1"/>
    <col min="12292" max="12292" width="19.25" style="121" customWidth="1"/>
    <col min="12293" max="12293" width="9.5" style="121" bestFit="1" customWidth="1"/>
    <col min="12294" max="12544" width="9" style="121"/>
    <col min="12545" max="12545" width="43.625" style="121" customWidth="1"/>
    <col min="12546" max="12546" width="19.25" style="121" customWidth="1"/>
    <col min="12547" max="12547" width="43.625" style="121" customWidth="1"/>
    <col min="12548" max="12548" width="19.25" style="121" customWidth="1"/>
    <col min="12549" max="12549" width="9.5" style="121" bestFit="1" customWidth="1"/>
    <col min="12550" max="12800" width="9" style="121"/>
    <col min="12801" max="12801" width="43.625" style="121" customWidth="1"/>
    <col min="12802" max="12802" width="19.25" style="121" customWidth="1"/>
    <col min="12803" max="12803" width="43.625" style="121" customWidth="1"/>
    <col min="12804" max="12804" width="19.25" style="121" customWidth="1"/>
    <col min="12805" max="12805" width="9.5" style="121" bestFit="1" customWidth="1"/>
    <col min="12806" max="13056" width="9" style="121"/>
    <col min="13057" max="13057" width="43.625" style="121" customWidth="1"/>
    <col min="13058" max="13058" width="19.25" style="121" customWidth="1"/>
    <col min="13059" max="13059" width="43.625" style="121" customWidth="1"/>
    <col min="13060" max="13060" width="19.25" style="121" customWidth="1"/>
    <col min="13061" max="13061" width="9.5" style="121" bestFit="1" customWidth="1"/>
    <col min="13062" max="13312" width="9" style="121"/>
    <col min="13313" max="13313" width="43.625" style="121" customWidth="1"/>
    <col min="13314" max="13314" width="19.25" style="121" customWidth="1"/>
    <col min="13315" max="13315" width="43.625" style="121" customWidth="1"/>
    <col min="13316" max="13316" width="19.25" style="121" customWidth="1"/>
    <col min="13317" max="13317" width="9.5" style="121" bestFit="1" customWidth="1"/>
    <col min="13318" max="13568" width="9" style="121"/>
    <col min="13569" max="13569" width="43.625" style="121" customWidth="1"/>
    <col min="13570" max="13570" width="19.25" style="121" customWidth="1"/>
    <col min="13571" max="13571" width="43.625" style="121" customWidth="1"/>
    <col min="13572" max="13572" width="19.25" style="121" customWidth="1"/>
    <col min="13573" max="13573" width="9.5" style="121" bestFit="1" customWidth="1"/>
    <col min="13574" max="13824" width="9" style="121"/>
    <col min="13825" max="13825" width="43.625" style="121" customWidth="1"/>
    <col min="13826" max="13826" width="19.25" style="121" customWidth="1"/>
    <col min="13827" max="13827" width="43.625" style="121" customWidth="1"/>
    <col min="13828" max="13828" width="19.25" style="121" customWidth="1"/>
    <col min="13829" max="13829" width="9.5" style="121" bestFit="1" customWidth="1"/>
    <col min="13830" max="14080" width="9" style="121"/>
    <col min="14081" max="14081" width="43.625" style="121" customWidth="1"/>
    <col min="14082" max="14082" width="19.25" style="121" customWidth="1"/>
    <col min="14083" max="14083" width="43.625" style="121" customWidth="1"/>
    <col min="14084" max="14084" width="19.25" style="121" customWidth="1"/>
    <col min="14085" max="14085" width="9.5" style="121" bestFit="1" customWidth="1"/>
    <col min="14086" max="14336" width="9" style="121"/>
    <col min="14337" max="14337" width="43.625" style="121" customWidth="1"/>
    <col min="14338" max="14338" width="19.25" style="121" customWidth="1"/>
    <col min="14339" max="14339" width="43.625" style="121" customWidth="1"/>
    <col min="14340" max="14340" width="19.25" style="121" customWidth="1"/>
    <col min="14341" max="14341" width="9.5" style="121" bestFit="1" customWidth="1"/>
    <col min="14342" max="14592" width="9" style="121"/>
    <col min="14593" max="14593" width="43.625" style="121" customWidth="1"/>
    <col min="14594" max="14594" width="19.25" style="121" customWidth="1"/>
    <col min="14595" max="14595" width="43.625" style="121" customWidth="1"/>
    <col min="14596" max="14596" width="19.25" style="121" customWidth="1"/>
    <col min="14597" max="14597" width="9.5" style="121" bestFit="1" customWidth="1"/>
    <col min="14598" max="14848" width="9" style="121"/>
    <col min="14849" max="14849" width="43.625" style="121" customWidth="1"/>
    <col min="14850" max="14850" width="19.25" style="121" customWidth="1"/>
    <col min="14851" max="14851" width="43.625" style="121" customWidth="1"/>
    <col min="14852" max="14852" width="19.25" style="121" customWidth="1"/>
    <col min="14853" max="14853" width="9.5" style="121" bestFit="1" customWidth="1"/>
    <col min="14854" max="15104" width="9" style="121"/>
    <col min="15105" max="15105" width="43.625" style="121" customWidth="1"/>
    <col min="15106" max="15106" width="19.25" style="121" customWidth="1"/>
    <col min="15107" max="15107" width="43.625" style="121" customWidth="1"/>
    <col min="15108" max="15108" width="19.25" style="121" customWidth="1"/>
    <col min="15109" max="15109" width="9.5" style="121" bestFit="1" customWidth="1"/>
    <col min="15110" max="15360" width="9" style="121"/>
    <col min="15361" max="15361" width="43.625" style="121" customWidth="1"/>
    <col min="15362" max="15362" width="19.25" style="121" customWidth="1"/>
    <col min="15363" max="15363" width="43.625" style="121" customWidth="1"/>
    <col min="15364" max="15364" width="19.25" style="121" customWidth="1"/>
    <col min="15365" max="15365" width="9.5" style="121" bestFit="1" customWidth="1"/>
    <col min="15366" max="15616" width="9" style="121"/>
    <col min="15617" max="15617" width="43.625" style="121" customWidth="1"/>
    <col min="15618" max="15618" width="19.25" style="121" customWidth="1"/>
    <col min="15619" max="15619" width="43.625" style="121" customWidth="1"/>
    <col min="15620" max="15620" width="19.25" style="121" customWidth="1"/>
    <col min="15621" max="15621" width="9.5" style="121" bestFit="1" customWidth="1"/>
    <col min="15622" max="15872" width="9" style="121"/>
    <col min="15873" max="15873" width="43.625" style="121" customWidth="1"/>
    <col min="15874" max="15874" width="19.25" style="121" customWidth="1"/>
    <col min="15875" max="15875" width="43.625" style="121" customWidth="1"/>
    <col min="15876" max="15876" width="19.25" style="121" customWidth="1"/>
    <col min="15877" max="15877" width="9.5" style="121" bestFit="1" customWidth="1"/>
    <col min="15878" max="16128" width="9" style="121"/>
    <col min="16129" max="16129" width="43.625" style="121" customWidth="1"/>
    <col min="16130" max="16130" width="19.25" style="121" customWidth="1"/>
    <col min="16131" max="16131" width="43.625" style="121" customWidth="1"/>
    <col min="16132" max="16132" width="19.25" style="121" customWidth="1"/>
    <col min="16133" max="16133" width="9.5" style="121" bestFit="1" customWidth="1"/>
    <col min="16134" max="16384" width="9" style="121"/>
  </cols>
  <sheetData>
    <row r="1" spans="1:5" ht="18" customHeight="1">
      <c r="A1" s="120" t="s">
        <v>1231</v>
      </c>
    </row>
    <row r="2" spans="1:5" ht="22.5" customHeight="1">
      <c r="A2" s="267" t="s">
        <v>1244</v>
      </c>
      <c r="B2" s="267"/>
      <c r="C2" s="267"/>
      <c r="D2" s="267"/>
      <c r="E2" s="3"/>
    </row>
    <row r="3" spans="1:5" ht="16.5" customHeight="1">
      <c r="B3" s="122"/>
      <c r="C3" s="122"/>
      <c r="D3" s="123" t="s">
        <v>31</v>
      </c>
    </row>
    <row r="4" spans="1:5" ht="20.25" customHeight="1">
      <c r="A4" s="124" t="s">
        <v>32</v>
      </c>
      <c r="B4" s="125" t="s">
        <v>33</v>
      </c>
      <c r="C4" s="126" t="s">
        <v>34</v>
      </c>
      <c r="D4" s="127" t="s">
        <v>35</v>
      </c>
    </row>
    <row r="5" spans="1:5" ht="20.25" customHeight="1">
      <c r="A5" s="128" t="s">
        <v>36</v>
      </c>
      <c r="B5" s="214">
        <v>14750</v>
      </c>
      <c r="C5" s="128" t="s">
        <v>37</v>
      </c>
      <c r="D5" s="214">
        <v>49711</v>
      </c>
    </row>
    <row r="6" spans="1:5" ht="20.25" customHeight="1">
      <c r="A6" s="128" t="s">
        <v>38</v>
      </c>
      <c r="B6" s="214">
        <f>B7+B8+B9+B10</f>
        <v>40578</v>
      </c>
      <c r="C6" s="128" t="s">
        <v>39</v>
      </c>
      <c r="D6" s="214"/>
    </row>
    <row r="7" spans="1:5" ht="20.25" customHeight="1">
      <c r="A7" s="128" t="s">
        <v>40</v>
      </c>
      <c r="B7" s="214"/>
      <c r="C7" s="129" t="s">
        <v>41</v>
      </c>
      <c r="D7" s="214"/>
    </row>
    <row r="8" spans="1:5" s="132" customFormat="1" ht="20.25" customHeight="1">
      <c r="A8" s="130" t="s">
        <v>42</v>
      </c>
      <c r="B8" s="215">
        <v>2570</v>
      </c>
      <c r="C8" s="131" t="s">
        <v>43</v>
      </c>
      <c r="D8" s="215"/>
    </row>
    <row r="9" spans="1:5" s="132" customFormat="1" ht="20.25" customHeight="1">
      <c r="A9" s="130" t="s">
        <v>44</v>
      </c>
      <c r="B9" s="215">
        <v>38008</v>
      </c>
      <c r="C9" s="131" t="s">
        <v>45</v>
      </c>
      <c r="D9" s="215"/>
      <c r="E9" s="133"/>
    </row>
    <row r="10" spans="1:5" s="132" customFormat="1" ht="20.25" customHeight="1">
      <c r="A10" s="130" t="s">
        <v>46</v>
      </c>
      <c r="B10" s="215"/>
      <c r="C10" s="131" t="s">
        <v>47</v>
      </c>
      <c r="D10" s="215"/>
    </row>
    <row r="11" spans="1:5" ht="20.25" customHeight="1">
      <c r="A11" s="128" t="s">
        <v>48</v>
      </c>
      <c r="B11" s="214"/>
      <c r="C11" s="129" t="s">
        <v>49</v>
      </c>
      <c r="D11" s="214">
        <f>D12+D13</f>
        <v>5617</v>
      </c>
    </row>
    <row r="12" spans="1:5" ht="20.25" customHeight="1">
      <c r="A12" s="130" t="s">
        <v>1210</v>
      </c>
      <c r="B12" s="215"/>
      <c r="C12" s="131" t="s">
        <v>50</v>
      </c>
      <c r="D12" s="215"/>
    </row>
    <row r="13" spans="1:5" s="132" customFormat="1" ht="20.25" customHeight="1">
      <c r="A13" s="130" t="s">
        <v>51</v>
      </c>
      <c r="B13" s="215"/>
      <c r="C13" s="131" t="s">
        <v>52</v>
      </c>
      <c r="D13" s="215">
        <v>5617</v>
      </c>
    </row>
    <row r="14" spans="1:5" s="132" customFormat="1" ht="20.25" customHeight="1">
      <c r="A14" s="128" t="s">
        <v>53</v>
      </c>
      <c r="B14" s="215"/>
      <c r="C14" s="128" t="s">
        <v>54</v>
      </c>
      <c r="D14" s="214"/>
    </row>
    <row r="15" spans="1:5" ht="20.25" customHeight="1">
      <c r="A15" s="128" t="s">
        <v>55</v>
      </c>
      <c r="B15" s="214"/>
      <c r="C15" s="128" t="s">
        <v>56</v>
      </c>
      <c r="D15" s="214"/>
    </row>
    <row r="16" spans="1:5" ht="20.25" customHeight="1">
      <c r="A16" s="128" t="s">
        <v>57</v>
      </c>
      <c r="B16" s="214"/>
      <c r="C16" s="128" t="s">
        <v>58</v>
      </c>
      <c r="D16" s="214"/>
    </row>
    <row r="17" spans="1:7" ht="20.25" customHeight="1">
      <c r="A17" s="128" t="s">
        <v>1119</v>
      </c>
      <c r="B17" s="214"/>
      <c r="C17" s="128" t="s">
        <v>59</v>
      </c>
      <c r="D17" s="214"/>
      <c r="G17" s="38"/>
    </row>
    <row r="18" spans="1:7" ht="20.25" customHeight="1">
      <c r="A18" s="128" t="s">
        <v>60</v>
      </c>
      <c r="B18" s="214"/>
      <c r="C18" s="128" t="s">
        <v>61</v>
      </c>
      <c r="D18" s="214"/>
    </row>
    <row r="19" spans="1:7" ht="20.25" customHeight="1">
      <c r="A19" s="128" t="s">
        <v>62</v>
      </c>
      <c r="B19" s="214"/>
      <c r="C19" s="134" t="s">
        <v>63</v>
      </c>
      <c r="D19" s="214"/>
    </row>
    <row r="20" spans="1:7" ht="20.25" customHeight="1">
      <c r="A20" s="135" t="s">
        <v>64</v>
      </c>
      <c r="B20" s="215"/>
      <c r="C20" s="136" t="s">
        <v>65</v>
      </c>
      <c r="D20" s="214"/>
    </row>
    <row r="21" spans="1:7" ht="20.25" customHeight="1">
      <c r="A21" s="135" t="s">
        <v>66</v>
      </c>
      <c r="B21" s="215"/>
      <c r="C21" s="137" t="s">
        <v>67</v>
      </c>
      <c r="D21" s="214"/>
    </row>
    <row r="22" spans="1:7" ht="20.25" customHeight="1">
      <c r="A22" s="135" t="s">
        <v>68</v>
      </c>
      <c r="B22" s="215"/>
      <c r="C22" s="136" t="s">
        <v>69</v>
      </c>
      <c r="D22" s="214"/>
    </row>
    <row r="23" spans="1:7" ht="20.25" customHeight="1">
      <c r="A23" s="135" t="s">
        <v>70</v>
      </c>
      <c r="B23" s="214"/>
      <c r="C23" s="138" t="s">
        <v>71</v>
      </c>
      <c r="D23" s="214"/>
    </row>
    <row r="24" spans="1:7" s="140" customFormat="1" ht="20.25" customHeight="1">
      <c r="A24" s="139" t="s">
        <v>28</v>
      </c>
      <c r="B24" s="214">
        <f>B5+B6+B11+B14+B15+B16+B17+B18+B19</f>
        <v>55328</v>
      </c>
      <c r="C24" s="139" t="s">
        <v>29</v>
      </c>
      <c r="D24" s="214">
        <f>D5+D6+D11+D14+D15+D16+D17+D18+D19</f>
        <v>55328</v>
      </c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135" orientation="portrait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B19"/>
  <sheetViews>
    <sheetView zoomScaleNormal="100" zoomScaleSheetLayoutView="100" workbookViewId="0">
      <selection activeCell="A661" sqref="A661"/>
    </sheetView>
  </sheetViews>
  <sheetFormatPr defaultColWidth="45.5" defaultRowHeight="13.5"/>
  <cols>
    <col min="1" max="1" width="55" style="119" customWidth="1"/>
    <col min="2" max="2" width="34" style="109" customWidth="1"/>
    <col min="3" max="16384" width="45.5" style="111"/>
  </cols>
  <sheetData>
    <row r="1" spans="1:2" s="110" customFormat="1" ht="15.75" customHeight="1">
      <c r="A1" s="31" t="s">
        <v>1232</v>
      </c>
      <c r="B1" s="109"/>
    </row>
    <row r="2" spans="1:2" ht="23.25" customHeight="1">
      <c r="A2" s="258" t="s">
        <v>1239</v>
      </c>
      <c r="B2" s="258"/>
    </row>
    <row r="3" spans="1:2" ht="15" customHeight="1">
      <c r="A3" s="112"/>
      <c r="B3" s="113" t="s">
        <v>72</v>
      </c>
    </row>
    <row r="4" spans="1:2" ht="24.75" customHeight="1">
      <c r="A4" s="114" t="s">
        <v>73</v>
      </c>
      <c r="B4" s="114" t="s">
        <v>74</v>
      </c>
    </row>
    <row r="5" spans="1:2" s="116" customFormat="1" ht="24.75" customHeight="1">
      <c r="A5" s="115" t="s">
        <v>75</v>
      </c>
      <c r="B5" s="207">
        <f>B6+B11+B19</f>
        <v>40578</v>
      </c>
    </row>
    <row r="6" spans="1:2" s="116" customFormat="1" ht="24.75" customHeight="1">
      <c r="A6" s="117" t="s">
        <v>76</v>
      </c>
      <c r="B6" s="207">
        <f>B7+B8+B9+B10</f>
        <v>2570</v>
      </c>
    </row>
    <row r="7" spans="1:2" s="116" customFormat="1" ht="24.75" customHeight="1">
      <c r="A7" s="118" t="s">
        <v>77</v>
      </c>
      <c r="B7" s="208">
        <v>700</v>
      </c>
    </row>
    <row r="8" spans="1:2" s="116" customFormat="1" ht="24.75" customHeight="1">
      <c r="A8" s="118" t="s">
        <v>78</v>
      </c>
      <c r="B8" s="208">
        <v>45</v>
      </c>
    </row>
    <row r="9" spans="1:2" s="116" customFormat="1" ht="24.75" customHeight="1">
      <c r="A9" s="118" t="s">
        <v>664</v>
      </c>
      <c r="B9" s="208">
        <v>1800</v>
      </c>
    </row>
    <row r="10" spans="1:2" s="116" customFormat="1" ht="24.75" customHeight="1">
      <c r="A10" s="118" t="s">
        <v>665</v>
      </c>
      <c r="B10" s="208">
        <v>25</v>
      </c>
    </row>
    <row r="11" spans="1:2" s="116" customFormat="1" ht="24.75" customHeight="1">
      <c r="A11" s="115" t="s">
        <v>79</v>
      </c>
      <c r="B11" s="207">
        <f>B12+B13+B14+B15+B16+B17+B18</f>
        <v>38008</v>
      </c>
    </row>
    <row r="12" spans="1:2" s="116" customFormat="1" ht="24.75" customHeight="1">
      <c r="A12" s="118" t="s">
        <v>1205</v>
      </c>
      <c r="B12" s="208"/>
    </row>
    <row r="13" spans="1:2" s="116" customFormat="1" ht="24.75" customHeight="1">
      <c r="A13" s="118" t="s">
        <v>80</v>
      </c>
      <c r="B13" s="208">
        <v>21295</v>
      </c>
    </row>
    <row r="14" spans="1:2" s="116" customFormat="1" ht="24.75" customHeight="1">
      <c r="A14" s="118" t="s">
        <v>1115</v>
      </c>
      <c r="B14" s="208">
        <v>4185</v>
      </c>
    </row>
    <row r="15" spans="1:2" s="116" customFormat="1" ht="24.75" customHeight="1">
      <c r="A15" s="118" t="s">
        <v>1116</v>
      </c>
      <c r="B15" s="208">
        <v>4214</v>
      </c>
    </row>
    <row r="16" spans="1:2" s="116" customFormat="1" ht="24.75" customHeight="1">
      <c r="A16" s="118" t="s">
        <v>81</v>
      </c>
      <c r="B16" s="208">
        <v>3350</v>
      </c>
    </row>
    <row r="17" spans="1:2" s="116" customFormat="1" ht="24.75" customHeight="1">
      <c r="A17" s="118" t="s">
        <v>1117</v>
      </c>
      <c r="B17" s="208">
        <v>4264</v>
      </c>
    </row>
    <row r="18" spans="1:2" s="116" customFormat="1" ht="24.75" customHeight="1">
      <c r="A18" s="118" t="s">
        <v>666</v>
      </c>
      <c r="B18" s="208">
        <v>700</v>
      </c>
    </row>
    <row r="19" spans="1:2" s="116" customFormat="1" ht="24.75" customHeight="1">
      <c r="A19" s="117" t="s">
        <v>82</v>
      </c>
      <c r="B19" s="207"/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135" orientation="portrait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B72"/>
  <sheetViews>
    <sheetView zoomScaleNormal="100" workbookViewId="0">
      <selection activeCell="A661" sqref="A661"/>
    </sheetView>
  </sheetViews>
  <sheetFormatPr defaultColWidth="8" defaultRowHeight="13.5"/>
  <cols>
    <col min="1" max="1" width="51.75" style="193" customWidth="1"/>
    <col min="2" max="2" width="37" style="200" customWidth="1"/>
    <col min="3" max="252" width="8" style="193"/>
    <col min="253" max="253" width="51.5" style="193" customWidth="1"/>
    <col min="254" max="254" width="38.375" style="193" customWidth="1"/>
    <col min="255" max="508" width="8" style="193"/>
    <col min="509" max="509" width="51.5" style="193" customWidth="1"/>
    <col min="510" max="510" width="38.375" style="193" customWidth="1"/>
    <col min="511" max="764" width="8" style="193"/>
    <col min="765" max="765" width="51.5" style="193" customWidth="1"/>
    <col min="766" max="766" width="38.375" style="193" customWidth="1"/>
    <col min="767" max="1020" width="8" style="193"/>
    <col min="1021" max="1021" width="51.5" style="193" customWidth="1"/>
    <col min="1022" max="1022" width="38.375" style="193" customWidth="1"/>
    <col min="1023" max="1276" width="8" style="193"/>
    <col min="1277" max="1277" width="51.5" style="193" customWidth="1"/>
    <col min="1278" max="1278" width="38.375" style="193" customWidth="1"/>
    <col min="1279" max="1532" width="8" style="193"/>
    <col min="1533" max="1533" width="51.5" style="193" customWidth="1"/>
    <col min="1534" max="1534" width="38.375" style="193" customWidth="1"/>
    <col min="1535" max="1788" width="8" style="193"/>
    <col min="1789" max="1789" width="51.5" style="193" customWidth="1"/>
    <col min="1790" max="1790" width="38.375" style="193" customWidth="1"/>
    <col min="1791" max="2044" width="8" style="193"/>
    <col min="2045" max="2045" width="51.5" style="193" customWidth="1"/>
    <col min="2046" max="2046" width="38.375" style="193" customWidth="1"/>
    <col min="2047" max="2300" width="8" style="193"/>
    <col min="2301" max="2301" width="51.5" style="193" customWidth="1"/>
    <col min="2302" max="2302" width="38.375" style="193" customWidth="1"/>
    <col min="2303" max="2556" width="8" style="193"/>
    <col min="2557" max="2557" width="51.5" style="193" customWidth="1"/>
    <col min="2558" max="2558" width="38.375" style="193" customWidth="1"/>
    <col min="2559" max="2812" width="8" style="193"/>
    <col min="2813" max="2813" width="51.5" style="193" customWidth="1"/>
    <col min="2814" max="2814" width="38.375" style="193" customWidth="1"/>
    <col min="2815" max="3068" width="8" style="193"/>
    <col min="3069" max="3069" width="51.5" style="193" customWidth="1"/>
    <col min="3070" max="3070" width="38.375" style="193" customWidth="1"/>
    <col min="3071" max="3324" width="8" style="193"/>
    <col min="3325" max="3325" width="51.5" style="193" customWidth="1"/>
    <col min="3326" max="3326" width="38.375" style="193" customWidth="1"/>
    <col min="3327" max="3580" width="8" style="193"/>
    <col min="3581" max="3581" width="51.5" style="193" customWidth="1"/>
    <col min="3582" max="3582" width="38.375" style="193" customWidth="1"/>
    <col min="3583" max="3836" width="8" style="193"/>
    <col min="3837" max="3837" width="51.5" style="193" customWidth="1"/>
    <col min="3838" max="3838" width="38.375" style="193" customWidth="1"/>
    <col min="3839" max="4092" width="8" style="193"/>
    <col min="4093" max="4093" width="51.5" style="193" customWidth="1"/>
    <col min="4094" max="4094" width="38.375" style="193" customWidth="1"/>
    <col min="4095" max="4348" width="8" style="193"/>
    <col min="4349" max="4349" width="51.5" style="193" customWidth="1"/>
    <col min="4350" max="4350" width="38.375" style="193" customWidth="1"/>
    <col min="4351" max="4604" width="8" style="193"/>
    <col min="4605" max="4605" width="51.5" style="193" customWidth="1"/>
    <col min="4606" max="4606" width="38.375" style="193" customWidth="1"/>
    <col min="4607" max="4860" width="8" style="193"/>
    <col min="4861" max="4861" width="51.5" style="193" customWidth="1"/>
    <col min="4862" max="4862" width="38.375" style="193" customWidth="1"/>
    <col min="4863" max="5116" width="8" style="193"/>
    <col min="5117" max="5117" width="51.5" style="193" customWidth="1"/>
    <col min="5118" max="5118" width="38.375" style="193" customWidth="1"/>
    <col min="5119" max="5372" width="8" style="193"/>
    <col min="5373" max="5373" width="51.5" style="193" customWidth="1"/>
    <col min="5374" max="5374" width="38.375" style="193" customWidth="1"/>
    <col min="5375" max="5628" width="8" style="193"/>
    <col min="5629" max="5629" width="51.5" style="193" customWidth="1"/>
    <col min="5630" max="5630" width="38.375" style="193" customWidth="1"/>
    <col min="5631" max="5884" width="8" style="193"/>
    <col min="5885" max="5885" width="51.5" style="193" customWidth="1"/>
    <col min="5886" max="5886" width="38.375" style="193" customWidth="1"/>
    <col min="5887" max="6140" width="8" style="193"/>
    <col min="6141" max="6141" width="51.5" style="193" customWidth="1"/>
    <col min="6142" max="6142" width="38.375" style="193" customWidth="1"/>
    <col min="6143" max="6396" width="8" style="193"/>
    <col min="6397" max="6397" width="51.5" style="193" customWidth="1"/>
    <col min="6398" max="6398" width="38.375" style="193" customWidth="1"/>
    <col min="6399" max="6652" width="8" style="193"/>
    <col min="6653" max="6653" width="51.5" style="193" customWidth="1"/>
    <col min="6654" max="6654" width="38.375" style="193" customWidth="1"/>
    <col min="6655" max="6908" width="8" style="193"/>
    <col min="6909" max="6909" width="51.5" style="193" customWidth="1"/>
    <col min="6910" max="6910" width="38.375" style="193" customWidth="1"/>
    <col min="6911" max="7164" width="8" style="193"/>
    <col min="7165" max="7165" width="51.5" style="193" customWidth="1"/>
    <col min="7166" max="7166" width="38.375" style="193" customWidth="1"/>
    <col min="7167" max="7420" width="8" style="193"/>
    <col min="7421" max="7421" width="51.5" style="193" customWidth="1"/>
    <col min="7422" max="7422" width="38.375" style="193" customWidth="1"/>
    <col min="7423" max="7676" width="8" style="193"/>
    <col min="7677" max="7677" width="51.5" style="193" customWidth="1"/>
    <col min="7678" max="7678" width="38.375" style="193" customWidth="1"/>
    <col min="7679" max="7932" width="8" style="193"/>
    <col min="7933" max="7933" width="51.5" style="193" customWidth="1"/>
    <col min="7934" max="7934" width="38.375" style="193" customWidth="1"/>
    <col min="7935" max="8188" width="8" style="193"/>
    <col min="8189" max="8189" width="51.5" style="193" customWidth="1"/>
    <col min="8190" max="8190" width="38.375" style="193" customWidth="1"/>
    <col min="8191" max="8444" width="8" style="193"/>
    <col min="8445" max="8445" width="51.5" style="193" customWidth="1"/>
    <col min="8446" max="8446" width="38.375" style="193" customWidth="1"/>
    <col min="8447" max="8700" width="8" style="193"/>
    <col min="8701" max="8701" width="51.5" style="193" customWidth="1"/>
    <col min="8702" max="8702" width="38.375" style="193" customWidth="1"/>
    <col min="8703" max="8956" width="8" style="193"/>
    <col min="8957" max="8957" width="51.5" style="193" customWidth="1"/>
    <col min="8958" max="8958" width="38.375" style="193" customWidth="1"/>
    <col min="8959" max="9212" width="8" style="193"/>
    <col min="9213" max="9213" width="51.5" style="193" customWidth="1"/>
    <col min="9214" max="9214" width="38.375" style="193" customWidth="1"/>
    <col min="9215" max="9468" width="8" style="193"/>
    <col min="9469" max="9469" width="51.5" style="193" customWidth="1"/>
    <col min="9470" max="9470" width="38.375" style="193" customWidth="1"/>
    <col min="9471" max="9724" width="8" style="193"/>
    <col min="9725" max="9725" width="51.5" style="193" customWidth="1"/>
    <col min="9726" max="9726" width="38.375" style="193" customWidth="1"/>
    <col min="9727" max="9980" width="8" style="193"/>
    <col min="9981" max="9981" width="51.5" style="193" customWidth="1"/>
    <col min="9982" max="9982" width="38.375" style="193" customWidth="1"/>
    <col min="9983" max="10236" width="8" style="193"/>
    <col min="10237" max="10237" width="51.5" style="193" customWidth="1"/>
    <col min="10238" max="10238" width="38.375" style="193" customWidth="1"/>
    <col min="10239" max="10492" width="8" style="193"/>
    <col min="10493" max="10493" width="51.5" style="193" customWidth="1"/>
    <col min="10494" max="10494" width="38.375" style="193" customWidth="1"/>
    <col min="10495" max="10748" width="8" style="193"/>
    <col min="10749" max="10749" width="51.5" style="193" customWidth="1"/>
    <col min="10750" max="10750" width="38.375" style="193" customWidth="1"/>
    <col min="10751" max="11004" width="8" style="193"/>
    <col min="11005" max="11005" width="51.5" style="193" customWidth="1"/>
    <col min="11006" max="11006" width="38.375" style="193" customWidth="1"/>
    <col min="11007" max="11260" width="8" style="193"/>
    <col min="11261" max="11261" width="51.5" style="193" customWidth="1"/>
    <col min="11262" max="11262" width="38.375" style="193" customWidth="1"/>
    <col min="11263" max="11516" width="8" style="193"/>
    <col min="11517" max="11517" width="51.5" style="193" customWidth="1"/>
    <col min="11518" max="11518" width="38.375" style="193" customWidth="1"/>
    <col min="11519" max="11772" width="8" style="193"/>
    <col min="11773" max="11773" width="51.5" style="193" customWidth="1"/>
    <col min="11774" max="11774" width="38.375" style="193" customWidth="1"/>
    <col min="11775" max="12028" width="8" style="193"/>
    <col min="12029" max="12029" width="51.5" style="193" customWidth="1"/>
    <col min="12030" max="12030" width="38.375" style="193" customWidth="1"/>
    <col min="12031" max="12284" width="8" style="193"/>
    <col min="12285" max="12285" width="51.5" style="193" customWidth="1"/>
    <col min="12286" max="12286" width="38.375" style="193" customWidth="1"/>
    <col min="12287" max="12540" width="8" style="193"/>
    <col min="12541" max="12541" width="51.5" style="193" customWidth="1"/>
    <col min="12542" max="12542" width="38.375" style="193" customWidth="1"/>
    <col min="12543" max="12796" width="8" style="193"/>
    <col min="12797" max="12797" width="51.5" style="193" customWidth="1"/>
    <col min="12798" max="12798" width="38.375" style="193" customWidth="1"/>
    <col min="12799" max="13052" width="8" style="193"/>
    <col min="13053" max="13053" width="51.5" style="193" customWidth="1"/>
    <col min="13054" max="13054" width="38.375" style="193" customWidth="1"/>
    <col min="13055" max="13308" width="8" style="193"/>
    <col min="13309" max="13309" width="51.5" style="193" customWidth="1"/>
    <col min="13310" max="13310" width="38.375" style="193" customWidth="1"/>
    <col min="13311" max="13564" width="8" style="193"/>
    <col min="13565" max="13565" width="51.5" style="193" customWidth="1"/>
    <col min="13566" max="13566" width="38.375" style="193" customWidth="1"/>
    <col min="13567" max="13820" width="8" style="193"/>
    <col min="13821" max="13821" width="51.5" style="193" customWidth="1"/>
    <col min="13822" max="13822" width="38.375" style="193" customWidth="1"/>
    <col min="13823" max="14076" width="8" style="193"/>
    <col min="14077" max="14077" width="51.5" style="193" customWidth="1"/>
    <col min="14078" max="14078" width="38.375" style="193" customWidth="1"/>
    <col min="14079" max="14332" width="8" style="193"/>
    <col min="14333" max="14333" width="51.5" style="193" customWidth="1"/>
    <col min="14334" max="14334" width="38.375" style="193" customWidth="1"/>
    <col min="14335" max="14588" width="8" style="193"/>
    <col min="14589" max="14589" width="51.5" style="193" customWidth="1"/>
    <col min="14590" max="14590" width="38.375" style="193" customWidth="1"/>
    <col min="14591" max="14844" width="8" style="193"/>
    <col min="14845" max="14845" width="51.5" style="193" customWidth="1"/>
    <col min="14846" max="14846" width="38.375" style="193" customWidth="1"/>
    <col min="14847" max="15100" width="8" style="193"/>
    <col min="15101" max="15101" width="51.5" style="193" customWidth="1"/>
    <col min="15102" max="15102" width="38.375" style="193" customWidth="1"/>
    <col min="15103" max="15356" width="8" style="193"/>
    <col min="15357" max="15357" width="51.5" style="193" customWidth="1"/>
    <col min="15358" max="15358" width="38.375" style="193" customWidth="1"/>
    <col min="15359" max="15612" width="8" style="193"/>
    <col min="15613" max="15613" width="51.5" style="193" customWidth="1"/>
    <col min="15614" max="15614" width="38.375" style="193" customWidth="1"/>
    <col min="15615" max="15868" width="8" style="193"/>
    <col min="15869" max="15869" width="51.5" style="193" customWidth="1"/>
    <col min="15870" max="15870" width="38.375" style="193" customWidth="1"/>
    <col min="15871" max="16124" width="8" style="193"/>
    <col min="16125" max="16125" width="51.5" style="193" customWidth="1"/>
    <col min="16126" max="16126" width="38.375" style="193" customWidth="1"/>
    <col min="16127" max="16384" width="8" style="193"/>
  </cols>
  <sheetData>
    <row r="1" spans="1:2">
      <c r="A1" s="193" t="s">
        <v>1233</v>
      </c>
    </row>
    <row r="2" spans="1:2" ht="16.5" customHeight="1">
      <c r="A2" s="268" t="s">
        <v>1242</v>
      </c>
      <c r="B2" s="268"/>
    </row>
    <row r="3" spans="1:2" ht="12.75" customHeight="1">
      <c r="A3" s="194"/>
      <c r="B3" s="201" t="s">
        <v>31</v>
      </c>
    </row>
    <row r="4" spans="1:2" ht="14.25" customHeight="1">
      <c r="A4" s="199" t="s">
        <v>1120</v>
      </c>
      <c r="B4" s="202" t="s">
        <v>1121</v>
      </c>
    </row>
    <row r="5" spans="1:2" ht="14.25" customHeight="1">
      <c r="A5" s="195" t="s">
        <v>1122</v>
      </c>
      <c r="B5" s="216">
        <f>SUM(B6:B9)</f>
        <v>15676</v>
      </c>
    </row>
    <row r="6" spans="1:2" ht="14.25" customHeight="1">
      <c r="A6" s="196" t="s">
        <v>1123</v>
      </c>
      <c r="B6" s="217">
        <v>9650</v>
      </c>
    </row>
    <row r="7" spans="1:2" ht="14.25" customHeight="1">
      <c r="A7" s="196" t="s">
        <v>1124</v>
      </c>
      <c r="B7" s="217">
        <v>1617</v>
      </c>
    </row>
    <row r="8" spans="1:2" ht="14.25" customHeight="1">
      <c r="A8" s="196" t="s">
        <v>640</v>
      </c>
      <c r="B8" s="217">
        <v>1129</v>
      </c>
    </row>
    <row r="9" spans="1:2" ht="14.25" customHeight="1">
      <c r="A9" s="196" t="s">
        <v>1125</v>
      </c>
      <c r="B9" s="218">
        <v>3280</v>
      </c>
    </row>
    <row r="10" spans="1:2" ht="14.25" customHeight="1">
      <c r="A10" s="197" t="s">
        <v>1126</v>
      </c>
      <c r="B10" s="216">
        <f>SUM(B11:B20)</f>
        <v>2010</v>
      </c>
    </row>
    <row r="11" spans="1:2" ht="14.25" customHeight="1">
      <c r="A11" s="196" t="s">
        <v>1127</v>
      </c>
      <c r="B11" s="218">
        <v>1091</v>
      </c>
    </row>
    <row r="12" spans="1:2" ht="14.25" customHeight="1">
      <c r="A12" s="198" t="s">
        <v>1211</v>
      </c>
      <c r="B12" s="217"/>
    </row>
    <row r="13" spans="1:2" ht="14.25" customHeight="1">
      <c r="A13" s="196" t="s">
        <v>1128</v>
      </c>
      <c r="B13" s="217"/>
    </row>
    <row r="14" spans="1:2" ht="14.25" customHeight="1">
      <c r="A14" s="196" t="s">
        <v>1129</v>
      </c>
      <c r="B14" s="217"/>
    </row>
    <row r="15" spans="1:2" ht="14.25" customHeight="1">
      <c r="A15" s="196" t="s">
        <v>1130</v>
      </c>
      <c r="B15" s="217"/>
    </row>
    <row r="16" spans="1:2" ht="14.25" customHeight="1">
      <c r="A16" s="196" t="s">
        <v>1131</v>
      </c>
      <c r="B16" s="217">
        <v>137</v>
      </c>
    </row>
    <row r="17" spans="1:2" ht="14.25" customHeight="1">
      <c r="A17" s="196" t="s">
        <v>1132</v>
      </c>
      <c r="B17" s="217"/>
    </row>
    <row r="18" spans="1:2" ht="13.5" customHeight="1">
      <c r="A18" s="196" t="s">
        <v>1133</v>
      </c>
      <c r="B18" s="217">
        <v>422</v>
      </c>
    </row>
    <row r="19" spans="1:2" ht="14.25" customHeight="1">
      <c r="A19" s="196" t="s">
        <v>1134</v>
      </c>
      <c r="B19" s="217"/>
    </row>
    <row r="20" spans="1:2">
      <c r="A20" s="196" t="s">
        <v>1135</v>
      </c>
      <c r="B20" s="217">
        <v>360</v>
      </c>
    </row>
    <row r="21" spans="1:2" ht="14.25" customHeight="1">
      <c r="A21" s="197" t="s">
        <v>1136</v>
      </c>
      <c r="B21" s="216">
        <f>SUM(B22:B28)</f>
        <v>0</v>
      </c>
    </row>
    <row r="22" spans="1:2" ht="14.25" customHeight="1">
      <c r="A22" s="196" t="s">
        <v>1137</v>
      </c>
      <c r="B22" s="217"/>
    </row>
    <row r="23" spans="1:2" ht="14.25" customHeight="1">
      <c r="A23" s="196" t="s">
        <v>1138</v>
      </c>
      <c r="B23" s="217"/>
    </row>
    <row r="24" spans="1:2" ht="14.25" customHeight="1">
      <c r="A24" s="196" t="s">
        <v>1139</v>
      </c>
      <c r="B24" s="217"/>
    </row>
    <row r="25" spans="1:2" ht="14.25" customHeight="1">
      <c r="A25" s="196" t="s">
        <v>1140</v>
      </c>
      <c r="B25" s="217"/>
    </row>
    <row r="26" spans="1:2" ht="14.25" customHeight="1">
      <c r="A26" s="196" t="s">
        <v>1141</v>
      </c>
      <c r="B26" s="217"/>
    </row>
    <row r="27" spans="1:2" ht="14.25" customHeight="1">
      <c r="A27" s="196" t="s">
        <v>1142</v>
      </c>
      <c r="B27" s="217"/>
    </row>
    <row r="28" spans="1:2" ht="14.25" customHeight="1">
      <c r="A28" s="196" t="s">
        <v>1143</v>
      </c>
      <c r="B28" s="217"/>
    </row>
    <row r="29" spans="1:2" ht="14.25" customHeight="1">
      <c r="A29" s="197" t="s">
        <v>1144</v>
      </c>
      <c r="B29" s="216">
        <f>SUM(B30:B35)</f>
        <v>0</v>
      </c>
    </row>
    <row r="30" spans="1:2" ht="14.25" customHeight="1">
      <c r="A30" s="196" t="s">
        <v>1137</v>
      </c>
      <c r="B30" s="217"/>
    </row>
    <row r="31" spans="1:2" ht="14.25" customHeight="1">
      <c r="A31" s="196" t="s">
        <v>1138</v>
      </c>
      <c r="B31" s="217"/>
    </row>
    <row r="32" spans="1:2" ht="14.25" customHeight="1">
      <c r="A32" s="196" t="s">
        <v>1139</v>
      </c>
      <c r="B32" s="217"/>
    </row>
    <row r="33" spans="1:2" ht="14.25" customHeight="1">
      <c r="A33" s="196" t="s">
        <v>1141</v>
      </c>
      <c r="B33" s="217"/>
    </row>
    <row r="34" spans="1:2" ht="14.25" customHeight="1">
      <c r="A34" s="196" t="s">
        <v>1142</v>
      </c>
      <c r="B34" s="217"/>
    </row>
    <row r="35" spans="1:2" ht="14.25" customHeight="1">
      <c r="A35" s="196" t="s">
        <v>1143</v>
      </c>
      <c r="B35" s="217"/>
    </row>
    <row r="36" spans="1:2" ht="14.25" customHeight="1">
      <c r="A36" s="197" t="s">
        <v>1145</v>
      </c>
      <c r="B36" s="216">
        <f>SUM(B37:B39)</f>
        <v>22750</v>
      </c>
    </row>
    <row r="37" spans="1:2" ht="14.25" customHeight="1">
      <c r="A37" s="196" t="s">
        <v>1146</v>
      </c>
      <c r="B37" s="217">
        <f>20458+1303</f>
        <v>21761</v>
      </c>
    </row>
    <row r="38" spans="1:2" ht="14.25" customHeight="1">
      <c r="A38" s="196" t="s">
        <v>1147</v>
      </c>
      <c r="B38" s="217">
        <v>989</v>
      </c>
    </row>
    <row r="39" spans="1:2" ht="14.25" customHeight="1">
      <c r="A39" s="196" t="s">
        <v>1148</v>
      </c>
      <c r="B39" s="217"/>
    </row>
    <row r="40" spans="1:2" ht="14.25" customHeight="1">
      <c r="A40" s="197" t="s">
        <v>1149</v>
      </c>
      <c r="B40" s="216">
        <f>SUM(B41:B42)</f>
        <v>0</v>
      </c>
    </row>
    <row r="41" spans="1:2" ht="14.25" customHeight="1">
      <c r="A41" s="196" t="s">
        <v>1150</v>
      </c>
      <c r="B41" s="217"/>
    </row>
    <row r="42" spans="1:2" ht="14.25" customHeight="1">
      <c r="A42" s="196" t="s">
        <v>1151</v>
      </c>
      <c r="B42" s="217"/>
    </row>
    <row r="43" spans="1:2" ht="14.25" customHeight="1">
      <c r="A43" s="197" t="s">
        <v>1152</v>
      </c>
      <c r="B43" s="216">
        <f>SUM(B44:B46)</f>
        <v>0</v>
      </c>
    </row>
    <row r="44" spans="1:2" ht="14.25" customHeight="1">
      <c r="A44" s="196" t="s">
        <v>1153</v>
      </c>
      <c r="B44" s="217"/>
    </row>
    <row r="45" spans="1:2" ht="14.25" customHeight="1">
      <c r="A45" s="198" t="s">
        <v>1154</v>
      </c>
      <c r="B45" s="217"/>
    </row>
    <row r="46" spans="1:2" ht="14.25" customHeight="1">
      <c r="A46" s="196" t="s">
        <v>1155</v>
      </c>
      <c r="B46" s="217"/>
    </row>
    <row r="47" spans="1:2" ht="14.25" customHeight="1">
      <c r="A47" s="197" t="s">
        <v>1156</v>
      </c>
      <c r="B47" s="216">
        <v>0</v>
      </c>
    </row>
    <row r="48" spans="1:2" ht="14.25" customHeight="1">
      <c r="A48" s="196" t="s">
        <v>1157</v>
      </c>
      <c r="B48" s="217"/>
    </row>
    <row r="49" spans="1:2" ht="14.25" customHeight="1">
      <c r="A49" s="196" t="s">
        <v>1158</v>
      </c>
      <c r="B49" s="217"/>
    </row>
    <row r="50" spans="1:2" ht="14.25" customHeight="1">
      <c r="A50" s="197" t="s">
        <v>1159</v>
      </c>
      <c r="B50" s="216">
        <f>SUM(B51:B55)</f>
        <v>1399</v>
      </c>
    </row>
    <row r="51" spans="1:2" ht="14.25" customHeight="1">
      <c r="A51" s="196" t="s">
        <v>1160</v>
      </c>
      <c r="B51" s="217"/>
    </row>
    <row r="52" spans="1:2" ht="14.25" customHeight="1">
      <c r="A52" s="196" t="s">
        <v>1161</v>
      </c>
      <c r="B52" s="217"/>
    </row>
    <row r="53" spans="1:2" ht="14.25" customHeight="1">
      <c r="A53" s="196" t="s">
        <v>1162</v>
      </c>
      <c r="B53" s="217"/>
    </row>
    <row r="54" spans="1:2">
      <c r="A54" s="196" t="s">
        <v>1163</v>
      </c>
      <c r="B54" s="217">
        <v>1097</v>
      </c>
    </row>
    <row r="55" spans="1:2" ht="14.25" customHeight="1">
      <c r="A55" s="196" t="s">
        <v>1164</v>
      </c>
      <c r="B55" s="217">
        <v>302</v>
      </c>
    </row>
    <row r="56" spans="1:2" ht="14.25" customHeight="1">
      <c r="A56" s="197" t="s">
        <v>1165</v>
      </c>
      <c r="B56" s="216">
        <f>SUM(B57:B58)</f>
        <v>150</v>
      </c>
    </row>
    <row r="57" spans="1:2" ht="14.25" customHeight="1">
      <c r="A57" s="196" t="s">
        <v>1166</v>
      </c>
      <c r="B57" s="218">
        <v>150</v>
      </c>
    </row>
    <row r="58" spans="1:2" ht="14.25" customHeight="1">
      <c r="A58" s="196" t="s">
        <v>1167</v>
      </c>
      <c r="B58" s="217"/>
    </row>
    <row r="59" spans="1:2" ht="14.25" customHeight="1">
      <c r="A59" s="197" t="s">
        <v>1179</v>
      </c>
      <c r="B59" s="216">
        <v>0</v>
      </c>
    </row>
    <row r="60" spans="1:2" ht="14.25" customHeight="1">
      <c r="A60" s="196" t="s">
        <v>1168</v>
      </c>
      <c r="B60" s="217"/>
    </row>
    <row r="61" spans="1:2" ht="14.25" customHeight="1">
      <c r="A61" s="196" t="s">
        <v>1169</v>
      </c>
      <c r="B61" s="217"/>
    </row>
    <row r="62" spans="1:2" ht="14.25" customHeight="1">
      <c r="A62" s="196" t="s">
        <v>1170</v>
      </c>
      <c r="B62" s="217"/>
    </row>
    <row r="63" spans="1:2" ht="14.25" customHeight="1">
      <c r="A63" s="196" t="s">
        <v>1171</v>
      </c>
      <c r="B63" s="217"/>
    </row>
    <row r="64" spans="1:2" ht="14.25" customHeight="1">
      <c r="A64" s="197" t="s">
        <v>1180</v>
      </c>
      <c r="B64" s="216">
        <v>0</v>
      </c>
    </row>
    <row r="65" spans="1:2" ht="14.25" customHeight="1">
      <c r="A65" s="196" t="s">
        <v>1172</v>
      </c>
      <c r="B65" s="217"/>
    </row>
    <row r="66" spans="1:2" ht="14.25" customHeight="1">
      <c r="A66" s="196" t="s">
        <v>1173</v>
      </c>
      <c r="B66" s="217"/>
    </row>
    <row r="67" spans="1:2" ht="14.25" customHeight="1">
      <c r="A67" s="197" t="s">
        <v>1181</v>
      </c>
      <c r="B67" s="216">
        <v>0</v>
      </c>
    </row>
    <row r="68" spans="1:2" ht="14.25" customHeight="1">
      <c r="A68" s="196" t="s">
        <v>1174</v>
      </c>
      <c r="B68" s="217"/>
    </row>
    <row r="69" spans="1:2" ht="14.25" customHeight="1">
      <c r="A69" s="196" t="s">
        <v>1175</v>
      </c>
      <c r="B69" s="217"/>
    </row>
    <row r="70" spans="1:2" ht="14.25" customHeight="1">
      <c r="A70" s="196" t="s">
        <v>1176</v>
      </c>
      <c r="B70" s="217"/>
    </row>
    <row r="71" spans="1:2" ht="14.25" customHeight="1">
      <c r="A71" s="196" t="s">
        <v>1177</v>
      </c>
      <c r="B71" s="217"/>
    </row>
    <row r="72" spans="1:2" ht="14.25" customHeight="1">
      <c r="A72" s="195" t="s">
        <v>1178</v>
      </c>
      <c r="B72" s="216">
        <f>B5+B10+B21+B29+B36+B40+B43+B47+B50+B56+B59+B64+B67</f>
        <v>41985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135" orientation="portrait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G22"/>
  <sheetViews>
    <sheetView zoomScaleNormal="100" zoomScaleSheetLayoutView="100" workbookViewId="0">
      <selection activeCell="A661" sqref="A661"/>
    </sheetView>
  </sheetViews>
  <sheetFormatPr defaultColWidth="43.875" defaultRowHeight="13.5"/>
  <cols>
    <col min="1" max="1" width="57.375" style="94" customWidth="1"/>
    <col min="2" max="2" width="31.5" style="94" customWidth="1"/>
    <col min="3" max="16384" width="43.875" style="94"/>
  </cols>
  <sheetData>
    <row r="1" spans="1:5" s="76" customFormat="1" ht="15" customHeight="1">
      <c r="A1" s="31" t="s">
        <v>1234</v>
      </c>
      <c r="B1" s="93"/>
    </row>
    <row r="2" spans="1:5" ht="23.25" customHeight="1">
      <c r="A2" s="269" t="s">
        <v>1240</v>
      </c>
      <c r="B2" s="269"/>
      <c r="C2" s="184"/>
      <c r="D2" s="184"/>
      <c r="E2" s="184"/>
    </row>
    <row r="3" spans="1:5" s="95" customFormat="1" ht="23.45" customHeight="1">
      <c r="B3" s="96" t="s">
        <v>0</v>
      </c>
    </row>
    <row r="4" spans="1:5" s="95" customFormat="1" ht="25.5" customHeight="1">
      <c r="A4" s="97" t="s">
        <v>1114</v>
      </c>
      <c r="B4" s="98" t="s">
        <v>74</v>
      </c>
    </row>
    <row r="5" spans="1:5" s="95" customFormat="1" ht="29.25" customHeight="1">
      <c r="A5" s="107" t="s">
        <v>84</v>
      </c>
      <c r="B5" s="100"/>
    </row>
    <row r="6" spans="1:5" s="95" customFormat="1" ht="29.25" customHeight="1">
      <c r="A6" s="107" t="s">
        <v>85</v>
      </c>
      <c r="B6" s="101"/>
    </row>
    <row r="7" spans="1:5" s="95" customFormat="1" ht="29.25" customHeight="1">
      <c r="A7" s="107" t="s">
        <v>86</v>
      </c>
      <c r="B7" s="101"/>
    </row>
    <row r="8" spans="1:5" s="103" customFormat="1" ht="29.25" customHeight="1">
      <c r="A8" s="107" t="s">
        <v>87</v>
      </c>
      <c r="B8" s="101"/>
    </row>
    <row r="9" spans="1:5" s="95" customFormat="1" ht="29.25" customHeight="1">
      <c r="A9" s="107" t="s">
        <v>88</v>
      </c>
      <c r="B9" s="101"/>
    </row>
    <row r="10" spans="1:5" s="95" customFormat="1" ht="29.25" customHeight="1">
      <c r="A10" s="107" t="s">
        <v>89</v>
      </c>
      <c r="B10" s="101"/>
    </row>
    <row r="11" spans="1:5" s="95" customFormat="1" ht="29.25" customHeight="1">
      <c r="A11" s="107" t="s">
        <v>90</v>
      </c>
      <c r="B11" s="101"/>
    </row>
    <row r="12" spans="1:5" s="95" customFormat="1" ht="29.25" customHeight="1">
      <c r="A12" s="107" t="s">
        <v>1212</v>
      </c>
      <c r="B12" s="219">
        <v>25000</v>
      </c>
    </row>
    <row r="13" spans="1:5" s="95" customFormat="1" ht="29.25" customHeight="1">
      <c r="A13" s="107" t="s">
        <v>91</v>
      </c>
      <c r="B13" s="219"/>
    </row>
    <row r="14" spans="1:5" s="95" customFormat="1" ht="29.25" customHeight="1">
      <c r="A14" s="107" t="s">
        <v>92</v>
      </c>
      <c r="B14" s="219"/>
    </row>
    <row r="15" spans="1:5" s="95" customFormat="1" ht="29.25" customHeight="1">
      <c r="A15" s="107" t="s">
        <v>93</v>
      </c>
      <c r="B15" s="219"/>
    </row>
    <row r="16" spans="1:5" s="95" customFormat="1" ht="29.25" customHeight="1">
      <c r="A16" s="107" t="s">
        <v>94</v>
      </c>
      <c r="B16" s="219"/>
    </row>
    <row r="17" spans="1:7" s="95" customFormat="1" ht="29.25" customHeight="1">
      <c r="A17" s="107" t="s">
        <v>95</v>
      </c>
      <c r="B17" s="219"/>
      <c r="G17" s="37"/>
    </row>
    <row r="18" spans="1:7" s="95" customFormat="1" ht="29.25" customHeight="1">
      <c r="A18" s="107" t="s">
        <v>96</v>
      </c>
      <c r="B18" s="219"/>
    </row>
    <row r="19" spans="1:7" s="95" customFormat="1" ht="29.25" customHeight="1">
      <c r="A19" s="107" t="s">
        <v>97</v>
      </c>
      <c r="B19" s="219"/>
    </row>
    <row r="20" spans="1:7" s="95" customFormat="1" ht="29.25" customHeight="1">
      <c r="A20" s="107" t="s">
        <v>98</v>
      </c>
      <c r="B20" s="219"/>
    </row>
    <row r="21" spans="1:7" s="95" customFormat="1" ht="29.25" customHeight="1">
      <c r="A21" s="107" t="s">
        <v>99</v>
      </c>
      <c r="B21" s="219"/>
    </row>
    <row r="22" spans="1:7" s="95" customFormat="1" ht="29.25" customHeight="1">
      <c r="A22" s="106" t="s">
        <v>100</v>
      </c>
      <c r="B22" s="220">
        <v>25000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135" orientation="portrait" r:id="rId1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G24"/>
  <sheetViews>
    <sheetView zoomScaleNormal="100" zoomScaleSheetLayoutView="100" workbookViewId="0">
      <selection activeCell="A661" sqref="A661"/>
    </sheetView>
  </sheetViews>
  <sheetFormatPr defaultColWidth="43.875" defaultRowHeight="13.5"/>
  <cols>
    <col min="1" max="1" width="62" style="94" customWidth="1"/>
    <col min="2" max="2" width="26.875" style="94" customWidth="1"/>
    <col min="3" max="16384" width="43.875" style="94"/>
  </cols>
  <sheetData>
    <row r="1" spans="1:5" s="76" customFormat="1" ht="15" customHeight="1">
      <c r="A1" s="31" t="s">
        <v>1235</v>
      </c>
      <c r="B1" s="93"/>
    </row>
    <row r="2" spans="1:5" ht="23.25" customHeight="1">
      <c r="A2" s="269" t="s">
        <v>1241</v>
      </c>
      <c r="B2" s="269"/>
      <c r="C2" s="184"/>
      <c r="D2" s="184"/>
      <c r="E2" s="184"/>
    </row>
    <row r="3" spans="1:5" s="95" customFormat="1" ht="18.75" customHeight="1">
      <c r="B3" s="96" t="s">
        <v>0</v>
      </c>
    </row>
    <row r="4" spans="1:5" s="95" customFormat="1" ht="29.25" customHeight="1">
      <c r="A4" s="97" t="s">
        <v>1114</v>
      </c>
      <c r="B4" s="98" t="s">
        <v>74</v>
      </c>
    </row>
    <row r="5" spans="1:5" s="95" customFormat="1" ht="31.5" customHeight="1">
      <c r="A5" s="99" t="s">
        <v>101</v>
      </c>
      <c r="B5" s="100"/>
    </row>
    <row r="6" spans="1:5" s="95" customFormat="1" ht="31.5" customHeight="1">
      <c r="A6" s="99" t="s">
        <v>102</v>
      </c>
      <c r="B6" s="101"/>
    </row>
    <row r="7" spans="1:5" s="95" customFormat="1" ht="31.5" customHeight="1">
      <c r="A7" s="102" t="s">
        <v>103</v>
      </c>
      <c r="B7" s="101"/>
    </row>
    <row r="8" spans="1:5" s="103" customFormat="1" ht="31.5" customHeight="1">
      <c r="A8" s="99" t="s">
        <v>104</v>
      </c>
      <c r="B8" s="219">
        <v>25000</v>
      </c>
    </row>
    <row r="9" spans="1:5" s="95" customFormat="1" ht="31.5" customHeight="1">
      <c r="A9" s="102" t="s">
        <v>105</v>
      </c>
      <c r="B9" s="219"/>
    </row>
    <row r="10" spans="1:5" s="95" customFormat="1" ht="31.5" customHeight="1">
      <c r="A10" s="99" t="s">
        <v>106</v>
      </c>
      <c r="B10" s="219"/>
    </row>
    <row r="11" spans="1:5" s="95" customFormat="1" ht="31.5" customHeight="1">
      <c r="A11" s="102" t="s">
        <v>107</v>
      </c>
      <c r="B11" s="219"/>
    </row>
    <row r="12" spans="1:5" s="95" customFormat="1" ht="31.5" customHeight="1">
      <c r="A12" s="102" t="s">
        <v>1213</v>
      </c>
      <c r="B12" s="219"/>
    </row>
    <row r="13" spans="1:5" s="95" customFormat="1" ht="31.5" customHeight="1">
      <c r="A13" s="104" t="s">
        <v>108</v>
      </c>
      <c r="B13" s="219"/>
    </row>
    <row r="14" spans="1:5" s="95" customFormat="1" ht="31.5" customHeight="1">
      <c r="A14" s="99" t="s">
        <v>109</v>
      </c>
      <c r="B14" s="219"/>
    </row>
    <row r="15" spans="1:5" s="95" customFormat="1" ht="31.5" customHeight="1">
      <c r="A15" s="99" t="s">
        <v>110</v>
      </c>
      <c r="B15" s="219"/>
    </row>
    <row r="16" spans="1:5" s="95" customFormat="1" ht="31.5" customHeight="1">
      <c r="A16" s="99" t="s">
        <v>111</v>
      </c>
      <c r="B16" s="219"/>
    </row>
    <row r="17" spans="1:7" s="95" customFormat="1" ht="31.5" customHeight="1">
      <c r="A17" s="99" t="s">
        <v>112</v>
      </c>
      <c r="B17" s="219"/>
      <c r="G17" s="37"/>
    </row>
    <row r="18" spans="1:7" s="95" customFormat="1" ht="31.5" customHeight="1">
      <c r="A18" s="99" t="s">
        <v>113</v>
      </c>
      <c r="B18" s="219"/>
    </row>
    <row r="19" spans="1:7" s="95" customFormat="1" ht="31.5" customHeight="1">
      <c r="A19" s="102" t="s">
        <v>114</v>
      </c>
      <c r="B19" s="219"/>
    </row>
    <row r="20" spans="1:7" s="95" customFormat="1" ht="31.5" customHeight="1">
      <c r="A20" s="105" t="s">
        <v>115</v>
      </c>
      <c r="B20" s="219"/>
    </row>
    <row r="21" spans="1:7" s="95" customFormat="1" ht="31.5" customHeight="1">
      <c r="A21" s="99" t="s">
        <v>116</v>
      </c>
      <c r="B21" s="219"/>
    </row>
    <row r="22" spans="1:7" s="95" customFormat="1" ht="31.5" customHeight="1">
      <c r="A22" s="99" t="s">
        <v>117</v>
      </c>
      <c r="B22" s="219"/>
    </row>
    <row r="23" spans="1:7" s="95" customFormat="1" ht="31.5" customHeight="1">
      <c r="A23" s="105" t="s">
        <v>118</v>
      </c>
      <c r="B23" s="219"/>
    </row>
    <row r="24" spans="1:7" s="95" customFormat="1" ht="31.5" customHeight="1">
      <c r="A24" s="106" t="s">
        <v>100</v>
      </c>
      <c r="B24" s="220">
        <v>25000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135" orientation="portrait" r:id="rId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G17"/>
  <sheetViews>
    <sheetView tabSelected="1" zoomScaleNormal="100" workbookViewId="0">
      <selection activeCell="E8" sqref="E8"/>
    </sheetView>
  </sheetViews>
  <sheetFormatPr defaultColWidth="26" defaultRowHeight="13.5"/>
  <cols>
    <col min="1" max="1" width="27.125" style="77" customWidth="1"/>
    <col min="2" max="2" width="16.25" style="92" customWidth="1"/>
    <col min="3" max="3" width="28.75" style="77" customWidth="1"/>
    <col min="4" max="4" width="16.75" style="92" customWidth="1"/>
    <col min="5" max="16384" width="26" style="77"/>
  </cols>
  <sheetData>
    <row r="1" spans="1:7" s="76" customFormat="1" ht="16.5" customHeight="1">
      <c r="A1" s="73" t="s">
        <v>1236</v>
      </c>
      <c r="B1" s="74"/>
      <c r="C1" s="74"/>
      <c r="D1" s="75"/>
    </row>
    <row r="2" spans="1:7" ht="24.75" customHeight="1">
      <c r="A2" s="270" t="s">
        <v>1243</v>
      </c>
      <c r="B2" s="270"/>
      <c r="C2" s="270"/>
      <c r="D2" s="270"/>
      <c r="E2" s="183"/>
    </row>
    <row r="3" spans="1:7" s="80" customFormat="1" ht="21.75" customHeight="1">
      <c r="A3" s="78"/>
      <c r="B3" s="1"/>
      <c r="C3" s="2"/>
      <c r="D3" s="79" t="s">
        <v>119</v>
      </c>
    </row>
    <row r="4" spans="1:7" ht="27.75" customHeight="1">
      <c r="A4" s="81" t="s">
        <v>120</v>
      </c>
      <c r="B4" s="82" t="s">
        <v>30</v>
      </c>
      <c r="C4" s="81" t="s">
        <v>121</v>
      </c>
      <c r="D4" s="82" t="s">
        <v>30</v>
      </c>
    </row>
    <row r="5" spans="1:7" ht="42.75" customHeight="1">
      <c r="A5" s="83" t="s">
        <v>122</v>
      </c>
      <c r="B5" s="220">
        <v>25000</v>
      </c>
      <c r="C5" s="83" t="s">
        <v>123</v>
      </c>
      <c r="D5" s="220">
        <v>25000</v>
      </c>
    </row>
    <row r="6" spans="1:7" ht="42.75" customHeight="1">
      <c r="A6" s="84" t="s">
        <v>124</v>
      </c>
      <c r="B6" s="221"/>
      <c r="C6" s="85" t="s">
        <v>125</v>
      </c>
      <c r="D6" s="221"/>
    </row>
    <row r="7" spans="1:7" ht="42.75" customHeight="1">
      <c r="A7" s="86" t="s">
        <v>126</v>
      </c>
      <c r="B7" s="221"/>
      <c r="C7" s="87" t="s">
        <v>127</v>
      </c>
      <c r="D7" s="221"/>
    </row>
    <row r="8" spans="1:7" ht="42.75" customHeight="1">
      <c r="A8" s="86" t="s">
        <v>128</v>
      </c>
      <c r="B8" s="221"/>
      <c r="C8" s="87" t="s">
        <v>129</v>
      </c>
      <c r="D8" s="221"/>
    </row>
    <row r="9" spans="1:7" ht="42.75" customHeight="1">
      <c r="A9" s="84" t="s">
        <v>1110</v>
      </c>
      <c r="B9" s="221"/>
      <c r="C9" s="84" t="s">
        <v>1111</v>
      </c>
      <c r="D9" s="222"/>
    </row>
    <row r="10" spans="1:7" ht="42.75" customHeight="1">
      <c r="A10" s="88" t="s">
        <v>130</v>
      </c>
      <c r="B10" s="224"/>
      <c r="C10" s="88" t="s">
        <v>1112</v>
      </c>
      <c r="D10" s="223"/>
    </row>
    <row r="11" spans="1:7" ht="42.75" customHeight="1">
      <c r="A11" s="84" t="s">
        <v>1113</v>
      </c>
      <c r="B11" s="221"/>
      <c r="C11" s="89"/>
      <c r="D11" s="223"/>
    </row>
    <row r="12" spans="1:7" ht="42.75" customHeight="1">
      <c r="A12" s="90" t="s">
        <v>131</v>
      </c>
      <c r="B12" s="220">
        <v>25000</v>
      </c>
      <c r="C12" s="90" t="s">
        <v>132</v>
      </c>
      <c r="D12" s="220">
        <v>25000</v>
      </c>
    </row>
    <row r="13" spans="1:7" ht="51.75" customHeight="1">
      <c r="A13" s="271"/>
      <c r="B13" s="271"/>
      <c r="C13" s="271"/>
      <c r="D13" s="271"/>
      <c r="E13" s="91"/>
      <c r="F13" s="91"/>
      <c r="G13" s="91"/>
    </row>
    <row r="17" spans="7:7">
      <c r="G17" s="36"/>
    </row>
  </sheetData>
  <mergeCells count="2">
    <mergeCell ref="A2:D2"/>
    <mergeCell ref="A13:D1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135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789"/>
  <sheetViews>
    <sheetView showZeros="0" zoomScaleNormal="100" workbookViewId="0">
      <selection activeCell="A661" sqref="A661"/>
    </sheetView>
  </sheetViews>
  <sheetFormatPr defaultColWidth="9.5" defaultRowHeight="13.5"/>
  <cols>
    <col min="1" max="1" width="43.875" style="32" customWidth="1"/>
    <col min="2" max="2" width="43.875" style="180" customWidth="1"/>
    <col min="3" max="254" width="9.5" style="32"/>
    <col min="255" max="255" width="42.75" style="32" customWidth="1"/>
    <col min="256" max="257" width="16.75" style="32" customWidth="1"/>
    <col min="258" max="258" width="22.75" style="32" customWidth="1"/>
    <col min="259" max="510" width="9.5" style="32"/>
    <col min="511" max="511" width="42.75" style="32" customWidth="1"/>
    <col min="512" max="513" width="16.75" style="32" customWidth="1"/>
    <col min="514" max="514" width="22.75" style="32" customWidth="1"/>
    <col min="515" max="766" width="9.5" style="32"/>
    <col min="767" max="767" width="42.75" style="32" customWidth="1"/>
    <col min="768" max="769" width="16.75" style="32" customWidth="1"/>
    <col min="770" max="770" width="22.75" style="32" customWidth="1"/>
    <col min="771" max="1022" width="9.5" style="32"/>
    <col min="1023" max="1023" width="42.75" style="32" customWidth="1"/>
    <col min="1024" max="1025" width="16.75" style="32" customWidth="1"/>
    <col min="1026" max="1026" width="22.75" style="32" customWidth="1"/>
    <col min="1027" max="1278" width="9.5" style="32"/>
    <col min="1279" max="1279" width="42.75" style="32" customWidth="1"/>
    <col min="1280" max="1281" width="16.75" style="32" customWidth="1"/>
    <col min="1282" max="1282" width="22.75" style="32" customWidth="1"/>
    <col min="1283" max="1534" width="9.5" style="32"/>
    <col min="1535" max="1535" width="42.75" style="32" customWidth="1"/>
    <col min="1536" max="1537" width="16.75" style="32" customWidth="1"/>
    <col min="1538" max="1538" width="22.75" style="32" customWidth="1"/>
    <col min="1539" max="1790" width="9.5" style="32"/>
    <col min="1791" max="1791" width="42.75" style="32" customWidth="1"/>
    <col min="1792" max="1793" width="16.75" style="32" customWidth="1"/>
    <col min="1794" max="1794" width="22.75" style="32" customWidth="1"/>
    <col min="1795" max="2046" width="9.5" style="32"/>
    <col min="2047" max="2047" width="42.75" style="32" customWidth="1"/>
    <col min="2048" max="2049" width="16.75" style="32" customWidth="1"/>
    <col min="2050" max="2050" width="22.75" style="32" customWidth="1"/>
    <col min="2051" max="2302" width="9.5" style="32"/>
    <col min="2303" max="2303" width="42.75" style="32" customWidth="1"/>
    <col min="2304" max="2305" width="16.75" style="32" customWidth="1"/>
    <col min="2306" max="2306" width="22.75" style="32" customWidth="1"/>
    <col min="2307" max="2558" width="9.5" style="32"/>
    <col min="2559" max="2559" width="42.75" style="32" customWidth="1"/>
    <col min="2560" max="2561" width="16.75" style="32" customWidth="1"/>
    <col min="2562" max="2562" width="22.75" style="32" customWidth="1"/>
    <col min="2563" max="2814" width="9.5" style="32"/>
    <col min="2815" max="2815" width="42.75" style="32" customWidth="1"/>
    <col min="2816" max="2817" width="16.75" style="32" customWidth="1"/>
    <col min="2818" max="2818" width="22.75" style="32" customWidth="1"/>
    <col min="2819" max="3070" width="9.5" style="32"/>
    <col min="3071" max="3071" width="42.75" style="32" customWidth="1"/>
    <col min="3072" max="3073" width="16.75" style="32" customWidth="1"/>
    <col min="3074" max="3074" width="22.75" style="32" customWidth="1"/>
    <col min="3075" max="3326" width="9.5" style="32"/>
    <col min="3327" max="3327" width="42.75" style="32" customWidth="1"/>
    <col min="3328" max="3329" width="16.75" style="32" customWidth="1"/>
    <col min="3330" max="3330" width="22.75" style="32" customWidth="1"/>
    <col min="3331" max="3582" width="9.5" style="32"/>
    <col min="3583" max="3583" width="42.75" style="32" customWidth="1"/>
    <col min="3584" max="3585" width="16.75" style="32" customWidth="1"/>
    <col min="3586" max="3586" width="22.75" style="32" customWidth="1"/>
    <col min="3587" max="3838" width="9.5" style="32"/>
    <col min="3839" max="3839" width="42.75" style="32" customWidth="1"/>
    <col min="3840" max="3841" width="16.75" style="32" customWidth="1"/>
    <col min="3842" max="3842" width="22.75" style="32" customWidth="1"/>
    <col min="3843" max="4094" width="9.5" style="32"/>
    <col min="4095" max="4095" width="42.75" style="32" customWidth="1"/>
    <col min="4096" max="4097" width="16.75" style="32" customWidth="1"/>
    <col min="4098" max="4098" width="22.75" style="32" customWidth="1"/>
    <col min="4099" max="4350" width="9.5" style="32"/>
    <col min="4351" max="4351" width="42.75" style="32" customWidth="1"/>
    <col min="4352" max="4353" width="16.75" style="32" customWidth="1"/>
    <col min="4354" max="4354" width="22.75" style="32" customWidth="1"/>
    <col min="4355" max="4606" width="9.5" style="32"/>
    <col min="4607" max="4607" width="42.75" style="32" customWidth="1"/>
    <col min="4608" max="4609" width="16.75" style="32" customWidth="1"/>
    <col min="4610" max="4610" width="22.75" style="32" customWidth="1"/>
    <col min="4611" max="4862" width="9.5" style="32"/>
    <col min="4863" max="4863" width="42.75" style="32" customWidth="1"/>
    <col min="4864" max="4865" width="16.75" style="32" customWidth="1"/>
    <col min="4866" max="4866" width="22.75" style="32" customWidth="1"/>
    <col min="4867" max="5118" width="9.5" style="32"/>
    <col min="5119" max="5119" width="42.75" style="32" customWidth="1"/>
    <col min="5120" max="5121" width="16.75" style="32" customWidth="1"/>
    <col min="5122" max="5122" width="22.75" style="32" customWidth="1"/>
    <col min="5123" max="5374" width="9.5" style="32"/>
    <col min="5375" max="5375" width="42.75" style="32" customWidth="1"/>
    <col min="5376" max="5377" width="16.75" style="32" customWidth="1"/>
    <col min="5378" max="5378" width="22.75" style="32" customWidth="1"/>
    <col min="5379" max="5630" width="9.5" style="32"/>
    <col min="5631" max="5631" width="42.75" style="32" customWidth="1"/>
    <col min="5632" max="5633" width="16.75" style="32" customWidth="1"/>
    <col min="5634" max="5634" width="22.75" style="32" customWidth="1"/>
    <col min="5635" max="5886" width="9.5" style="32"/>
    <col min="5887" max="5887" width="42.75" style="32" customWidth="1"/>
    <col min="5888" max="5889" width="16.75" style="32" customWidth="1"/>
    <col min="5890" max="5890" width="22.75" style="32" customWidth="1"/>
    <col min="5891" max="6142" width="9.5" style="32"/>
    <col min="6143" max="6143" width="42.75" style="32" customWidth="1"/>
    <col min="6144" max="6145" width="16.75" style="32" customWidth="1"/>
    <col min="6146" max="6146" width="22.75" style="32" customWidth="1"/>
    <col min="6147" max="6398" width="9.5" style="32"/>
    <col min="6399" max="6399" width="42.75" style="32" customWidth="1"/>
    <col min="6400" max="6401" width="16.75" style="32" customWidth="1"/>
    <col min="6402" max="6402" width="22.75" style="32" customWidth="1"/>
    <col min="6403" max="6654" width="9.5" style="32"/>
    <col min="6655" max="6655" width="42.75" style="32" customWidth="1"/>
    <col min="6656" max="6657" width="16.75" style="32" customWidth="1"/>
    <col min="6658" max="6658" width="22.75" style="32" customWidth="1"/>
    <col min="6659" max="6910" width="9.5" style="32"/>
    <col min="6911" max="6911" width="42.75" style="32" customWidth="1"/>
    <col min="6912" max="6913" width="16.75" style="32" customWidth="1"/>
    <col min="6914" max="6914" width="22.75" style="32" customWidth="1"/>
    <col min="6915" max="7166" width="9.5" style="32"/>
    <col min="7167" max="7167" width="42.75" style="32" customWidth="1"/>
    <col min="7168" max="7169" width="16.75" style="32" customWidth="1"/>
    <col min="7170" max="7170" width="22.75" style="32" customWidth="1"/>
    <col min="7171" max="7422" width="9.5" style="32"/>
    <col min="7423" max="7423" width="42.75" style="32" customWidth="1"/>
    <col min="7424" max="7425" width="16.75" style="32" customWidth="1"/>
    <col min="7426" max="7426" width="22.75" style="32" customWidth="1"/>
    <col min="7427" max="7678" width="9.5" style="32"/>
    <col min="7679" max="7679" width="42.75" style="32" customWidth="1"/>
    <col min="7680" max="7681" width="16.75" style="32" customWidth="1"/>
    <col min="7682" max="7682" width="22.75" style="32" customWidth="1"/>
    <col min="7683" max="7934" width="9.5" style="32"/>
    <col min="7935" max="7935" width="42.75" style="32" customWidth="1"/>
    <col min="7936" max="7937" width="16.75" style="32" customWidth="1"/>
    <col min="7938" max="7938" width="22.75" style="32" customWidth="1"/>
    <col min="7939" max="8190" width="9.5" style="32"/>
    <col min="8191" max="8191" width="42.75" style="32" customWidth="1"/>
    <col min="8192" max="8193" width="16.75" style="32" customWidth="1"/>
    <col min="8194" max="8194" width="22.75" style="32" customWidth="1"/>
    <col min="8195" max="8446" width="9.5" style="32"/>
    <col min="8447" max="8447" width="42.75" style="32" customWidth="1"/>
    <col min="8448" max="8449" width="16.75" style="32" customWidth="1"/>
    <col min="8450" max="8450" width="22.75" style="32" customWidth="1"/>
    <col min="8451" max="8702" width="9.5" style="32"/>
    <col min="8703" max="8703" width="42.75" style="32" customWidth="1"/>
    <col min="8704" max="8705" width="16.75" style="32" customWidth="1"/>
    <col min="8706" max="8706" width="22.75" style="32" customWidth="1"/>
    <col min="8707" max="8958" width="9.5" style="32"/>
    <col min="8959" max="8959" width="42.75" style="32" customWidth="1"/>
    <col min="8960" max="8961" width="16.75" style="32" customWidth="1"/>
    <col min="8962" max="8962" width="22.75" style="32" customWidth="1"/>
    <col min="8963" max="9214" width="9.5" style="32"/>
    <col min="9215" max="9215" width="42.75" style="32" customWidth="1"/>
    <col min="9216" max="9217" width="16.75" style="32" customWidth="1"/>
    <col min="9218" max="9218" width="22.75" style="32" customWidth="1"/>
    <col min="9219" max="9470" width="9.5" style="32"/>
    <col min="9471" max="9471" width="42.75" style="32" customWidth="1"/>
    <col min="9472" max="9473" width="16.75" style="32" customWidth="1"/>
    <col min="9474" max="9474" width="22.75" style="32" customWidth="1"/>
    <col min="9475" max="9726" width="9.5" style="32"/>
    <col min="9727" max="9727" width="42.75" style="32" customWidth="1"/>
    <col min="9728" max="9729" width="16.75" style="32" customWidth="1"/>
    <col min="9730" max="9730" width="22.75" style="32" customWidth="1"/>
    <col min="9731" max="9982" width="9.5" style="32"/>
    <col min="9983" max="9983" width="42.75" style="32" customWidth="1"/>
    <col min="9984" max="9985" width="16.75" style="32" customWidth="1"/>
    <col min="9986" max="9986" width="22.75" style="32" customWidth="1"/>
    <col min="9987" max="10238" width="9.5" style="32"/>
    <col min="10239" max="10239" width="42.75" style="32" customWidth="1"/>
    <col min="10240" max="10241" width="16.75" style="32" customWidth="1"/>
    <col min="10242" max="10242" width="22.75" style="32" customWidth="1"/>
    <col min="10243" max="10494" width="9.5" style="32"/>
    <col min="10495" max="10495" width="42.75" style="32" customWidth="1"/>
    <col min="10496" max="10497" width="16.75" style="32" customWidth="1"/>
    <col min="10498" max="10498" width="22.75" style="32" customWidth="1"/>
    <col min="10499" max="10750" width="9.5" style="32"/>
    <col min="10751" max="10751" width="42.75" style="32" customWidth="1"/>
    <col min="10752" max="10753" width="16.75" style="32" customWidth="1"/>
    <col min="10754" max="10754" width="22.75" style="32" customWidth="1"/>
    <col min="10755" max="11006" width="9.5" style="32"/>
    <col min="11007" max="11007" width="42.75" style="32" customWidth="1"/>
    <col min="11008" max="11009" width="16.75" style="32" customWidth="1"/>
    <col min="11010" max="11010" width="22.75" style="32" customWidth="1"/>
    <col min="11011" max="11262" width="9.5" style="32"/>
    <col min="11263" max="11263" width="42.75" style="32" customWidth="1"/>
    <col min="11264" max="11265" width="16.75" style="32" customWidth="1"/>
    <col min="11266" max="11266" width="22.75" style="32" customWidth="1"/>
    <col min="11267" max="11518" width="9.5" style="32"/>
    <col min="11519" max="11519" width="42.75" style="32" customWidth="1"/>
    <col min="11520" max="11521" width="16.75" style="32" customWidth="1"/>
    <col min="11522" max="11522" width="22.75" style="32" customWidth="1"/>
    <col min="11523" max="11774" width="9.5" style="32"/>
    <col min="11775" max="11775" width="42.75" style="32" customWidth="1"/>
    <col min="11776" max="11777" width="16.75" style="32" customWidth="1"/>
    <col min="11778" max="11778" width="22.75" style="32" customWidth="1"/>
    <col min="11779" max="12030" width="9.5" style="32"/>
    <col min="12031" max="12031" width="42.75" style="32" customWidth="1"/>
    <col min="12032" max="12033" width="16.75" style="32" customWidth="1"/>
    <col min="12034" max="12034" width="22.75" style="32" customWidth="1"/>
    <col min="12035" max="12286" width="9.5" style="32"/>
    <col min="12287" max="12287" width="42.75" style="32" customWidth="1"/>
    <col min="12288" max="12289" width="16.75" style="32" customWidth="1"/>
    <col min="12290" max="12290" width="22.75" style="32" customWidth="1"/>
    <col min="12291" max="12542" width="9.5" style="32"/>
    <col min="12543" max="12543" width="42.75" style="32" customWidth="1"/>
    <col min="12544" max="12545" width="16.75" style="32" customWidth="1"/>
    <col min="12546" max="12546" width="22.75" style="32" customWidth="1"/>
    <col min="12547" max="12798" width="9.5" style="32"/>
    <col min="12799" max="12799" width="42.75" style="32" customWidth="1"/>
    <col min="12800" max="12801" width="16.75" style="32" customWidth="1"/>
    <col min="12802" max="12802" width="22.75" style="32" customWidth="1"/>
    <col min="12803" max="13054" width="9.5" style="32"/>
    <col min="13055" max="13055" width="42.75" style="32" customWidth="1"/>
    <col min="13056" max="13057" width="16.75" style="32" customWidth="1"/>
    <col min="13058" max="13058" width="22.75" style="32" customWidth="1"/>
    <col min="13059" max="13310" width="9.5" style="32"/>
    <col min="13311" max="13311" width="42.75" style="32" customWidth="1"/>
    <col min="13312" max="13313" width="16.75" style="32" customWidth="1"/>
    <col min="13314" max="13314" width="22.75" style="32" customWidth="1"/>
    <col min="13315" max="13566" width="9.5" style="32"/>
    <col min="13567" max="13567" width="42.75" style="32" customWidth="1"/>
    <col min="13568" max="13569" width="16.75" style="32" customWidth="1"/>
    <col min="13570" max="13570" width="22.75" style="32" customWidth="1"/>
    <col min="13571" max="13822" width="9.5" style="32"/>
    <col min="13823" max="13823" width="42.75" style="32" customWidth="1"/>
    <col min="13824" max="13825" width="16.75" style="32" customWidth="1"/>
    <col min="13826" max="13826" width="22.75" style="32" customWidth="1"/>
    <col min="13827" max="14078" width="9.5" style="32"/>
    <col min="14079" max="14079" width="42.75" style="32" customWidth="1"/>
    <col min="14080" max="14081" width="16.75" style="32" customWidth="1"/>
    <col min="14082" max="14082" width="22.75" style="32" customWidth="1"/>
    <col min="14083" max="14334" width="9.5" style="32"/>
    <col min="14335" max="14335" width="42.75" style="32" customWidth="1"/>
    <col min="14336" max="14337" width="16.75" style="32" customWidth="1"/>
    <col min="14338" max="14338" width="22.75" style="32" customWidth="1"/>
    <col min="14339" max="14590" width="9.5" style="32"/>
    <col min="14591" max="14591" width="42.75" style="32" customWidth="1"/>
    <col min="14592" max="14593" width="16.75" style="32" customWidth="1"/>
    <col min="14594" max="14594" width="22.75" style="32" customWidth="1"/>
    <col min="14595" max="14846" width="9.5" style="32"/>
    <col min="14847" max="14847" width="42.75" style="32" customWidth="1"/>
    <col min="14848" max="14849" width="16.75" style="32" customWidth="1"/>
    <col min="14850" max="14850" width="22.75" style="32" customWidth="1"/>
    <col min="14851" max="15102" width="9.5" style="32"/>
    <col min="15103" max="15103" width="42.75" style="32" customWidth="1"/>
    <col min="15104" max="15105" width="16.75" style="32" customWidth="1"/>
    <col min="15106" max="15106" width="22.75" style="32" customWidth="1"/>
    <col min="15107" max="15358" width="9.5" style="32"/>
    <col min="15359" max="15359" width="42.75" style="32" customWidth="1"/>
    <col min="15360" max="15361" width="16.75" style="32" customWidth="1"/>
    <col min="15362" max="15362" width="22.75" style="32" customWidth="1"/>
    <col min="15363" max="15614" width="9.5" style="32"/>
    <col min="15615" max="15615" width="42.75" style="32" customWidth="1"/>
    <col min="15616" max="15617" width="16.75" style="32" customWidth="1"/>
    <col min="15618" max="15618" width="22.75" style="32" customWidth="1"/>
    <col min="15619" max="15870" width="9.5" style="32"/>
    <col min="15871" max="15871" width="42.75" style="32" customWidth="1"/>
    <col min="15872" max="15873" width="16.75" style="32" customWidth="1"/>
    <col min="15874" max="15874" width="22.75" style="32" customWidth="1"/>
    <col min="15875" max="16126" width="9.5" style="32"/>
    <col min="16127" max="16127" width="42.75" style="32" customWidth="1"/>
    <col min="16128" max="16129" width="16.75" style="32" customWidth="1"/>
    <col min="16130" max="16130" width="22.75" style="32" customWidth="1"/>
    <col min="16131" max="16384" width="9.5" style="32"/>
  </cols>
  <sheetData>
    <row r="1" spans="1:7">
      <c r="A1" s="9" t="s">
        <v>1220</v>
      </c>
      <c r="B1" s="172"/>
    </row>
    <row r="2" spans="1:7" ht="20.25">
      <c r="A2" s="254" t="s">
        <v>1215</v>
      </c>
      <c r="B2" s="254"/>
    </row>
    <row r="3" spans="1:7">
      <c r="A3" s="255" t="s">
        <v>31</v>
      </c>
      <c r="B3" s="255"/>
    </row>
    <row r="4" spans="1:7" ht="23.25" customHeight="1">
      <c r="A4" s="45" t="s">
        <v>134</v>
      </c>
      <c r="B4" s="144" t="s">
        <v>952</v>
      </c>
    </row>
    <row r="5" spans="1:7">
      <c r="A5" s="173" t="s">
        <v>697</v>
      </c>
      <c r="B5" s="12">
        <v>13644</v>
      </c>
    </row>
    <row r="6" spans="1:7">
      <c r="A6" s="174" t="s">
        <v>136</v>
      </c>
      <c r="B6" s="10">
        <v>524</v>
      </c>
    </row>
    <row r="7" spans="1:7">
      <c r="A7" s="174" t="s">
        <v>147</v>
      </c>
      <c r="B7" s="10">
        <v>383</v>
      </c>
    </row>
    <row r="8" spans="1:7">
      <c r="A8" s="174" t="s">
        <v>137</v>
      </c>
      <c r="B8" s="10">
        <v>52</v>
      </c>
    </row>
    <row r="9" spans="1:7" ht="13.5" customHeight="1">
      <c r="A9" s="174" t="s">
        <v>138</v>
      </c>
      <c r="B9" s="10"/>
    </row>
    <row r="10" spans="1:7">
      <c r="A10" s="174" t="s">
        <v>139</v>
      </c>
      <c r="B10" s="175">
        <v>25</v>
      </c>
    </row>
    <row r="11" spans="1:7" ht="13.5" customHeight="1">
      <c r="A11" s="174" t="s">
        <v>140</v>
      </c>
      <c r="B11" s="10"/>
    </row>
    <row r="12" spans="1:7" ht="14.25" customHeight="1">
      <c r="A12" s="174" t="s">
        <v>1202</v>
      </c>
      <c r="B12" s="10">
        <v>10</v>
      </c>
    </row>
    <row r="13" spans="1:7" ht="13.5" customHeight="1">
      <c r="A13" s="174" t="s">
        <v>141</v>
      </c>
      <c r="B13" s="10"/>
    </row>
    <row r="14" spans="1:7">
      <c r="A14" s="174" t="s">
        <v>142</v>
      </c>
      <c r="B14" s="10">
        <v>33</v>
      </c>
    </row>
    <row r="15" spans="1:7" ht="13.5" customHeight="1">
      <c r="A15" s="174" t="s">
        <v>143</v>
      </c>
      <c r="B15" s="10"/>
    </row>
    <row r="16" spans="1:7">
      <c r="A16" s="174" t="s">
        <v>144</v>
      </c>
      <c r="B16" s="10">
        <v>21</v>
      </c>
      <c r="G16" s="41"/>
    </row>
    <row r="17" spans="1:2">
      <c r="A17" s="174" t="s">
        <v>145</v>
      </c>
      <c r="B17" s="10"/>
    </row>
    <row r="18" spans="1:2">
      <c r="A18" s="174" t="s">
        <v>146</v>
      </c>
      <c r="B18" s="10">
        <v>469</v>
      </c>
    </row>
    <row r="19" spans="1:2">
      <c r="A19" s="174" t="s">
        <v>147</v>
      </c>
      <c r="B19" s="10">
        <v>376</v>
      </c>
    </row>
    <row r="20" spans="1:2">
      <c r="A20" s="174" t="s">
        <v>137</v>
      </c>
      <c r="B20" s="10">
        <v>31</v>
      </c>
    </row>
    <row r="21" spans="1:2" ht="13.5" customHeight="1">
      <c r="A21" s="174" t="s">
        <v>138</v>
      </c>
      <c r="B21" s="10"/>
    </row>
    <row r="22" spans="1:2">
      <c r="A22" s="174" t="s">
        <v>148</v>
      </c>
      <c r="B22" s="10">
        <v>17</v>
      </c>
    </row>
    <row r="23" spans="1:2">
      <c r="A23" s="174" t="s">
        <v>149</v>
      </c>
      <c r="B23" s="10">
        <v>1</v>
      </c>
    </row>
    <row r="24" spans="1:2">
      <c r="A24" s="174" t="s">
        <v>150</v>
      </c>
      <c r="B24" s="10">
        <v>14</v>
      </c>
    </row>
    <row r="25" spans="1:2">
      <c r="A25" s="174" t="s">
        <v>144</v>
      </c>
      <c r="B25" s="10">
        <v>30</v>
      </c>
    </row>
    <row r="26" spans="1:2" ht="13.5" customHeight="1">
      <c r="A26" s="174" t="s">
        <v>151</v>
      </c>
      <c r="B26" s="10"/>
    </row>
    <row r="27" spans="1:2">
      <c r="A27" s="174" t="s">
        <v>152</v>
      </c>
      <c r="B27" s="10">
        <v>5938</v>
      </c>
    </row>
    <row r="28" spans="1:2">
      <c r="A28" s="174" t="s">
        <v>147</v>
      </c>
      <c r="B28" s="10">
        <v>2828</v>
      </c>
    </row>
    <row r="29" spans="1:2">
      <c r="A29" s="174" t="s">
        <v>137</v>
      </c>
      <c r="B29" s="10">
        <v>1446</v>
      </c>
    </row>
    <row r="30" spans="1:2">
      <c r="A30" s="174" t="s">
        <v>138</v>
      </c>
      <c r="B30" s="10">
        <v>384</v>
      </c>
    </row>
    <row r="31" spans="1:2" ht="13.5" customHeight="1">
      <c r="A31" s="174" t="s">
        <v>153</v>
      </c>
      <c r="B31" s="10"/>
    </row>
    <row r="32" spans="1:2" ht="13.5" customHeight="1">
      <c r="A32" s="174" t="s">
        <v>156</v>
      </c>
      <c r="B32" s="10"/>
    </row>
    <row r="33" spans="1:2">
      <c r="A33" s="174" t="s">
        <v>157</v>
      </c>
      <c r="B33" s="175">
        <v>87</v>
      </c>
    </row>
    <row r="34" spans="1:2" ht="13.5" customHeight="1">
      <c r="A34" s="174" t="s">
        <v>158</v>
      </c>
      <c r="B34" s="10"/>
    </row>
    <row r="35" spans="1:2">
      <c r="A35" s="174" t="s">
        <v>144</v>
      </c>
      <c r="B35" s="10">
        <v>1193</v>
      </c>
    </row>
    <row r="36" spans="1:2">
      <c r="A36" s="174" t="s">
        <v>698</v>
      </c>
      <c r="B36" s="10"/>
    </row>
    <row r="37" spans="1:2">
      <c r="A37" s="174" t="s">
        <v>160</v>
      </c>
      <c r="B37" s="10">
        <v>377</v>
      </c>
    </row>
    <row r="38" spans="1:2">
      <c r="A38" s="174" t="s">
        <v>147</v>
      </c>
      <c r="B38" s="10">
        <v>199</v>
      </c>
    </row>
    <row r="39" spans="1:2">
      <c r="A39" s="174" t="s">
        <v>137</v>
      </c>
      <c r="B39" s="10">
        <v>60</v>
      </c>
    </row>
    <row r="40" spans="1:2" ht="13.5" customHeight="1">
      <c r="A40" s="174" t="s">
        <v>138</v>
      </c>
      <c r="B40" s="10"/>
    </row>
    <row r="41" spans="1:2" ht="13.5" customHeight="1">
      <c r="A41" s="174" t="s">
        <v>165</v>
      </c>
      <c r="B41" s="10"/>
    </row>
    <row r="42" spans="1:2" ht="13.5" customHeight="1">
      <c r="A42" s="174" t="s">
        <v>699</v>
      </c>
      <c r="B42" s="10"/>
    </row>
    <row r="43" spans="1:2">
      <c r="A43" s="174" t="s">
        <v>144</v>
      </c>
      <c r="B43" s="10">
        <v>118</v>
      </c>
    </row>
    <row r="44" spans="1:2">
      <c r="A44" s="174" t="s">
        <v>167</v>
      </c>
      <c r="B44" s="10"/>
    </row>
    <row r="45" spans="1:2">
      <c r="A45" s="174" t="s">
        <v>168</v>
      </c>
      <c r="B45" s="10">
        <v>280</v>
      </c>
    </row>
    <row r="46" spans="1:2">
      <c r="A46" s="174" t="s">
        <v>147</v>
      </c>
      <c r="B46" s="175">
        <v>130</v>
      </c>
    </row>
    <row r="47" spans="1:2">
      <c r="A47" s="174" t="s">
        <v>137</v>
      </c>
      <c r="B47" s="10">
        <v>1</v>
      </c>
    </row>
    <row r="48" spans="1:2" ht="13.5" customHeight="1">
      <c r="A48" s="174" t="s">
        <v>138</v>
      </c>
      <c r="B48" s="10"/>
    </row>
    <row r="49" spans="1:2">
      <c r="A49" s="174" t="s">
        <v>169</v>
      </c>
      <c r="B49" s="10">
        <v>8</v>
      </c>
    </row>
    <row r="50" spans="1:2">
      <c r="A50" s="174" t="s">
        <v>170</v>
      </c>
      <c r="B50" s="10">
        <v>26</v>
      </c>
    </row>
    <row r="51" spans="1:2">
      <c r="A51" s="174" t="s">
        <v>171</v>
      </c>
      <c r="B51" s="10">
        <v>6</v>
      </c>
    </row>
    <row r="52" spans="1:2">
      <c r="A52" s="174" t="s">
        <v>172</v>
      </c>
      <c r="B52" s="10">
        <v>15</v>
      </c>
    </row>
    <row r="53" spans="1:2">
      <c r="A53" s="174" t="s">
        <v>173</v>
      </c>
      <c r="B53" s="10">
        <v>5</v>
      </c>
    </row>
    <row r="54" spans="1:2">
      <c r="A54" s="174" t="s">
        <v>144</v>
      </c>
      <c r="B54" s="10">
        <v>89</v>
      </c>
    </row>
    <row r="55" spans="1:2" ht="13.5" customHeight="1">
      <c r="A55" s="174" t="s">
        <v>174</v>
      </c>
      <c r="B55" s="10"/>
    </row>
    <row r="56" spans="1:2">
      <c r="A56" s="174" t="s">
        <v>175</v>
      </c>
      <c r="B56" s="10">
        <v>569</v>
      </c>
    </row>
    <row r="57" spans="1:2">
      <c r="A57" s="174" t="s">
        <v>147</v>
      </c>
      <c r="B57" s="10">
        <v>295</v>
      </c>
    </row>
    <row r="58" spans="1:2">
      <c r="A58" s="174" t="s">
        <v>137</v>
      </c>
      <c r="B58" s="175">
        <v>106</v>
      </c>
    </row>
    <row r="59" spans="1:2" ht="15.75" customHeight="1">
      <c r="A59" s="174" t="s">
        <v>138</v>
      </c>
      <c r="B59" s="10"/>
    </row>
    <row r="60" spans="1:2" ht="13.5" customHeight="1">
      <c r="A60" s="174" t="s">
        <v>177</v>
      </c>
      <c r="B60" s="10"/>
    </row>
    <row r="61" spans="1:2">
      <c r="A61" s="174" t="s">
        <v>144</v>
      </c>
      <c r="B61" s="10">
        <v>168</v>
      </c>
    </row>
    <row r="62" spans="1:2" ht="13.5" customHeight="1">
      <c r="A62" s="174" t="s">
        <v>178</v>
      </c>
      <c r="B62" s="10"/>
    </row>
    <row r="63" spans="1:2">
      <c r="A63" s="174" t="s">
        <v>179</v>
      </c>
      <c r="B63" s="10">
        <v>474</v>
      </c>
    </row>
    <row r="64" spans="1:2">
      <c r="A64" s="174" t="s">
        <v>147</v>
      </c>
      <c r="B64" s="10">
        <v>474</v>
      </c>
    </row>
    <row r="65" spans="1:2">
      <c r="A65" s="174" t="s">
        <v>137</v>
      </c>
      <c r="B65" s="10"/>
    </row>
    <row r="66" spans="1:2" ht="13.5" customHeight="1">
      <c r="A66" s="174" t="s">
        <v>138</v>
      </c>
      <c r="B66" s="10"/>
    </row>
    <row r="67" spans="1:2" ht="13.5" customHeight="1">
      <c r="A67" s="174" t="s">
        <v>180</v>
      </c>
      <c r="B67" s="10"/>
    </row>
    <row r="68" spans="1:2" ht="13.5" customHeight="1">
      <c r="A68" s="174" t="s">
        <v>181</v>
      </c>
      <c r="B68" s="10"/>
    </row>
    <row r="69" spans="1:2">
      <c r="A69" s="174" t="s">
        <v>183</v>
      </c>
      <c r="B69" s="10">
        <v>191</v>
      </c>
    </row>
    <row r="70" spans="1:2">
      <c r="A70" s="174" t="s">
        <v>147</v>
      </c>
      <c r="B70" s="10">
        <v>132</v>
      </c>
    </row>
    <row r="71" spans="1:2">
      <c r="A71" s="174" t="s">
        <v>137</v>
      </c>
      <c r="B71" s="10">
        <v>7</v>
      </c>
    </row>
    <row r="72" spans="1:2" ht="13.5" customHeight="1">
      <c r="A72" s="174" t="s">
        <v>138</v>
      </c>
      <c r="B72" s="10"/>
    </row>
    <row r="73" spans="1:2" ht="14.25" customHeight="1">
      <c r="A73" s="174" t="s">
        <v>184</v>
      </c>
      <c r="B73" s="10">
        <v>40</v>
      </c>
    </row>
    <row r="74" spans="1:2" ht="13.5" customHeight="1">
      <c r="A74" s="174" t="s">
        <v>185</v>
      </c>
      <c r="B74" s="10"/>
    </row>
    <row r="75" spans="1:2" ht="13.5" customHeight="1">
      <c r="A75" s="174" t="s">
        <v>176</v>
      </c>
      <c r="B75" s="10"/>
    </row>
    <row r="76" spans="1:2">
      <c r="A76" s="174" t="s">
        <v>144</v>
      </c>
      <c r="B76" s="10">
        <v>12</v>
      </c>
    </row>
    <row r="77" spans="1:2" ht="13.5" customHeight="1">
      <c r="A77" s="174" t="s">
        <v>186</v>
      </c>
      <c r="B77" s="10"/>
    </row>
    <row r="78" spans="1:2">
      <c r="A78" s="174" t="s">
        <v>187</v>
      </c>
      <c r="B78" s="10">
        <v>738</v>
      </c>
    </row>
    <row r="79" spans="1:2">
      <c r="A79" s="174" t="s">
        <v>147</v>
      </c>
      <c r="B79" s="10">
        <v>357</v>
      </c>
    </row>
    <row r="80" spans="1:2" ht="14.25" customHeight="1">
      <c r="A80" s="174" t="s">
        <v>137</v>
      </c>
      <c r="B80" s="10">
        <v>3</v>
      </c>
    </row>
    <row r="81" spans="1:2" ht="13.5" customHeight="1">
      <c r="A81" s="174" t="s">
        <v>138</v>
      </c>
      <c r="B81" s="10"/>
    </row>
    <row r="82" spans="1:2" ht="13.5" customHeight="1">
      <c r="A82" s="174" t="s">
        <v>188</v>
      </c>
      <c r="B82" s="10"/>
    </row>
    <row r="83" spans="1:2" ht="13.5" customHeight="1">
      <c r="A83" s="174" t="s">
        <v>189</v>
      </c>
      <c r="B83" s="10"/>
    </row>
    <row r="84" spans="1:2">
      <c r="A84" s="174" t="s">
        <v>190</v>
      </c>
      <c r="B84" s="10">
        <v>1</v>
      </c>
    </row>
    <row r="85" spans="1:2" ht="13.5" customHeight="1">
      <c r="A85" s="174" t="s">
        <v>191</v>
      </c>
      <c r="B85" s="10"/>
    </row>
    <row r="86" spans="1:2" ht="13.5" customHeight="1">
      <c r="A86" s="174" t="s">
        <v>192</v>
      </c>
      <c r="B86" s="10"/>
    </row>
    <row r="87" spans="1:2" ht="13.5" customHeight="1">
      <c r="A87" s="174" t="s">
        <v>193</v>
      </c>
      <c r="B87" s="10"/>
    </row>
    <row r="88" spans="1:2" ht="13.5" customHeight="1">
      <c r="A88" s="174" t="s">
        <v>196</v>
      </c>
      <c r="B88" s="10"/>
    </row>
    <row r="89" spans="1:2">
      <c r="A89" s="174" t="s">
        <v>144</v>
      </c>
      <c r="B89" s="10">
        <v>195</v>
      </c>
    </row>
    <row r="90" spans="1:2">
      <c r="A90" s="174" t="s">
        <v>197</v>
      </c>
      <c r="B90" s="10">
        <v>182</v>
      </c>
    </row>
    <row r="91" spans="1:2">
      <c r="A91" s="174" t="s">
        <v>198</v>
      </c>
      <c r="B91" s="10">
        <v>407</v>
      </c>
    </row>
    <row r="92" spans="1:2">
      <c r="A92" s="174" t="s">
        <v>147</v>
      </c>
      <c r="B92" s="175">
        <v>298</v>
      </c>
    </row>
    <row r="93" spans="1:2">
      <c r="A93" s="174" t="s">
        <v>137</v>
      </c>
      <c r="B93" s="10">
        <v>33</v>
      </c>
    </row>
    <row r="94" spans="1:2" ht="13.5" customHeight="1">
      <c r="A94" s="174" t="s">
        <v>138</v>
      </c>
      <c r="B94" s="10"/>
    </row>
    <row r="95" spans="1:2">
      <c r="A95" s="174" t="s">
        <v>199</v>
      </c>
      <c r="B95" s="10">
        <v>5</v>
      </c>
    </row>
    <row r="96" spans="1:2" ht="13.5" customHeight="1">
      <c r="A96" s="174" t="s">
        <v>200</v>
      </c>
      <c r="B96" s="10"/>
    </row>
    <row r="97" spans="1:2" ht="13.5" customHeight="1">
      <c r="A97" s="174" t="s">
        <v>201</v>
      </c>
      <c r="B97" s="10"/>
    </row>
    <row r="98" spans="1:2">
      <c r="A98" s="174" t="s">
        <v>144</v>
      </c>
      <c r="B98" s="10">
        <v>71</v>
      </c>
    </row>
    <row r="99" spans="1:2" ht="13.5" customHeight="1">
      <c r="A99" s="174" t="s">
        <v>202</v>
      </c>
      <c r="B99" s="10"/>
    </row>
    <row r="100" spans="1:2">
      <c r="A100" s="174" t="s">
        <v>203</v>
      </c>
      <c r="B100" s="10">
        <v>592</v>
      </c>
    </row>
    <row r="101" spans="1:2">
      <c r="A101" s="174" t="s">
        <v>147</v>
      </c>
      <c r="B101" s="10">
        <v>276</v>
      </c>
    </row>
    <row r="102" spans="1:2">
      <c r="A102" s="174" t="s">
        <v>137</v>
      </c>
      <c r="B102" s="10">
        <v>38</v>
      </c>
    </row>
    <row r="103" spans="1:2" ht="13.5" customHeight="1">
      <c r="A103" s="174" t="s">
        <v>138</v>
      </c>
      <c r="B103" s="10"/>
    </row>
    <row r="104" spans="1:2" ht="13.5" customHeight="1">
      <c r="A104" s="174" t="s">
        <v>207</v>
      </c>
      <c r="B104" s="10"/>
    </row>
    <row r="105" spans="1:2">
      <c r="A105" s="174" t="s">
        <v>208</v>
      </c>
      <c r="B105" s="10">
        <v>112</v>
      </c>
    </row>
    <row r="106" spans="1:2">
      <c r="A106" s="174" t="s">
        <v>144</v>
      </c>
      <c r="B106" s="10">
        <v>153</v>
      </c>
    </row>
    <row r="107" spans="1:2">
      <c r="A107" s="174" t="s">
        <v>209</v>
      </c>
      <c r="B107" s="10">
        <v>13</v>
      </c>
    </row>
    <row r="108" spans="1:2">
      <c r="A108" s="174" t="s">
        <v>210</v>
      </c>
      <c r="B108" s="10">
        <v>11</v>
      </c>
    </row>
    <row r="109" spans="1:2" ht="13.5" customHeight="1">
      <c r="A109" s="174" t="s">
        <v>147</v>
      </c>
      <c r="B109" s="10"/>
    </row>
    <row r="110" spans="1:2" ht="13.5" customHeight="1">
      <c r="A110" s="174" t="s">
        <v>137</v>
      </c>
      <c r="B110" s="10"/>
    </row>
    <row r="111" spans="1:2" ht="13.5" customHeight="1">
      <c r="A111" s="174" t="s">
        <v>211</v>
      </c>
      <c r="B111" s="10"/>
    </row>
    <row r="112" spans="1:2">
      <c r="A112" s="174" t="s">
        <v>212</v>
      </c>
      <c r="B112" s="10">
        <v>11</v>
      </c>
    </row>
    <row r="113" spans="1:2" ht="13.5" customHeight="1">
      <c r="A113" s="174" t="s">
        <v>213</v>
      </c>
      <c r="B113" s="10"/>
    </row>
    <row r="114" spans="1:2" ht="13.5" customHeight="1">
      <c r="A114" s="174" t="s">
        <v>214</v>
      </c>
      <c r="B114" s="10"/>
    </row>
    <row r="115" spans="1:2" ht="13.5" customHeight="1">
      <c r="A115" s="174" t="s">
        <v>215</v>
      </c>
      <c r="B115" s="10"/>
    </row>
    <row r="116" spans="1:2" ht="13.5" customHeight="1">
      <c r="A116" s="174" t="s">
        <v>144</v>
      </c>
      <c r="B116" s="10"/>
    </row>
    <row r="117" spans="1:2" ht="13.5" customHeight="1">
      <c r="A117" s="174" t="s">
        <v>216</v>
      </c>
      <c r="B117" s="10"/>
    </row>
    <row r="118" spans="1:2">
      <c r="A118" s="174" t="s">
        <v>217</v>
      </c>
      <c r="B118" s="10">
        <v>63</v>
      </c>
    </row>
    <row r="119" spans="1:2">
      <c r="A119" s="174" t="s">
        <v>147</v>
      </c>
      <c r="B119" s="10">
        <v>0</v>
      </c>
    </row>
    <row r="120" spans="1:2">
      <c r="A120" s="174" t="s">
        <v>137</v>
      </c>
      <c r="B120" s="10">
        <v>34</v>
      </c>
    </row>
    <row r="121" spans="1:2" ht="13.5" customHeight="1">
      <c r="A121" s="174" t="s">
        <v>138</v>
      </c>
      <c r="B121" s="10">
        <v>0</v>
      </c>
    </row>
    <row r="122" spans="1:2" ht="13.5" customHeight="1">
      <c r="A122" s="174" t="s">
        <v>218</v>
      </c>
      <c r="B122" s="10">
        <v>0</v>
      </c>
    </row>
    <row r="123" spans="1:2">
      <c r="A123" s="174" t="s">
        <v>219</v>
      </c>
      <c r="B123" s="10">
        <v>0</v>
      </c>
    </row>
    <row r="124" spans="1:2">
      <c r="A124" s="174" t="s">
        <v>220</v>
      </c>
      <c r="B124" s="10">
        <v>10</v>
      </c>
    </row>
    <row r="125" spans="1:2" ht="13.5" customHeight="1">
      <c r="A125" s="174" t="s">
        <v>176</v>
      </c>
      <c r="B125" s="10">
        <v>0</v>
      </c>
    </row>
    <row r="126" spans="1:2" ht="13.5" customHeight="1">
      <c r="A126" s="174" t="s">
        <v>144</v>
      </c>
      <c r="B126" s="10">
        <v>0</v>
      </c>
    </row>
    <row r="127" spans="1:2">
      <c r="A127" s="174" t="s">
        <v>221</v>
      </c>
      <c r="B127" s="10">
        <v>19</v>
      </c>
    </row>
    <row r="128" spans="1:2">
      <c r="A128" s="174" t="s">
        <v>222</v>
      </c>
      <c r="B128" s="10">
        <v>43</v>
      </c>
    </row>
    <row r="129" spans="1:2">
      <c r="A129" s="174" t="s">
        <v>147</v>
      </c>
      <c r="B129" s="10">
        <v>16</v>
      </c>
    </row>
    <row r="130" spans="1:2">
      <c r="A130" s="174" t="s">
        <v>137</v>
      </c>
      <c r="B130" s="10">
        <v>7</v>
      </c>
    </row>
    <row r="131" spans="1:2" ht="13.5" customHeight="1">
      <c r="A131" s="174" t="s">
        <v>138</v>
      </c>
      <c r="B131" s="10">
        <v>0</v>
      </c>
    </row>
    <row r="132" spans="1:2" ht="13.5" customHeight="1">
      <c r="A132" s="174" t="s">
        <v>223</v>
      </c>
      <c r="B132" s="10">
        <v>0</v>
      </c>
    </row>
    <row r="133" spans="1:2" ht="13.5" customHeight="1">
      <c r="A133" s="174" t="s">
        <v>224</v>
      </c>
      <c r="B133" s="10">
        <v>0</v>
      </c>
    </row>
    <row r="134" spans="1:2">
      <c r="A134" s="174" t="s">
        <v>225</v>
      </c>
      <c r="B134" s="10">
        <v>20</v>
      </c>
    </row>
    <row r="135" spans="1:2" ht="13.5" customHeight="1">
      <c r="A135" s="174" t="s">
        <v>226</v>
      </c>
      <c r="B135" s="10">
        <v>0</v>
      </c>
    </row>
    <row r="136" spans="1:2" ht="13.5" customHeight="1">
      <c r="A136" s="174" t="s">
        <v>144</v>
      </c>
      <c r="B136" s="10">
        <v>0</v>
      </c>
    </row>
    <row r="137" spans="1:2" ht="13.5" customHeight="1">
      <c r="A137" s="174" t="s">
        <v>229</v>
      </c>
      <c r="B137" s="10">
        <v>0</v>
      </c>
    </row>
    <row r="138" spans="1:2">
      <c r="A138" s="174" t="s">
        <v>230</v>
      </c>
      <c r="B138" s="10">
        <v>42</v>
      </c>
    </row>
    <row r="139" spans="1:2" ht="13.5" customHeight="1">
      <c r="A139" s="174" t="s">
        <v>147</v>
      </c>
      <c r="B139" s="10">
        <v>0</v>
      </c>
    </row>
    <row r="140" spans="1:2" ht="13.5" customHeight="1">
      <c r="A140" s="174" t="s">
        <v>137</v>
      </c>
      <c r="B140" s="10">
        <v>0</v>
      </c>
    </row>
    <row r="141" spans="1:2" ht="13.5" customHeight="1">
      <c r="A141" s="174" t="s">
        <v>138</v>
      </c>
      <c r="B141" s="10">
        <v>0</v>
      </c>
    </row>
    <row r="142" spans="1:2">
      <c r="A142" s="174" t="s">
        <v>231</v>
      </c>
      <c r="B142" s="10">
        <v>42</v>
      </c>
    </row>
    <row r="143" spans="1:2" ht="13.5" customHeight="1">
      <c r="A143" s="174" t="s">
        <v>144</v>
      </c>
      <c r="B143" s="10">
        <v>0</v>
      </c>
    </row>
    <row r="144" spans="1:2" ht="13.5" customHeight="1">
      <c r="A144" s="174" t="s">
        <v>232</v>
      </c>
      <c r="B144" s="10">
        <v>0</v>
      </c>
    </row>
    <row r="145" spans="1:2">
      <c r="A145" s="174" t="s">
        <v>236</v>
      </c>
      <c r="B145" s="175">
        <v>75</v>
      </c>
    </row>
    <row r="146" spans="1:2">
      <c r="A146" s="174" t="s">
        <v>147</v>
      </c>
      <c r="B146" s="10">
        <v>71</v>
      </c>
    </row>
    <row r="147" spans="1:2" ht="13.5" customHeight="1">
      <c r="A147" s="174" t="s">
        <v>137</v>
      </c>
      <c r="B147" s="10">
        <v>0</v>
      </c>
    </row>
    <row r="148" spans="1:2" ht="13.5" customHeight="1">
      <c r="A148" s="174" t="s">
        <v>138</v>
      </c>
      <c r="B148" s="10">
        <v>0</v>
      </c>
    </row>
    <row r="149" spans="1:2">
      <c r="A149" s="174" t="s">
        <v>237</v>
      </c>
      <c r="B149" s="10">
        <v>1</v>
      </c>
    </row>
    <row r="150" spans="1:2">
      <c r="A150" s="174" t="s">
        <v>238</v>
      </c>
      <c r="B150" s="10">
        <v>3</v>
      </c>
    </row>
    <row r="151" spans="1:2">
      <c r="A151" s="174" t="s">
        <v>239</v>
      </c>
      <c r="B151" s="10">
        <v>68</v>
      </c>
    </row>
    <row r="152" spans="1:2">
      <c r="A152" s="174" t="s">
        <v>147</v>
      </c>
      <c r="B152" s="10">
        <v>62</v>
      </c>
    </row>
    <row r="153" spans="1:2">
      <c r="A153" s="174" t="s">
        <v>137</v>
      </c>
      <c r="B153" s="10">
        <v>6</v>
      </c>
    </row>
    <row r="154" spans="1:2" ht="13.5" customHeight="1">
      <c r="A154" s="174" t="s">
        <v>138</v>
      </c>
      <c r="B154" s="10">
        <v>0</v>
      </c>
    </row>
    <row r="155" spans="1:2" ht="13.5" customHeight="1">
      <c r="A155" s="174" t="s">
        <v>150</v>
      </c>
      <c r="B155" s="10">
        <v>0</v>
      </c>
    </row>
    <row r="156" spans="1:2" ht="13.5" customHeight="1">
      <c r="A156" s="174" t="s">
        <v>144</v>
      </c>
      <c r="B156" s="10">
        <v>0</v>
      </c>
    </row>
    <row r="157" spans="1:2" ht="13.5" customHeight="1">
      <c r="A157" s="174" t="s">
        <v>240</v>
      </c>
      <c r="B157" s="10">
        <v>0</v>
      </c>
    </row>
    <row r="158" spans="1:2">
      <c r="A158" s="174" t="s">
        <v>241</v>
      </c>
      <c r="B158" s="10">
        <v>413</v>
      </c>
    </row>
    <row r="159" spans="1:2">
      <c r="A159" s="174" t="s">
        <v>147</v>
      </c>
      <c r="B159" s="10">
        <v>305</v>
      </c>
    </row>
    <row r="160" spans="1:2">
      <c r="A160" s="174" t="s">
        <v>137</v>
      </c>
      <c r="B160" s="10">
        <v>44</v>
      </c>
    </row>
    <row r="161" spans="1:2" ht="13.5" customHeight="1">
      <c r="A161" s="174" t="s">
        <v>138</v>
      </c>
      <c r="B161" s="10">
        <v>0</v>
      </c>
    </row>
    <row r="162" spans="1:2" ht="13.5" customHeight="1">
      <c r="A162" s="174" t="s">
        <v>242</v>
      </c>
      <c r="B162" s="10">
        <v>0</v>
      </c>
    </row>
    <row r="163" spans="1:2" ht="13.5" customHeight="1">
      <c r="A163" s="174" t="s">
        <v>243</v>
      </c>
      <c r="B163" s="10">
        <v>0</v>
      </c>
    </row>
    <row r="164" spans="1:2">
      <c r="A164" s="174" t="s">
        <v>144</v>
      </c>
      <c r="B164" s="10">
        <v>64</v>
      </c>
    </row>
    <row r="165" spans="1:2">
      <c r="A165" s="174" t="s">
        <v>244</v>
      </c>
      <c r="B165" s="175">
        <v>0</v>
      </c>
    </row>
    <row r="166" spans="1:2">
      <c r="A166" s="174" t="s">
        <v>700</v>
      </c>
      <c r="B166" s="10">
        <v>1083</v>
      </c>
    </row>
    <row r="167" spans="1:2">
      <c r="A167" s="174" t="s">
        <v>147</v>
      </c>
      <c r="B167" s="10">
        <v>786</v>
      </c>
    </row>
    <row r="168" spans="1:2">
      <c r="A168" s="174" t="s">
        <v>137</v>
      </c>
      <c r="B168" s="10">
        <v>242</v>
      </c>
    </row>
    <row r="169" spans="1:2" ht="13.5" customHeight="1">
      <c r="A169" s="174" t="s">
        <v>138</v>
      </c>
      <c r="B169" s="10">
        <v>0</v>
      </c>
    </row>
    <row r="170" spans="1:2" ht="13.5" customHeight="1">
      <c r="A170" s="174" t="s">
        <v>246</v>
      </c>
      <c r="B170" s="10">
        <v>0</v>
      </c>
    </row>
    <row r="171" spans="1:2">
      <c r="A171" s="174" t="s">
        <v>144</v>
      </c>
      <c r="B171" s="10">
        <v>55</v>
      </c>
    </row>
    <row r="172" spans="1:2">
      <c r="A172" s="174" t="s">
        <v>701</v>
      </c>
      <c r="B172" s="10">
        <v>0</v>
      </c>
    </row>
    <row r="173" spans="1:2">
      <c r="A173" s="174" t="s">
        <v>248</v>
      </c>
      <c r="B173" s="10">
        <v>322</v>
      </c>
    </row>
    <row r="174" spans="1:2">
      <c r="A174" s="174" t="s">
        <v>147</v>
      </c>
      <c r="B174" s="10">
        <v>201</v>
      </c>
    </row>
    <row r="175" spans="1:2">
      <c r="A175" s="174" t="s">
        <v>137</v>
      </c>
      <c r="B175" s="10">
        <v>83</v>
      </c>
    </row>
    <row r="176" spans="1:2" ht="13.5" customHeight="1">
      <c r="A176" s="174" t="s">
        <v>138</v>
      </c>
      <c r="B176" s="10">
        <v>0</v>
      </c>
    </row>
    <row r="177" spans="1:2">
      <c r="A177" s="174" t="s">
        <v>144</v>
      </c>
      <c r="B177" s="10">
        <v>38</v>
      </c>
    </row>
    <row r="178" spans="1:2" ht="13.5" customHeight="1">
      <c r="A178" s="174" t="s">
        <v>249</v>
      </c>
      <c r="B178" s="10">
        <v>0</v>
      </c>
    </row>
    <row r="179" spans="1:2">
      <c r="A179" s="174" t="s">
        <v>250</v>
      </c>
      <c r="B179" s="10">
        <v>215</v>
      </c>
    </row>
    <row r="180" spans="1:2">
      <c r="A180" s="174" t="s">
        <v>147</v>
      </c>
      <c r="B180" s="10">
        <v>111</v>
      </c>
    </row>
    <row r="181" spans="1:2">
      <c r="A181" s="174" t="s">
        <v>137</v>
      </c>
      <c r="B181" s="10">
        <v>39</v>
      </c>
    </row>
    <row r="182" spans="1:2" ht="13.5" customHeight="1">
      <c r="A182" s="174" t="s">
        <v>138</v>
      </c>
      <c r="B182" s="10">
        <v>0</v>
      </c>
    </row>
    <row r="183" spans="1:2">
      <c r="A183" s="174" t="s">
        <v>144</v>
      </c>
      <c r="B183" s="10">
        <v>65</v>
      </c>
    </row>
    <row r="184" spans="1:2" ht="13.5" customHeight="1">
      <c r="A184" s="176" t="s">
        <v>251</v>
      </c>
      <c r="B184" s="51">
        <v>0</v>
      </c>
    </row>
    <row r="185" spans="1:2">
      <c r="A185" s="176" t="s">
        <v>252</v>
      </c>
      <c r="B185" s="51">
        <v>117</v>
      </c>
    </row>
    <row r="186" spans="1:2">
      <c r="A186" s="174" t="s">
        <v>147</v>
      </c>
      <c r="B186" s="10">
        <v>94</v>
      </c>
    </row>
    <row r="187" spans="1:2">
      <c r="A187" s="174" t="s">
        <v>137</v>
      </c>
      <c r="B187" s="10">
        <v>22</v>
      </c>
    </row>
    <row r="188" spans="1:2" ht="13.5" customHeight="1">
      <c r="A188" s="174" t="s">
        <v>138</v>
      </c>
      <c r="B188" s="10">
        <v>0</v>
      </c>
    </row>
    <row r="189" spans="1:2">
      <c r="A189" s="174" t="s">
        <v>144</v>
      </c>
      <c r="B189" s="10">
        <v>1</v>
      </c>
    </row>
    <row r="190" spans="1:2" ht="13.5" customHeight="1">
      <c r="A190" s="174" t="s">
        <v>253</v>
      </c>
      <c r="B190" s="10">
        <v>0</v>
      </c>
    </row>
    <row r="191" spans="1:2">
      <c r="A191" s="174" t="s">
        <v>256</v>
      </c>
      <c r="B191" s="10">
        <v>633</v>
      </c>
    </row>
    <row r="192" spans="1:2">
      <c r="A192" s="174" t="s">
        <v>147</v>
      </c>
      <c r="B192" s="10">
        <v>268</v>
      </c>
    </row>
    <row r="193" spans="1:2">
      <c r="A193" s="174" t="s">
        <v>137</v>
      </c>
      <c r="B193" s="10">
        <v>272</v>
      </c>
    </row>
    <row r="194" spans="1:2" ht="13.5" customHeight="1">
      <c r="A194" s="174" t="s">
        <v>138</v>
      </c>
      <c r="B194" s="10">
        <v>0</v>
      </c>
    </row>
    <row r="195" spans="1:2">
      <c r="A195" s="174" t="s">
        <v>144</v>
      </c>
      <c r="B195" s="10">
        <v>93</v>
      </c>
    </row>
    <row r="196" spans="1:2" ht="13.5" customHeight="1">
      <c r="A196" s="174" t="s">
        <v>257</v>
      </c>
      <c r="B196" s="10">
        <v>0</v>
      </c>
    </row>
    <row r="197" spans="1:2" ht="13.5" customHeight="1">
      <c r="A197" s="174" t="s">
        <v>702</v>
      </c>
      <c r="B197" s="10">
        <v>0</v>
      </c>
    </row>
    <row r="198" spans="1:2" ht="13.5" customHeight="1">
      <c r="A198" s="174" t="s">
        <v>259</v>
      </c>
      <c r="B198" s="10">
        <v>0</v>
      </c>
    </row>
    <row r="199" spans="1:2" ht="13.5" customHeight="1">
      <c r="A199" s="174" t="s">
        <v>703</v>
      </c>
      <c r="B199" s="10">
        <v>0</v>
      </c>
    </row>
    <row r="200" spans="1:2">
      <c r="A200" s="173" t="s">
        <v>704</v>
      </c>
      <c r="B200" s="12">
        <v>3050</v>
      </c>
    </row>
    <row r="201" spans="1:2">
      <c r="A201" s="174" t="s">
        <v>262</v>
      </c>
      <c r="B201" s="10">
        <v>95</v>
      </c>
    </row>
    <row r="202" spans="1:2">
      <c r="A202" s="174" t="s">
        <v>263</v>
      </c>
      <c r="B202" s="10">
        <v>20</v>
      </c>
    </row>
    <row r="203" spans="1:2">
      <c r="A203" s="174" t="s">
        <v>264</v>
      </c>
      <c r="B203" s="10">
        <v>0</v>
      </c>
    </row>
    <row r="204" spans="1:2">
      <c r="A204" s="174" t="s">
        <v>265</v>
      </c>
      <c r="B204" s="10">
        <v>75</v>
      </c>
    </row>
    <row r="205" spans="1:2">
      <c r="A205" s="174" t="s">
        <v>266</v>
      </c>
      <c r="B205" s="10">
        <v>0</v>
      </c>
    </row>
    <row r="206" spans="1:2">
      <c r="A206" s="174" t="s">
        <v>267</v>
      </c>
      <c r="B206" s="10">
        <v>0</v>
      </c>
    </row>
    <row r="207" spans="1:2">
      <c r="A207" s="174" t="s">
        <v>268</v>
      </c>
      <c r="B207" s="10">
        <v>0</v>
      </c>
    </row>
    <row r="208" spans="1:2">
      <c r="A208" s="174" t="s">
        <v>269</v>
      </c>
      <c r="B208" s="10">
        <v>0</v>
      </c>
    </row>
    <row r="209" spans="1:2">
      <c r="A209" s="174" t="s">
        <v>270</v>
      </c>
      <c r="B209" s="10">
        <v>0</v>
      </c>
    </row>
    <row r="210" spans="1:2">
      <c r="A210" s="174" t="s">
        <v>271</v>
      </c>
      <c r="B210" s="10">
        <v>0</v>
      </c>
    </row>
    <row r="211" spans="1:2">
      <c r="A211" s="174" t="s">
        <v>272</v>
      </c>
      <c r="B211" s="10">
        <v>304</v>
      </c>
    </row>
    <row r="212" spans="1:2">
      <c r="A212" s="174" t="s">
        <v>147</v>
      </c>
      <c r="B212" s="10">
        <v>79</v>
      </c>
    </row>
    <row r="213" spans="1:2">
      <c r="A213" s="174" t="s">
        <v>137</v>
      </c>
      <c r="B213" s="10">
        <v>10</v>
      </c>
    </row>
    <row r="214" spans="1:2">
      <c r="A214" s="174" t="s">
        <v>138</v>
      </c>
      <c r="B214" s="10">
        <v>0</v>
      </c>
    </row>
    <row r="215" spans="1:2">
      <c r="A215" s="174" t="s">
        <v>273</v>
      </c>
      <c r="B215" s="10">
        <v>0</v>
      </c>
    </row>
    <row r="216" spans="1:2">
      <c r="A216" s="174" t="s">
        <v>176</v>
      </c>
      <c r="B216" s="10">
        <v>0</v>
      </c>
    </row>
    <row r="217" spans="1:2">
      <c r="A217" s="174" t="s">
        <v>144</v>
      </c>
      <c r="B217" s="10">
        <v>0</v>
      </c>
    </row>
    <row r="218" spans="1:2">
      <c r="A218" s="174" t="s">
        <v>274</v>
      </c>
      <c r="B218" s="10">
        <v>215</v>
      </c>
    </row>
    <row r="219" spans="1:2">
      <c r="A219" s="174" t="s">
        <v>275</v>
      </c>
      <c r="B219" s="175">
        <v>0</v>
      </c>
    </row>
    <row r="220" spans="1:2">
      <c r="A220" s="174" t="s">
        <v>147</v>
      </c>
      <c r="B220" s="175">
        <v>0</v>
      </c>
    </row>
    <row r="221" spans="1:2">
      <c r="A221" s="174" t="s">
        <v>144</v>
      </c>
      <c r="B221" s="10">
        <v>0</v>
      </c>
    </row>
    <row r="222" spans="1:2">
      <c r="A222" s="174" t="s">
        <v>276</v>
      </c>
      <c r="B222" s="175">
        <v>0</v>
      </c>
    </row>
    <row r="223" spans="1:2">
      <c r="A223" s="174" t="s">
        <v>277</v>
      </c>
      <c r="B223" s="10">
        <v>928</v>
      </c>
    </row>
    <row r="224" spans="1:2">
      <c r="A224" s="174" t="s">
        <v>147</v>
      </c>
      <c r="B224" s="10">
        <v>772</v>
      </c>
    </row>
    <row r="225" spans="1:2">
      <c r="A225" s="174" t="s">
        <v>137</v>
      </c>
      <c r="B225" s="10">
        <v>141</v>
      </c>
    </row>
    <row r="226" spans="1:2">
      <c r="A226" s="174" t="s">
        <v>138</v>
      </c>
      <c r="B226" s="10">
        <v>0</v>
      </c>
    </row>
    <row r="227" spans="1:2">
      <c r="A227" s="174" t="s">
        <v>278</v>
      </c>
      <c r="B227" s="10">
        <v>0</v>
      </c>
    </row>
    <row r="228" spans="1:2">
      <c r="A228" s="174" t="s">
        <v>144</v>
      </c>
      <c r="B228" s="10">
        <v>15</v>
      </c>
    </row>
    <row r="229" spans="1:2">
      <c r="A229" s="174" t="s">
        <v>279</v>
      </c>
      <c r="B229" s="10">
        <v>0</v>
      </c>
    </row>
    <row r="230" spans="1:2">
      <c r="A230" s="174" t="s">
        <v>280</v>
      </c>
      <c r="B230" s="10">
        <v>1112</v>
      </c>
    </row>
    <row r="231" spans="1:2">
      <c r="A231" s="174" t="s">
        <v>147</v>
      </c>
      <c r="B231" s="10">
        <v>840</v>
      </c>
    </row>
    <row r="232" spans="1:2">
      <c r="A232" s="174" t="s">
        <v>137</v>
      </c>
      <c r="B232" s="10">
        <v>225</v>
      </c>
    </row>
    <row r="233" spans="1:2" ht="13.5" customHeight="1">
      <c r="A233" s="174" t="s">
        <v>138</v>
      </c>
      <c r="B233" s="10">
        <v>0</v>
      </c>
    </row>
    <row r="234" spans="1:2" ht="13.5" customHeight="1">
      <c r="A234" s="174" t="s">
        <v>144</v>
      </c>
      <c r="B234" s="10">
        <v>0</v>
      </c>
    </row>
    <row r="235" spans="1:2">
      <c r="A235" s="174" t="s">
        <v>281</v>
      </c>
      <c r="B235" s="10">
        <v>47</v>
      </c>
    </row>
    <row r="236" spans="1:2">
      <c r="A236" s="174" t="s">
        <v>282</v>
      </c>
      <c r="B236" s="10">
        <v>601</v>
      </c>
    </row>
    <row r="237" spans="1:2">
      <c r="A237" s="174" t="s">
        <v>147</v>
      </c>
      <c r="B237" s="10">
        <v>439</v>
      </c>
    </row>
    <row r="238" spans="1:2">
      <c r="A238" s="174" t="s">
        <v>137</v>
      </c>
      <c r="B238" s="10">
        <v>66</v>
      </c>
    </row>
    <row r="239" spans="1:2" ht="13.5" customHeight="1">
      <c r="A239" s="174" t="s">
        <v>138</v>
      </c>
      <c r="B239" s="10">
        <v>0</v>
      </c>
    </row>
    <row r="240" spans="1:2" ht="13.5" customHeight="1">
      <c r="A240" s="174" t="s">
        <v>283</v>
      </c>
      <c r="B240" s="10">
        <v>0</v>
      </c>
    </row>
    <row r="241" spans="1:2">
      <c r="A241" s="174" t="s">
        <v>284</v>
      </c>
      <c r="B241" s="10">
        <v>5</v>
      </c>
    </row>
    <row r="242" spans="1:2" ht="13.5" customHeight="1">
      <c r="A242" s="174" t="s">
        <v>285</v>
      </c>
      <c r="B242" s="10">
        <v>0</v>
      </c>
    </row>
    <row r="243" spans="1:2">
      <c r="A243" s="174" t="s">
        <v>286</v>
      </c>
      <c r="B243" s="175">
        <v>30</v>
      </c>
    </row>
    <row r="244" spans="1:2" ht="13.5" customHeight="1">
      <c r="A244" s="174" t="s">
        <v>287</v>
      </c>
      <c r="B244" s="175">
        <v>0</v>
      </c>
    </row>
    <row r="245" spans="1:2" ht="13.5" customHeight="1">
      <c r="A245" s="174" t="s">
        <v>288</v>
      </c>
      <c r="B245" s="10">
        <v>0</v>
      </c>
    </row>
    <row r="246" spans="1:2">
      <c r="A246" s="174" t="s">
        <v>289</v>
      </c>
      <c r="B246" s="10">
        <v>37</v>
      </c>
    </row>
    <row r="247" spans="1:2" ht="13.5" customHeight="1">
      <c r="A247" s="176" t="s">
        <v>290</v>
      </c>
      <c r="B247" s="146">
        <v>0</v>
      </c>
    </row>
    <row r="248" spans="1:2">
      <c r="A248" s="174" t="s">
        <v>144</v>
      </c>
      <c r="B248" s="10">
        <v>22</v>
      </c>
    </row>
    <row r="249" spans="1:2" ht="15" customHeight="1">
      <c r="A249" s="174" t="s">
        <v>291</v>
      </c>
      <c r="B249" s="10">
        <v>2</v>
      </c>
    </row>
    <row r="250" spans="1:2">
      <c r="A250" s="177" t="s">
        <v>705</v>
      </c>
      <c r="B250" s="175">
        <v>10</v>
      </c>
    </row>
    <row r="251" spans="1:2">
      <c r="A251" s="177" t="s">
        <v>706</v>
      </c>
      <c r="B251" s="175">
        <v>10</v>
      </c>
    </row>
    <row r="252" spans="1:2" ht="13.5" customHeight="1">
      <c r="A252" s="177" t="s">
        <v>707</v>
      </c>
      <c r="B252" s="175">
        <v>0</v>
      </c>
    </row>
    <row r="253" spans="1:2">
      <c r="A253" s="178" t="s">
        <v>708</v>
      </c>
      <c r="B253" s="179">
        <v>17516</v>
      </c>
    </row>
    <row r="254" spans="1:2">
      <c r="A254" s="177" t="s">
        <v>293</v>
      </c>
      <c r="B254" s="175">
        <v>772</v>
      </c>
    </row>
    <row r="255" spans="1:2">
      <c r="A255" s="177" t="s">
        <v>147</v>
      </c>
      <c r="B255" s="175">
        <v>283</v>
      </c>
    </row>
    <row r="256" spans="1:2" ht="13.5" customHeight="1">
      <c r="A256" s="177" t="s">
        <v>137</v>
      </c>
      <c r="B256" s="175">
        <v>0</v>
      </c>
    </row>
    <row r="257" spans="1:2" ht="13.5" customHeight="1">
      <c r="A257" s="177" t="s">
        <v>138</v>
      </c>
      <c r="B257" s="175">
        <v>0</v>
      </c>
    </row>
    <row r="258" spans="1:2">
      <c r="A258" s="177" t="s">
        <v>294</v>
      </c>
      <c r="B258" s="175">
        <v>489</v>
      </c>
    </row>
    <row r="259" spans="1:2">
      <c r="A259" s="177" t="s">
        <v>295</v>
      </c>
      <c r="B259" s="175">
        <v>15808</v>
      </c>
    </row>
    <row r="260" spans="1:2">
      <c r="A260" s="177" t="s">
        <v>296</v>
      </c>
      <c r="B260" s="175">
        <v>566</v>
      </c>
    </row>
    <row r="261" spans="1:2">
      <c r="A261" s="177" t="s">
        <v>297</v>
      </c>
      <c r="B261" s="175">
        <v>5089</v>
      </c>
    </row>
    <row r="262" spans="1:2">
      <c r="A262" s="177" t="s">
        <v>298</v>
      </c>
      <c r="B262" s="175">
        <v>7891</v>
      </c>
    </row>
    <row r="263" spans="1:2">
      <c r="A263" s="177" t="s">
        <v>299</v>
      </c>
      <c r="B263" s="175">
        <v>2238</v>
      </c>
    </row>
    <row r="264" spans="1:2">
      <c r="A264" s="177" t="s">
        <v>300</v>
      </c>
      <c r="B264" s="175">
        <v>14</v>
      </c>
    </row>
    <row r="265" spans="1:2" ht="13.5" customHeight="1">
      <c r="A265" s="177" t="s">
        <v>301</v>
      </c>
      <c r="B265" s="175">
        <v>0</v>
      </c>
    </row>
    <row r="266" spans="1:2" ht="13.5" customHeight="1">
      <c r="A266" s="177" t="s">
        <v>302</v>
      </c>
      <c r="B266" s="175">
        <v>0</v>
      </c>
    </row>
    <row r="267" spans="1:2">
      <c r="A267" s="177" t="s">
        <v>303</v>
      </c>
      <c r="B267" s="175">
        <v>10</v>
      </c>
    </row>
    <row r="268" spans="1:2">
      <c r="A268" s="177" t="s">
        <v>304</v>
      </c>
      <c r="B268" s="175">
        <v>433</v>
      </c>
    </row>
    <row r="269" spans="1:2">
      <c r="A269" s="177" t="s">
        <v>305</v>
      </c>
      <c r="B269" s="175">
        <v>78</v>
      </c>
    </row>
    <row r="270" spans="1:2" ht="13.5" customHeight="1">
      <c r="A270" s="177" t="s">
        <v>306</v>
      </c>
      <c r="B270" s="175">
        <v>0</v>
      </c>
    </row>
    <row r="271" spans="1:2" ht="13.5" customHeight="1">
      <c r="A271" s="177" t="s">
        <v>307</v>
      </c>
      <c r="B271" s="175">
        <v>0</v>
      </c>
    </row>
    <row r="272" spans="1:2">
      <c r="A272" s="177" t="s">
        <v>308</v>
      </c>
      <c r="B272" s="175">
        <v>355</v>
      </c>
    </row>
    <row r="273" spans="1:2">
      <c r="A273" s="177" t="s">
        <v>709</v>
      </c>
      <c r="B273" s="175">
        <v>503</v>
      </c>
    </row>
    <row r="274" spans="1:2">
      <c r="A274" s="177" t="s">
        <v>710</v>
      </c>
      <c r="B274" s="175">
        <v>503</v>
      </c>
    </row>
    <row r="275" spans="1:2">
      <c r="A275" s="178" t="s">
        <v>711</v>
      </c>
      <c r="B275" s="179">
        <v>248</v>
      </c>
    </row>
    <row r="276" spans="1:2">
      <c r="A276" s="177" t="s">
        <v>310</v>
      </c>
      <c r="B276" s="175">
        <v>136</v>
      </c>
    </row>
    <row r="277" spans="1:2">
      <c r="A277" s="177" t="s">
        <v>147</v>
      </c>
      <c r="B277" s="175">
        <v>106</v>
      </c>
    </row>
    <row r="278" spans="1:2">
      <c r="A278" s="177" t="s">
        <v>137</v>
      </c>
      <c r="B278" s="175">
        <v>11</v>
      </c>
    </row>
    <row r="279" spans="1:2" ht="13.5" customHeight="1">
      <c r="A279" s="177" t="s">
        <v>138</v>
      </c>
      <c r="B279" s="175">
        <v>0</v>
      </c>
    </row>
    <row r="280" spans="1:2">
      <c r="A280" s="177" t="s">
        <v>311</v>
      </c>
      <c r="B280" s="175">
        <v>19</v>
      </c>
    </row>
    <row r="281" spans="1:2">
      <c r="A281" s="177" t="s">
        <v>313</v>
      </c>
      <c r="B281" s="175">
        <v>91</v>
      </c>
    </row>
    <row r="282" spans="1:2" ht="13.5" customHeight="1">
      <c r="A282" s="177" t="s">
        <v>312</v>
      </c>
      <c r="B282" s="175">
        <v>0</v>
      </c>
    </row>
    <row r="283" spans="1:2">
      <c r="A283" s="177" t="s">
        <v>314</v>
      </c>
      <c r="B283" s="175">
        <v>91</v>
      </c>
    </row>
    <row r="284" spans="1:2" ht="13.5" customHeight="1">
      <c r="A284" s="177" t="s">
        <v>315</v>
      </c>
      <c r="B284" s="175">
        <v>0</v>
      </c>
    </row>
    <row r="285" spans="1:2" ht="13.5" customHeight="1">
      <c r="A285" s="177" t="s">
        <v>316</v>
      </c>
      <c r="B285" s="175">
        <v>0</v>
      </c>
    </row>
    <row r="286" spans="1:2" ht="13.5" customHeight="1">
      <c r="A286" s="177" t="s">
        <v>317</v>
      </c>
      <c r="B286" s="175">
        <v>0</v>
      </c>
    </row>
    <row r="287" spans="1:2">
      <c r="A287" s="177" t="s">
        <v>318</v>
      </c>
      <c r="B287" s="175">
        <v>21</v>
      </c>
    </row>
    <row r="288" spans="1:2" ht="13.5" customHeight="1">
      <c r="A288" s="177" t="s">
        <v>312</v>
      </c>
      <c r="B288" s="175">
        <v>0</v>
      </c>
    </row>
    <row r="289" spans="1:2">
      <c r="A289" s="177" t="s">
        <v>319</v>
      </c>
      <c r="B289" s="175">
        <v>6</v>
      </c>
    </row>
    <row r="290" spans="1:2" ht="13.5" customHeight="1">
      <c r="A290" s="177" t="s">
        <v>320</v>
      </c>
      <c r="B290" s="175">
        <v>0</v>
      </c>
    </row>
    <row r="291" spans="1:2" ht="13.5" customHeight="1">
      <c r="A291" s="177" t="s">
        <v>321</v>
      </c>
      <c r="B291" s="175">
        <v>0</v>
      </c>
    </row>
    <row r="292" spans="1:2" ht="13.5" customHeight="1">
      <c r="A292" s="177" t="s">
        <v>322</v>
      </c>
      <c r="B292" s="175">
        <v>0</v>
      </c>
    </row>
    <row r="293" spans="1:2" ht="16.5" customHeight="1">
      <c r="A293" s="177" t="s">
        <v>323</v>
      </c>
      <c r="B293" s="175">
        <v>15</v>
      </c>
    </row>
    <row r="294" spans="1:2" ht="13.5" customHeight="1">
      <c r="A294" s="177" t="s">
        <v>324</v>
      </c>
      <c r="B294" s="175">
        <v>0</v>
      </c>
    </row>
    <row r="295" spans="1:2" ht="13.5" customHeight="1">
      <c r="A295" s="177" t="s">
        <v>325</v>
      </c>
      <c r="B295" s="175">
        <v>0</v>
      </c>
    </row>
    <row r="296" spans="1:2" ht="13.5" customHeight="1">
      <c r="A296" s="177" t="s">
        <v>326</v>
      </c>
      <c r="B296" s="175">
        <v>0</v>
      </c>
    </row>
    <row r="297" spans="1:2">
      <c r="A297" s="178" t="s">
        <v>712</v>
      </c>
      <c r="B297" s="179">
        <v>395</v>
      </c>
    </row>
    <row r="298" spans="1:2">
      <c r="A298" s="177" t="s">
        <v>328</v>
      </c>
      <c r="B298" s="175">
        <v>211</v>
      </c>
    </row>
    <row r="299" spans="1:2" ht="13.5" customHeight="1">
      <c r="A299" s="177" t="s">
        <v>147</v>
      </c>
      <c r="B299" s="175">
        <v>0</v>
      </c>
    </row>
    <row r="300" spans="1:2">
      <c r="A300" s="177" t="s">
        <v>329</v>
      </c>
      <c r="B300" s="175">
        <v>4</v>
      </c>
    </row>
    <row r="301" spans="1:2" ht="13.5" customHeight="1">
      <c r="A301" s="177" t="s">
        <v>330</v>
      </c>
      <c r="B301" s="175">
        <v>0</v>
      </c>
    </row>
    <row r="302" spans="1:2" ht="13.5" customHeight="1">
      <c r="A302" s="177" t="s">
        <v>333</v>
      </c>
      <c r="B302" s="175">
        <v>0</v>
      </c>
    </row>
    <row r="303" spans="1:2">
      <c r="A303" s="177" t="s">
        <v>334</v>
      </c>
      <c r="B303" s="175">
        <v>160</v>
      </c>
    </row>
    <row r="304" spans="1:2" ht="13.5" customHeight="1">
      <c r="A304" s="177" t="s">
        <v>335</v>
      </c>
      <c r="B304" s="175">
        <v>0</v>
      </c>
    </row>
    <row r="305" spans="1:2">
      <c r="A305" s="177" t="s">
        <v>336</v>
      </c>
      <c r="B305" s="175">
        <v>1</v>
      </c>
    </row>
    <row r="306" spans="1:2">
      <c r="A306" s="177" t="s">
        <v>337</v>
      </c>
      <c r="B306" s="175">
        <v>2</v>
      </c>
    </row>
    <row r="307" spans="1:2">
      <c r="A307" s="177" t="s">
        <v>338</v>
      </c>
      <c r="B307" s="175">
        <v>44</v>
      </c>
    </row>
    <row r="308" spans="1:2">
      <c r="A308" s="177" t="s">
        <v>344</v>
      </c>
      <c r="B308" s="175">
        <v>1</v>
      </c>
    </row>
    <row r="309" spans="1:2" ht="13.5" customHeight="1">
      <c r="A309" s="177" t="s">
        <v>147</v>
      </c>
      <c r="B309" s="175">
        <v>0</v>
      </c>
    </row>
    <row r="310" spans="1:2" ht="13.5" customHeight="1">
      <c r="A310" s="177" t="s">
        <v>137</v>
      </c>
      <c r="B310" s="175">
        <v>0</v>
      </c>
    </row>
    <row r="311" spans="1:2">
      <c r="A311" s="177" t="s">
        <v>345</v>
      </c>
      <c r="B311" s="175">
        <v>1</v>
      </c>
    </row>
    <row r="312" spans="1:2">
      <c r="A312" s="177" t="s">
        <v>346</v>
      </c>
      <c r="B312" s="175">
        <v>62</v>
      </c>
    </row>
    <row r="313" spans="1:2" ht="13.5" customHeight="1">
      <c r="A313" s="177" t="s">
        <v>147</v>
      </c>
      <c r="B313" s="175">
        <v>0</v>
      </c>
    </row>
    <row r="314" spans="1:2">
      <c r="A314" s="177" t="s">
        <v>349</v>
      </c>
      <c r="B314" s="175">
        <v>20</v>
      </c>
    </row>
    <row r="315" spans="1:2" ht="13.5" customHeight="1">
      <c r="A315" s="177" t="s">
        <v>350</v>
      </c>
      <c r="B315" s="175">
        <v>0</v>
      </c>
    </row>
    <row r="316" spans="1:2">
      <c r="A316" s="177" t="s">
        <v>353</v>
      </c>
      <c r="B316" s="175">
        <v>42</v>
      </c>
    </row>
    <row r="317" spans="1:2">
      <c r="A317" s="177" t="s">
        <v>713</v>
      </c>
      <c r="B317" s="175">
        <v>121</v>
      </c>
    </row>
    <row r="318" spans="1:2">
      <c r="A318" s="177" t="s">
        <v>355</v>
      </c>
      <c r="B318" s="175">
        <v>28</v>
      </c>
    </row>
    <row r="319" spans="1:2" ht="13.5" customHeight="1">
      <c r="A319" s="177" t="s">
        <v>356</v>
      </c>
      <c r="B319" s="175">
        <v>0</v>
      </c>
    </row>
    <row r="320" spans="1:2">
      <c r="A320" s="177" t="s">
        <v>714</v>
      </c>
      <c r="B320" s="175">
        <v>93</v>
      </c>
    </row>
    <row r="321" spans="1:2">
      <c r="A321" s="178" t="s">
        <v>715</v>
      </c>
      <c r="B321" s="179">
        <v>12414</v>
      </c>
    </row>
    <row r="322" spans="1:2">
      <c r="A322" s="177" t="s">
        <v>359</v>
      </c>
      <c r="B322" s="175">
        <v>389</v>
      </c>
    </row>
    <row r="323" spans="1:2">
      <c r="A323" s="177" t="s">
        <v>147</v>
      </c>
      <c r="B323" s="175">
        <v>275</v>
      </c>
    </row>
    <row r="324" spans="1:2" ht="13.5" customHeight="1">
      <c r="A324" s="177" t="s">
        <v>137</v>
      </c>
      <c r="B324" s="175">
        <v>0</v>
      </c>
    </row>
    <row r="325" spans="1:2">
      <c r="A325" s="177" t="s">
        <v>364</v>
      </c>
      <c r="B325" s="175">
        <v>114</v>
      </c>
    </row>
    <row r="326" spans="1:2" ht="13.5" customHeight="1">
      <c r="A326" s="177" t="s">
        <v>365</v>
      </c>
      <c r="B326" s="175">
        <v>0</v>
      </c>
    </row>
    <row r="327" spans="1:2">
      <c r="A327" s="177" t="s">
        <v>368</v>
      </c>
      <c r="B327" s="175">
        <v>0</v>
      </c>
    </row>
    <row r="328" spans="1:2">
      <c r="A328" s="177" t="s">
        <v>369</v>
      </c>
      <c r="B328" s="175">
        <v>2219</v>
      </c>
    </row>
    <row r="329" spans="1:2">
      <c r="A329" s="177" t="s">
        <v>147</v>
      </c>
      <c r="B329" s="175">
        <v>149</v>
      </c>
    </row>
    <row r="330" spans="1:2">
      <c r="A330" s="177" t="s">
        <v>137</v>
      </c>
      <c r="B330" s="175">
        <v>0</v>
      </c>
    </row>
    <row r="331" spans="1:2" ht="13.5" customHeight="1">
      <c r="A331" s="177" t="s">
        <v>138</v>
      </c>
      <c r="B331" s="175">
        <v>0</v>
      </c>
    </row>
    <row r="332" spans="1:2">
      <c r="A332" s="177" t="s">
        <v>370</v>
      </c>
      <c r="B332" s="175">
        <v>7</v>
      </c>
    </row>
    <row r="333" spans="1:2">
      <c r="A333" s="177" t="s">
        <v>371</v>
      </c>
      <c r="B333" s="175">
        <v>210</v>
      </c>
    </row>
    <row r="334" spans="1:2" ht="13.5" customHeight="1">
      <c r="A334" s="177" t="s">
        <v>372</v>
      </c>
      <c r="B334" s="175">
        <v>0</v>
      </c>
    </row>
    <row r="335" spans="1:2">
      <c r="A335" s="177" t="s">
        <v>373</v>
      </c>
      <c r="B335" s="175">
        <v>2</v>
      </c>
    </row>
    <row r="336" spans="1:2">
      <c r="A336" s="177" t="s">
        <v>374</v>
      </c>
      <c r="B336" s="175">
        <v>1727</v>
      </c>
    </row>
    <row r="337" spans="1:2" ht="13.5" customHeight="1">
      <c r="A337" s="177" t="s">
        <v>375</v>
      </c>
      <c r="B337" s="175">
        <v>0</v>
      </c>
    </row>
    <row r="338" spans="1:2">
      <c r="A338" s="177" t="s">
        <v>376</v>
      </c>
      <c r="B338" s="175">
        <v>124</v>
      </c>
    </row>
    <row r="339" spans="1:2" ht="13.5" customHeight="1">
      <c r="A339" s="177" t="s">
        <v>377</v>
      </c>
      <c r="B339" s="175">
        <v>0</v>
      </c>
    </row>
    <row r="340" spans="1:2" ht="13.5" customHeight="1">
      <c r="A340" s="177" t="s">
        <v>378</v>
      </c>
      <c r="B340" s="175">
        <v>0</v>
      </c>
    </row>
    <row r="341" spans="1:2">
      <c r="A341" s="177" t="s">
        <v>379</v>
      </c>
      <c r="B341" s="175">
        <v>3732</v>
      </c>
    </row>
    <row r="342" spans="1:2" ht="13.5" customHeight="1">
      <c r="A342" s="177" t="s">
        <v>380</v>
      </c>
      <c r="B342" s="175">
        <v>0</v>
      </c>
    </row>
    <row r="343" spans="1:2" ht="13.5" customHeight="1">
      <c r="A343" s="177" t="s">
        <v>381</v>
      </c>
      <c r="B343" s="175">
        <v>0</v>
      </c>
    </row>
    <row r="344" spans="1:2" ht="13.5" customHeight="1">
      <c r="A344" s="177" t="s">
        <v>382</v>
      </c>
      <c r="B344" s="175">
        <v>0</v>
      </c>
    </row>
    <row r="345" spans="1:2">
      <c r="A345" s="177" t="s">
        <v>383</v>
      </c>
      <c r="B345" s="175">
        <v>305</v>
      </c>
    </row>
    <row r="346" spans="1:2">
      <c r="A346" s="177" t="s">
        <v>384</v>
      </c>
      <c r="B346" s="175">
        <v>3427</v>
      </c>
    </row>
    <row r="347" spans="1:2" ht="13.5" customHeight="1">
      <c r="A347" s="177" t="s">
        <v>385</v>
      </c>
      <c r="B347" s="175">
        <v>0</v>
      </c>
    </row>
    <row r="348" spans="1:2" ht="13.5" customHeight="1">
      <c r="A348" s="177" t="s">
        <v>386</v>
      </c>
      <c r="B348" s="175">
        <v>0</v>
      </c>
    </row>
    <row r="349" spans="1:2" ht="13.5" customHeight="1">
      <c r="A349" s="177" t="s">
        <v>387</v>
      </c>
      <c r="B349" s="175">
        <v>0</v>
      </c>
    </row>
    <row r="350" spans="1:2">
      <c r="A350" s="177" t="s">
        <v>388</v>
      </c>
      <c r="B350" s="175">
        <v>1752</v>
      </c>
    </row>
    <row r="351" spans="1:2" ht="13.5" customHeight="1">
      <c r="A351" s="177" t="s">
        <v>389</v>
      </c>
      <c r="B351" s="175">
        <v>0</v>
      </c>
    </row>
    <row r="352" spans="1:2" ht="13.5" customHeight="1">
      <c r="A352" s="177" t="s">
        <v>391</v>
      </c>
      <c r="B352" s="175">
        <v>0</v>
      </c>
    </row>
    <row r="353" spans="1:2">
      <c r="A353" s="177" t="s">
        <v>392</v>
      </c>
      <c r="B353" s="175">
        <v>6</v>
      </c>
    </row>
    <row r="354" spans="1:2">
      <c r="A354" s="177" t="s">
        <v>393</v>
      </c>
      <c r="B354" s="175">
        <v>1746</v>
      </c>
    </row>
    <row r="355" spans="1:2">
      <c r="A355" s="177" t="s">
        <v>394</v>
      </c>
      <c r="B355" s="175">
        <v>557</v>
      </c>
    </row>
    <row r="356" spans="1:2">
      <c r="A356" s="177" t="s">
        <v>395</v>
      </c>
      <c r="B356" s="175">
        <v>209</v>
      </c>
    </row>
    <row r="357" spans="1:2">
      <c r="A357" s="177" t="s">
        <v>396</v>
      </c>
      <c r="B357" s="175">
        <v>163</v>
      </c>
    </row>
    <row r="358" spans="1:2">
      <c r="A358" s="177" t="s">
        <v>397</v>
      </c>
      <c r="B358" s="175">
        <v>61</v>
      </c>
    </row>
    <row r="359" spans="1:2" ht="13.5" customHeight="1">
      <c r="A359" s="177" t="s">
        <v>398</v>
      </c>
      <c r="B359" s="175">
        <v>0</v>
      </c>
    </row>
    <row r="360" spans="1:2">
      <c r="A360" s="177" t="s">
        <v>399</v>
      </c>
      <c r="B360" s="175">
        <v>98</v>
      </c>
    </row>
    <row r="361" spans="1:2">
      <c r="A361" s="177" t="s">
        <v>400</v>
      </c>
      <c r="B361" s="175">
        <v>7</v>
      </c>
    </row>
    <row r="362" spans="1:2">
      <c r="A362" s="177" t="s">
        <v>401</v>
      </c>
      <c r="B362" s="175">
        <v>19</v>
      </c>
    </row>
    <row r="363" spans="1:2">
      <c r="A363" s="177" t="s">
        <v>402</v>
      </c>
      <c r="B363" s="175">
        <v>33</v>
      </c>
    </row>
    <row r="364" spans="1:2">
      <c r="A364" s="177" t="s">
        <v>716</v>
      </c>
      <c r="B364" s="175">
        <v>22</v>
      </c>
    </row>
    <row r="365" spans="1:2" ht="13.5" customHeight="1">
      <c r="A365" s="177" t="s">
        <v>404</v>
      </c>
      <c r="B365" s="175">
        <v>0</v>
      </c>
    </row>
    <row r="366" spans="1:2" ht="13.5" customHeight="1">
      <c r="A366" s="177" t="s">
        <v>405</v>
      </c>
      <c r="B366" s="175">
        <v>0</v>
      </c>
    </row>
    <row r="367" spans="1:2">
      <c r="A367" s="177" t="s">
        <v>406</v>
      </c>
      <c r="B367" s="175">
        <v>11</v>
      </c>
    </row>
    <row r="368" spans="1:2" ht="13.5" customHeight="1">
      <c r="A368" s="177" t="s">
        <v>407</v>
      </c>
      <c r="B368" s="175">
        <v>0</v>
      </c>
    </row>
    <row r="369" spans="1:2">
      <c r="A369" s="177" t="s">
        <v>408</v>
      </c>
      <c r="B369" s="175">
        <v>807</v>
      </c>
    </row>
    <row r="370" spans="1:2">
      <c r="A370" s="177" t="s">
        <v>409</v>
      </c>
      <c r="B370" s="175">
        <v>25</v>
      </c>
    </row>
    <row r="371" spans="1:2">
      <c r="A371" s="177" t="s">
        <v>410</v>
      </c>
      <c r="B371" s="175">
        <v>782</v>
      </c>
    </row>
    <row r="372" spans="1:2" ht="13.5" customHeight="1">
      <c r="A372" s="177" t="s">
        <v>411</v>
      </c>
      <c r="B372" s="175">
        <v>0</v>
      </c>
    </row>
    <row r="373" spans="1:2">
      <c r="A373" s="177" t="s">
        <v>412</v>
      </c>
      <c r="B373" s="175">
        <v>0</v>
      </c>
    </row>
    <row r="374" spans="1:2">
      <c r="A374" s="177" t="s">
        <v>413</v>
      </c>
      <c r="B374" s="175">
        <v>0</v>
      </c>
    </row>
    <row r="375" spans="1:2" ht="13.5" customHeight="1">
      <c r="A375" s="177" t="s">
        <v>414</v>
      </c>
      <c r="B375" s="175">
        <v>0</v>
      </c>
    </row>
    <row r="376" spans="1:2">
      <c r="A376" s="177" t="s">
        <v>415</v>
      </c>
      <c r="B376" s="175">
        <v>446</v>
      </c>
    </row>
    <row r="377" spans="1:2">
      <c r="A377" s="177" t="s">
        <v>147</v>
      </c>
      <c r="B377" s="175">
        <v>35</v>
      </c>
    </row>
    <row r="378" spans="1:2" ht="13.5" customHeight="1">
      <c r="A378" s="177" t="s">
        <v>137</v>
      </c>
      <c r="B378" s="175">
        <v>0</v>
      </c>
    </row>
    <row r="379" spans="1:2" ht="13.5" customHeight="1">
      <c r="A379" s="177" t="s">
        <v>138</v>
      </c>
      <c r="B379" s="175">
        <v>0</v>
      </c>
    </row>
    <row r="380" spans="1:2">
      <c r="A380" s="177" t="s">
        <v>416</v>
      </c>
      <c r="B380" s="175">
        <v>64</v>
      </c>
    </row>
    <row r="381" spans="1:2">
      <c r="A381" s="177" t="s">
        <v>417</v>
      </c>
      <c r="B381" s="175">
        <v>185</v>
      </c>
    </row>
    <row r="382" spans="1:2">
      <c r="A382" s="177" t="s">
        <v>418</v>
      </c>
      <c r="B382" s="175">
        <v>3</v>
      </c>
    </row>
    <row r="383" spans="1:2">
      <c r="A383" s="177" t="s">
        <v>419</v>
      </c>
      <c r="B383" s="175">
        <v>98</v>
      </c>
    </row>
    <row r="384" spans="1:2">
      <c r="A384" s="177" t="s">
        <v>420</v>
      </c>
      <c r="B384" s="175">
        <v>61</v>
      </c>
    </row>
    <row r="385" spans="1:2">
      <c r="A385" s="177" t="s">
        <v>421</v>
      </c>
      <c r="B385" s="175">
        <v>13</v>
      </c>
    </row>
    <row r="386" spans="1:2">
      <c r="A386" s="177" t="s">
        <v>422</v>
      </c>
      <c r="B386" s="175">
        <v>1</v>
      </c>
    </row>
    <row r="387" spans="1:2">
      <c r="A387" s="177" t="s">
        <v>423</v>
      </c>
      <c r="B387" s="175">
        <v>12</v>
      </c>
    </row>
    <row r="388" spans="1:2" ht="13.5" customHeight="1">
      <c r="A388" s="177" t="s">
        <v>424</v>
      </c>
      <c r="B388" s="175">
        <v>0</v>
      </c>
    </row>
    <row r="389" spans="1:2" ht="13.5" customHeight="1">
      <c r="A389" s="177" t="s">
        <v>425</v>
      </c>
      <c r="B389" s="175">
        <v>0</v>
      </c>
    </row>
    <row r="390" spans="1:2" ht="13.5" customHeight="1">
      <c r="A390" s="177" t="s">
        <v>426</v>
      </c>
      <c r="B390" s="175">
        <v>0</v>
      </c>
    </row>
    <row r="391" spans="1:2" ht="13.5" customHeight="1">
      <c r="A391" s="177" t="s">
        <v>147</v>
      </c>
      <c r="B391" s="175">
        <v>0</v>
      </c>
    </row>
    <row r="392" spans="1:2" ht="13.5" customHeight="1">
      <c r="A392" s="177" t="s">
        <v>137</v>
      </c>
      <c r="B392" s="175">
        <v>0</v>
      </c>
    </row>
    <row r="393" spans="1:2" ht="13.5" customHeight="1">
      <c r="A393" s="177" t="s">
        <v>138</v>
      </c>
      <c r="B393" s="175">
        <v>0</v>
      </c>
    </row>
    <row r="394" spans="1:2" ht="13.5" customHeight="1">
      <c r="A394" s="177" t="s">
        <v>427</v>
      </c>
      <c r="B394" s="175">
        <v>0</v>
      </c>
    </row>
    <row r="395" spans="1:2">
      <c r="A395" s="177" t="s">
        <v>428</v>
      </c>
      <c r="B395" s="175">
        <v>2250</v>
      </c>
    </row>
    <row r="396" spans="1:2">
      <c r="A396" s="177" t="s">
        <v>429</v>
      </c>
      <c r="B396" s="175">
        <v>2230</v>
      </c>
    </row>
    <row r="397" spans="1:2">
      <c r="A397" s="177" t="s">
        <v>430</v>
      </c>
      <c r="B397" s="175">
        <v>20</v>
      </c>
    </row>
    <row r="398" spans="1:2">
      <c r="A398" s="177" t="s">
        <v>431</v>
      </c>
      <c r="B398" s="175">
        <v>8</v>
      </c>
    </row>
    <row r="399" spans="1:2">
      <c r="A399" s="177" t="s">
        <v>432</v>
      </c>
      <c r="B399" s="175">
        <v>8</v>
      </c>
    </row>
    <row r="400" spans="1:2">
      <c r="A400" s="177" t="s">
        <v>433</v>
      </c>
      <c r="B400" s="175">
        <v>0</v>
      </c>
    </row>
    <row r="401" spans="1:2">
      <c r="A401" s="177" t="s">
        <v>434</v>
      </c>
      <c r="B401" s="175">
        <v>2</v>
      </c>
    </row>
    <row r="402" spans="1:2" ht="13.5" customHeight="1">
      <c r="A402" s="177" t="s">
        <v>435</v>
      </c>
      <c r="B402" s="175">
        <v>0</v>
      </c>
    </row>
    <row r="403" spans="1:2">
      <c r="A403" s="177" t="s">
        <v>436</v>
      </c>
      <c r="B403" s="175">
        <v>2</v>
      </c>
    </row>
    <row r="404" spans="1:2" ht="13.5" customHeight="1">
      <c r="A404" s="177" t="s">
        <v>437</v>
      </c>
      <c r="B404" s="175">
        <v>0</v>
      </c>
    </row>
    <row r="405" spans="1:2" ht="13.5" customHeight="1">
      <c r="A405" s="177" t="s">
        <v>438</v>
      </c>
      <c r="B405" s="175">
        <v>0</v>
      </c>
    </row>
    <row r="406" spans="1:2" ht="13.5" customHeight="1">
      <c r="A406" s="177" t="s">
        <v>439</v>
      </c>
      <c r="B406" s="175">
        <v>0</v>
      </c>
    </row>
    <row r="407" spans="1:2">
      <c r="A407" s="177" t="s">
        <v>440</v>
      </c>
      <c r="B407" s="175">
        <v>6</v>
      </c>
    </row>
    <row r="408" spans="1:2">
      <c r="A408" s="177" t="s">
        <v>441</v>
      </c>
      <c r="B408" s="175">
        <v>0</v>
      </c>
    </row>
    <row r="409" spans="1:2">
      <c r="A409" s="177" t="s">
        <v>442</v>
      </c>
      <c r="B409" s="175">
        <v>6</v>
      </c>
    </row>
    <row r="410" spans="1:2" ht="13.5" customHeight="1">
      <c r="A410" s="177" t="s">
        <v>443</v>
      </c>
      <c r="B410" s="175">
        <v>0</v>
      </c>
    </row>
    <row r="411" spans="1:2" ht="13.5" customHeight="1">
      <c r="A411" s="177" t="s">
        <v>444</v>
      </c>
      <c r="B411" s="175">
        <v>0</v>
      </c>
    </row>
    <row r="412" spans="1:2" ht="13.5" customHeight="1">
      <c r="A412" s="177" t="s">
        <v>445</v>
      </c>
      <c r="B412" s="175">
        <v>0</v>
      </c>
    </row>
    <row r="413" spans="1:2" ht="13.5" customHeight="1">
      <c r="A413" s="177" t="s">
        <v>446</v>
      </c>
      <c r="B413" s="175">
        <v>0</v>
      </c>
    </row>
    <row r="414" spans="1:2" ht="13.5" customHeight="1">
      <c r="A414" s="177" t="s">
        <v>447</v>
      </c>
      <c r="B414" s="175">
        <v>0</v>
      </c>
    </row>
    <row r="415" spans="1:2" ht="13.5" customHeight="1">
      <c r="A415" s="177" t="s">
        <v>448</v>
      </c>
      <c r="B415" s="175">
        <v>0</v>
      </c>
    </row>
    <row r="416" spans="1:2" ht="13.5" customHeight="1">
      <c r="A416" s="177" t="s">
        <v>449</v>
      </c>
      <c r="B416" s="175">
        <v>0</v>
      </c>
    </row>
    <row r="417" spans="1:2" ht="13.5" customHeight="1">
      <c r="A417" s="177" t="s">
        <v>450</v>
      </c>
      <c r="B417" s="175">
        <v>0</v>
      </c>
    </row>
    <row r="418" spans="1:2" ht="13.5" customHeight="1">
      <c r="A418" s="177" t="s">
        <v>451</v>
      </c>
      <c r="B418" s="175">
        <v>0</v>
      </c>
    </row>
    <row r="419" spans="1:2">
      <c r="A419" s="177" t="s">
        <v>717</v>
      </c>
      <c r="B419" s="175">
        <v>200</v>
      </c>
    </row>
    <row r="420" spans="1:2">
      <c r="A420" s="177" t="s">
        <v>718</v>
      </c>
      <c r="B420" s="175">
        <v>200</v>
      </c>
    </row>
    <row r="421" spans="1:2">
      <c r="A421" s="178" t="s">
        <v>719</v>
      </c>
      <c r="B421" s="179">
        <v>5229</v>
      </c>
    </row>
    <row r="422" spans="1:2">
      <c r="A422" s="177" t="s">
        <v>453</v>
      </c>
      <c r="B422" s="175">
        <v>333</v>
      </c>
    </row>
    <row r="423" spans="1:2">
      <c r="A423" s="177" t="s">
        <v>147</v>
      </c>
      <c r="B423" s="175">
        <v>291</v>
      </c>
    </row>
    <row r="424" spans="1:2">
      <c r="A424" s="177" t="s">
        <v>137</v>
      </c>
      <c r="B424" s="175">
        <v>0</v>
      </c>
    </row>
    <row r="425" spans="1:2" ht="13.5" customHeight="1">
      <c r="A425" s="177" t="s">
        <v>138</v>
      </c>
      <c r="B425" s="175">
        <v>0</v>
      </c>
    </row>
    <row r="426" spans="1:2">
      <c r="A426" s="177" t="s">
        <v>454</v>
      </c>
      <c r="B426" s="175">
        <v>42</v>
      </c>
    </row>
    <row r="427" spans="1:2">
      <c r="A427" s="177" t="s">
        <v>455</v>
      </c>
      <c r="B427" s="175">
        <v>1057</v>
      </c>
    </row>
    <row r="428" spans="1:2">
      <c r="A428" s="177" t="s">
        <v>456</v>
      </c>
      <c r="B428" s="175">
        <v>835</v>
      </c>
    </row>
    <row r="429" spans="1:2">
      <c r="A429" s="177" t="s">
        <v>457</v>
      </c>
      <c r="B429" s="175">
        <v>2</v>
      </c>
    </row>
    <row r="430" spans="1:2">
      <c r="A430" s="177" t="s">
        <v>458</v>
      </c>
      <c r="B430" s="175">
        <v>220</v>
      </c>
    </row>
    <row r="431" spans="1:2">
      <c r="A431" s="177" t="s">
        <v>459</v>
      </c>
      <c r="B431" s="175">
        <v>1433</v>
      </c>
    </row>
    <row r="432" spans="1:2">
      <c r="A432" s="177" t="s">
        <v>460</v>
      </c>
      <c r="B432" s="175">
        <v>238</v>
      </c>
    </row>
    <row r="433" spans="1:2">
      <c r="A433" s="177" t="s">
        <v>461</v>
      </c>
      <c r="B433" s="175">
        <v>6</v>
      </c>
    </row>
    <row r="434" spans="1:2">
      <c r="A434" s="177" t="s">
        <v>462</v>
      </c>
      <c r="B434" s="175">
        <v>91</v>
      </c>
    </row>
    <row r="435" spans="1:2" ht="13.5" customHeight="1">
      <c r="A435" s="177" t="s">
        <v>463</v>
      </c>
      <c r="B435" s="175">
        <v>0</v>
      </c>
    </row>
    <row r="436" spans="1:2" ht="13.5" customHeight="1">
      <c r="A436" s="177" t="s">
        <v>464</v>
      </c>
      <c r="B436" s="175">
        <v>0</v>
      </c>
    </row>
    <row r="437" spans="1:2" ht="13.5" customHeight="1">
      <c r="A437" s="177" t="s">
        <v>465</v>
      </c>
      <c r="B437" s="175">
        <v>0</v>
      </c>
    </row>
    <row r="438" spans="1:2">
      <c r="A438" s="177" t="s">
        <v>466</v>
      </c>
      <c r="B438" s="175">
        <v>214</v>
      </c>
    </row>
    <row r="439" spans="1:2">
      <c r="A439" s="177" t="s">
        <v>467</v>
      </c>
      <c r="B439" s="175">
        <v>746</v>
      </c>
    </row>
    <row r="440" spans="1:2">
      <c r="A440" s="177" t="s">
        <v>468</v>
      </c>
      <c r="B440" s="175">
        <v>75</v>
      </c>
    </row>
    <row r="441" spans="1:2">
      <c r="A441" s="177" t="s">
        <v>469</v>
      </c>
      <c r="B441" s="175">
        <v>1</v>
      </c>
    </row>
    <row r="442" spans="1:2">
      <c r="A442" s="177" t="s">
        <v>470</v>
      </c>
      <c r="B442" s="175">
        <v>62</v>
      </c>
    </row>
    <row r="443" spans="1:2">
      <c r="A443" s="177" t="s">
        <v>471</v>
      </c>
      <c r="B443" s="175">
        <v>0</v>
      </c>
    </row>
    <row r="444" spans="1:2">
      <c r="A444" s="177" t="s">
        <v>720</v>
      </c>
      <c r="B444" s="175">
        <v>0</v>
      </c>
    </row>
    <row r="445" spans="1:2" ht="13.5" customHeight="1">
      <c r="A445" s="177" t="s">
        <v>473</v>
      </c>
      <c r="B445" s="175">
        <v>0</v>
      </c>
    </row>
    <row r="446" spans="1:2">
      <c r="A446" s="177" t="s">
        <v>474</v>
      </c>
      <c r="B446" s="175">
        <v>347</v>
      </c>
    </row>
    <row r="447" spans="1:2" ht="13.5" customHeight="1">
      <c r="A447" s="177" t="s">
        <v>475</v>
      </c>
      <c r="B447" s="175">
        <v>0</v>
      </c>
    </row>
    <row r="448" spans="1:2">
      <c r="A448" s="177" t="s">
        <v>476</v>
      </c>
      <c r="B448" s="175">
        <v>16</v>
      </c>
    </row>
    <row r="449" spans="1:2">
      <c r="A449" s="177" t="s">
        <v>477</v>
      </c>
      <c r="B449" s="175">
        <v>331</v>
      </c>
    </row>
    <row r="450" spans="1:2">
      <c r="A450" s="177" t="s">
        <v>478</v>
      </c>
      <c r="B450" s="175">
        <v>1254</v>
      </c>
    </row>
    <row r="451" spans="1:2">
      <c r="A451" s="177" t="s">
        <v>147</v>
      </c>
      <c r="B451" s="175">
        <v>964</v>
      </c>
    </row>
    <row r="452" spans="1:2" ht="13.5" customHeight="1">
      <c r="A452" s="177" t="s">
        <v>137</v>
      </c>
      <c r="B452" s="175">
        <v>0</v>
      </c>
    </row>
    <row r="453" spans="1:2" ht="13.5" customHeight="1">
      <c r="A453" s="177" t="s">
        <v>138</v>
      </c>
      <c r="B453" s="175">
        <v>0</v>
      </c>
    </row>
    <row r="454" spans="1:2">
      <c r="A454" s="177" t="s">
        <v>479</v>
      </c>
      <c r="B454" s="175">
        <v>0</v>
      </c>
    </row>
    <row r="455" spans="1:2">
      <c r="A455" s="177" t="s">
        <v>480</v>
      </c>
      <c r="B455" s="175">
        <v>0</v>
      </c>
    </row>
    <row r="456" spans="1:2">
      <c r="A456" s="177" t="s">
        <v>481</v>
      </c>
      <c r="B456" s="175">
        <v>0</v>
      </c>
    </row>
    <row r="457" spans="1:2">
      <c r="A457" s="177" t="s">
        <v>482</v>
      </c>
      <c r="B457" s="175">
        <v>45</v>
      </c>
    </row>
    <row r="458" spans="1:2">
      <c r="A458" s="177" t="s">
        <v>144</v>
      </c>
      <c r="B458" s="175">
        <v>30</v>
      </c>
    </row>
    <row r="459" spans="1:2">
      <c r="A459" s="177" t="s">
        <v>483</v>
      </c>
      <c r="B459" s="175">
        <v>215</v>
      </c>
    </row>
    <row r="460" spans="1:2" ht="13.5" customHeight="1">
      <c r="A460" s="177" t="s">
        <v>484</v>
      </c>
      <c r="B460" s="175">
        <v>0</v>
      </c>
    </row>
    <row r="461" spans="1:2" ht="13.5" customHeight="1">
      <c r="A461" s="177" t="s">
        <v>485</v>
      </c>
      <c r="B461" s="175">
        <v>0</v>
      </c>
    </row>
    <row r="462" spans="1:2" ht="13.5" customHeight="1">
      <c r="A462" s="177" t="s">
        <v>486</v>
      </c>
      <c r="B462" s="175">
        <v>0</v>
      </c>
    </row>
    <row r="463" spans="1:2" ht="13.5" customHeight="1">
      <c r="A463" s="177" t="s">
        <v>487</v>
      </c>
      <c r="B463" s="175">
        <v>0</v>
      </c>
    </row>
    <row r="464" spans="1:2" ht="13.5" customHeight="1">
      <c r="A464" s="177" t="s">
        <v>488</v>
      </c>
      <c r="B464" s="175">
        <v>0</v>
      </c>
    </row>
    <row r="465" spans="1:2">
      <c r="A465" s="177" t="s">
        <v>489</v>
      </c>
      <c r="B465" s="175">
        <v>571</v>
      </c>
    </row>
    <row r="466" spans="1:2" ht="13.5" customHeight="1">
      <c r="A466" s="177" t="s">
        <v>721</v>
      </c>
      <c r="B466" s="175">
        <v>0</v>
      </c>
    </row>
    <row r="467" spans="1:2">
      <c r="A467" s="177" t="s">
        <v>490</v>
      </c>
      <c r="B467" s="175">
        <v>25</v>
      </c>
    </row>
    <row r="468" spans="1:2">
      <c r="A468" s="177" t="s">
        <v>491</v>
      </c>
      <c r="B468" s="175">
        <v>359</v>
      </c>
    </row>
    <row r="469" spans="1:2">
      <c r="A469" s="177" t="s">
        <v>492</v>
      </c>
      <c r="B469" s="175">
        <v>187</v>
      </c>
    </row>
    <row r="470" spans="1:2" ht="13.5" customHeight="1">
      <c r="A470" s="177" t="s">
        <v>493</v>
      </c>
      <c r="B470" s="175">
        <v>0</v>
      </c>
    </row>
    <row r="471" spans="1:2">
      <c r="A471" s="177" t="s">
        <v>494</v>
      </c>
      <c r="B471" s="175">
        <v>155</v>
      </c>
    </row>
    <row r="472" spans="1:2">
      <c r="A472" s="177" t="s">
        <v>495</v>
      </c>
      <c r="B472" s="175">
        <v>155</v>
      </c>
    </row>
    <row r="473" spans="1:2" ht="13.5" customHeight="1">
      <c r="A473" s="177" t="s">
        <v>722</v>
      </c>
      <c r="B473" s="175">
        <v>0</v>
      </c>
    </row>
    <row r="474" spans="1:2">
      <c r="A474" s="177" t="s">
        <v>496</v>
      </c>
      <c r="B474" s="175">
        <v>0</v>
      </c>
    </row>
    <row r="475" spans="1:2">
      <c r="A475" s="177" t="s">
        <v>497</v>
      </c>
      <c r="B475" s="175">
        <v>17</v>
      </c>
    </row>
    <row r="476" spans="1:2">
      <c r="A476" s="177" t="s">
        <v>498</v>
      </c>
      <c r="B476" s="175">
        <v>17</v>
      </c>
    </row>
    <row r="477" spans="1:2">
      <c r="A477" s="177" t="s">
        <v>499</v>
      </c>
      <c r="B477" s="175">
        <v>0</v>
      </c>
    </row>
    <row r="478" spans="1:2">
      <c r="A478" s="177" t="s">
        <v>500</v>
      </c>
      <c r="B478" s="175">
        <v>62</v>
      </c>
    </row>
    <row r="479" spans="1:2">
      <c r="A479" s="177" t="s">
        <v>723</v>
      </c>
      <c r="B479" s="175">
        <v>62</v>
      </c>
    </row>
    <row r="480" spans="1:2">
      <c r="A480" s="178" t="s">
        <v>724</v>
      </c>
      <c r="B480" s="179">
        <v>6178</v>
      </c>
    </row>
    <row r="481" spans="1:2">
      <c r="A481" s="177" t="s">
        <v>502</v>
      </c>
      <c r="B481" s="175">
        <v>467</v>
      </c>
    </row>
    <row r="482" spans="1:2">
      <c r="A482" s="177" t="s">
        <v>147</v>
      </c>
      <c r="B482" s="175">
        <v>328</v>
      </c>
    </row>
    <row r="483" spans="1:2">
      <c r="A483" s="177" t="s">
        <v>137</v>
      </c>
      <c r="B483" s="175">
        <v>2</v>
      </c>
    </row>
    <row r="484" spans="1:2" ht="13.5" customHeight="1">
      <c r="A484" s="177" t="s">
        <v>138</v>
      </c>
      <c r="B484" s="175">
        <v>0</v>
      </c>
    </row>
    <row r="485" spans="1:2" ht="13.5" customHeight="1">
      <c r="A485" s="177" t="s">
        <v>503</v>
      </c>
      <c r="B485" s="175">
        <v>0</v>
      </c>
    </row>
    <row r="486" spans="1:2" ht="13.5" customHeight="1">
      <c r="A486" s="177" t="s">
        <v>504</v>
      </c>
      <c r="B486" s="175">
        <v>0</v>
      </c>
    </row>
    <row r="487" spans="1:2" ht="13.5" customHeight="1">
      <c r="A487" s="177" t="s">
        <v>505</v>
      </c>
      <c r="B487" s="175">
        <v>0</v>
      </c>
    </row>
    <row r="488" spans="1:2" ht="13.5" customHeight="1">
      <c r="A488" s="177" t="s">
        <v>506</v>
      </c>
      <c r="B488" s="175">
        <v>0</v>
      </c>
    </row>
    <row r="489" spans="1:2">
      <c r="A489" s="177" t="s">
        <v>507</v>
      </c>
      <c r="B489" s="175">
        <v>137</v>
      </c>
    </row>
    <row r="490" spans="1:2">
      <c r="A490" s="177" t="s">
        <v>508</v>
      </c>
      <c r="B490" s="175">
        <v>7</v>
      </c>
    </row>
    <row r="491" spans="1:2" ht="13.5" customHeight="1">
      <c r="A491" s="177" t="s">
        <v>509</v>
      </c>
      <c r="B491" s="175">
        <v>0</v>
      </c>
    </row>
    <row r="492" spans="1:2" ht="13.5" customHeight="1">
      <c r="A492" s="177" t="s">
        <v>510</v>
      </c>
      <c r="B492" s="175">
        <v>0</v>
      </c>
    </row>
    <row r="493" spans="1:2">
      <c r="A493" s="177" t="s">
        <v>511</v>
      </c>
      <c r="B493" s="175">
        <v>7</v>
      </c>
    </row>
    <row r="494" spans="1:2">
      <c r="A494" s="177" t="s">
        <v>512</v>
      </c>
      <c r="B494" s="175">
        <v>371</v>
      </c>
    </row>
    <row r="495" spans="1:2">
      <c r="A495" s="177" t="s">
        <v>513</v>
      </c>
      <c r="B495" s="175">
        <v>0</v>
      </c>
    </row>
    <row r="496" spans="1:2">
      <c r="A496" s="177" t="s">
        <v>514</v>
      </c>
      <c r="B496" s="175">
        <v>124</v>
      </c>
    </row>
    <row r="497" spans="1:2" ht="13.5" customHeight="1">
      <c r="A497" s="177" t="s">
        <v>515</v>
      </c>
      <c r="B497" s="175">
        <v>0</v>
      </c>
    </row>
    <row r="498" spans="1:2" ht="13.5" customHeight="1">
      <c r="A498" s="177" t="s">
        <v>516</v>
      </c>
      <c r="B498" s="175">
        <v>0</v>
      </c>
    </row>
    <row r="499" spans="1:2" ht="13.5" customHeight="1">
      <c r="A499" s="177" t="s">
        <v>517</v>
      </c>
      <c r="B499" s="175">
        <v>0</v>
      </c>
    </row>
    <row r="500" spans="1:2" ht="13.5" customHeight="1">
      <c r="A500" s="177" t="s">
        <v>518</v>
      </c>
      <c r="B500" s="175">
        <v>0</v>
      </c>
    </row>
    <row r="501" spans="1:2">
      <c r="A501" s="177" t="s">
        <v>725</v>
      </c>
      <c r="B501" s="175">
        <v>0</v>
      </c>
    </row>
    <row r="502" spans="1:2">
      <c r="A502" s="177" t="s">
        <v>519</v>
      </c>
      <c r="B502" s="175">
        <v>247</v>
      </c>
    </row>
    <row r="503" spans="1:2">
      <c r="A503" s="177" t="s">
        <v>520</v>
      </c>
      <c r="B503" s="175">
        <v>3550</v>
      </c>
    </row>
    <row r="504" spans="1:2">
      <c r="A504" s="177" t="s">
        <v>521</v>
      </c>
      <c r="B504" s="175">
        <v>3550</v>
      </c>
    </row>
    <row r="505" spans="1:2" ht="13.5" customHeight="1">
      <c r="A505" s="177" t="s">
        <v>522</v>
      </c>
      <c r="B505" s="175">
        <v>0</v>
      </c>
    </row>
    <row r="506" spans="1:2" ht="13.5" customHeight="1">
      <c r="A506" s="177" t="s">
        <v>523</v>
      </c>
      <c r="B506" s="175">
        <v>0</v>
      </c>
    </row>
    <row r="507" spans="1:2" ht="13.5" customHeight="1">
      <c r="A507" s="177" t="s">
        <v>524</v>
      </c>
      <c r="B507" s="175">
        <v>0</v>
      </c>
    </row>
    <row r="508" spans="1:2" ht="13.5" customHeight="1">
      <c r="A508" s="177" t="s">
        <v>525</v>
      </c>
      <c r="B508" s="175">
        <v>0</v>
      </c>
    </row>
    <row r="509" spans="1:2">
      <c r="A509" s="177" t="s">
        <v>526</v>
      </c>
      <c r="B509" s="175">
        <v>15</v>
      </c>
    </row>
    <row r="510" spans="1:2">
      <c r="A510" s="177" t="s">
        <v>726</v>
      </c>
      <c r="B510" s="175">
        <v>15</v>
      </c>
    </row>
    <row r="511" spans="1:2" ht="13.5" customHeight="1">
      <c r="A511" s="177" t="s">
        <v>727</v>
      </c>
      <c r="B511" s="175">
        <v>0</v>
      </c>
    </row>
    <row r="512" spans="1:2" ht="13.5" customHeight="1">
      <c r="A512" s="177" t="s">
        <v>728</v>
      </c>
      <c r="B512" s="175">
        <v>0</v>
      </c>
    </row>
    <row r="513" spans="1:2" ht="13.5" customHeight="1">
      <c r="A513" s="177" t="s">
        <v>729</v>
      </c>
      <c r="B513" s="175">
        <v>0</v>
      </c>
    </row>
    <row r="514" spans="1:2" ht="13.5" customHeight="1">
      <c r="A514" s="177" t="s">
        <v>730</v>
      </c>
      <c r="B514" s="175">
        <v>0</v>
      </c>
    </row>
    <row r="515" spans="1:2">
      <c r="A515" s="177" t="s">
        <v>731</v>
      </c>
      <c r="B515" s="175">
        <v>1768</v>
      </c>
    </row>
    <row r="516" spans="1:2">
      <c r="A516" s="177" t="s">
        <v>732</v>
      </c>
      <c r="B516" s="175">
        <v>1768</v>
      </c>
    </row>
    <row r="517" spans="1:2">
      <c r="A517" s="178" t="s">
        <v>733</v>
      </c>
      <c r="B517" s="179">
        <v>16970</v>
      </c>
    </row>
    <row r="518" spans="1:2">
      <c r="A518" s="177" t="s">
        <v>734</v>
      </c>
      <c r="B518" s="175">
        <v>1954</v>
      </c>
    </row>
    <row r="519" spans="1:2">
      <c r="A519" s="177" t="s">
        <v>147</v>
      </c>
      <c r="B519" s="175">
        <v>1088</v>
      </c>
    </row>
    <row r="520" spans="1:2">
      <c r="A520" s="177" t="s">
        <v>137</v>
      </c>
      <c r="B520" s="175">
        <v>64</v>
      </c>
    </row>
    <row r="521" spans="1:2" ht="13.5" customHeight="1">
      <c r="A521" s="177" t="s">
        <v>138</v>
      </c>
      <c r="B521" s="175">
        <v>0</v>
      </c>
    </row>
    <row r="522" spans="1:2">
      <c r="A522" s="177" t="s">
        <v>735</v>
      </c>
      <c r="B522" s="175">
        <v>5</v>
      </c>
    </row>
    <row r="523" spans="1:2" ht="13.5" customHeight="1">
      <c r="A523" s="177" t="s">
        <v>736</v>
      </c>
      <c r="B523" s="175">
        <v>0</v>
      </c>
    </row>
    <row r="524" spans="1:2" ht="13.5" customHeight="1">
      <c r="A524" s="177" t="s">
        <v>737</v>
      </c>
      <c r="B524" s="175">
        <v>0</v>
      </c>
    </row>
    <row r="525" spans="1:2" ht="13.5" customHeight="1">
      <c r="A525" s="177" t="s">
        <v>738</v>
      </c>
      <c r="B525" s="175">
        <v>0</v>
      </c>
    </row>
    <row r="526" spans="1:2" ht="13.5" customHeight="1">
      <c r="A526" s="177" t="s">
        <v>739</v>
      </c>
      <c r="B526" s="175">
        <v>0</v>
      </c>
    </row>
    <row r="527" spans="1:2" ht="13.5" customHeight="1">
      <c r="A527" s="177" t="s">
        <v>740</v>
      </c>
      <c r="B527" s="175">
        <v>0</v>
      </c>
    </row>
    <row r="528" spans="1:2" ht="13.5" customHeight="1">
      <c r="A528" s="177" t="s">
        <v>741</v>
      </c>
      <c r="B528" s="175">
        <v>0</v>
      </c>
    </row>
    <row r="529" spans="1:2">
      <c r="A529" s="177" t="s">
        <v>742</v>
      </c>
      <c r="B529" s="175">
        <v>797</v>
      </c>
    </row>
    <row r="530" spans="1:2">
      <c r="A530" s="177" t="s">
        <v>743</v>
      </c>
      <c r="B530" s="175">
        <v>57</v>
      </c>
    </row>
    <row r="531" spans="1:2">
      <c r="A531" s="177" t="s">
        <v>744</v>
      </c>
      <c r="B531" s="175">
        <v>57</v>
      </c>
    </row>
    <row r="532" spans="1:2">
      <c r="A532" s="177" t="s">
        <v>745</v>
      </c>
      <c r="B532" s="175">
        <v>560</v>
      </c>
    </row>
    <row r="533" spans="1:2">
      <c r="A533" s="177" t="s">
        <v>746</v>
      </c>
      <c r="B533" s="175">
        <v>0</v>
      </c>
    </row>
    <row r="534" spans="1:2">
      <c r="A534" s="177" t="s">
        <v>747</v>
      </c>
      <c r="B534" s="175">
        <v>560</v>
      </c>
    </row>
    <row r="535" spans="1:2">
      <c r="A535" s="177" t="s">
        <v>748</v>
      </c>
      <c r="B535" s="175">
        <v>8</v>
      </c>
    </row>
    <row r="536" spans="1:2">
      <c r="A536" s="177" t="s">
        <v>749</v>
      </c>
      <c r="B536" s="175">
        <v>8</v>
      </c>
    </row>
    <row r="537" spans="1:2" ht="13.5" customHeight="1">
      <c r="A537" s="177" t="s">
        <v>750</v>
      </c>
      <c r="B537" s="175">
        <v>0</v>
      </c>
    </row>
    <row r="538" spans="1:2" ht="13.5" customHeight="1">
      <c r="A538" s="177" t="s">
        <v>751</v>
      </c>
      <c r="B538" s="175">
        <v>0</v>
      </c>
    </row>
    <row r="539" spans="1:2">
      <c r="A539" s="177" t="s">
        <v>752</v>
      </c>
      <c r="B539" s="175">
        <v>14391</v>
      </c>
    </row>
    <row r="540" spans="1:2">
      <c r="A540" s="177" t="s">
        <v>753</v>
      </c>
      <c r="B540" s="175">
        <v>14391</v>
      </c>
    </row>
    <row r="541" spans="1:2">
      <c r="A541" s="178" t="s">
        <v>754</v>
      </c>
      <c r="B541" s="179">
        <v>10431</v>
      </c>
    </row>
    <row r="542" spans="1:2">
      <c r="A542" s="177" t="s">
        <v>755</v>
      </c>
      <c r="B542" s="175">
        <v>632</v>
      </c>
    </row>
    <row r="543" spans="1:2">
      <c r="A543" s="177" t="s">
        <v>147</v>
      </c>
      <c r="B543" s="175">
        <v>112</v>
      </c>
    </row>
    <row r="544" spans="1:2">
      <c r="A544" s="177" t="s">
        <v>137</v>
      </c>
      <c r="B544" s="175">
        <v>2</v>
      </c>
    </row>
    <row r="545" spans="1:2" ht="13.5" customHeight="1">
      <c r="A545" s="177" t="s">
        <v>138</v>
      </c>
      <c r="B545" s="175">
        <v>0</v>
      </c>
    </row>
    <row r="546" spans="1:2">
      <c r="A546" s="177" t="s">
        <v>144</v>
      </c>
      <c r="B546" s="175">
        <v>92</v>
      </c>
    </row>
    <row r="547" spans="1:2" ht="13.5" customHeight="1">
      <c r="A547" s="177" t="s">
        <v>756</v>
      </c>
      <c r="B547" s="175">
        <v>0</v>
      </c>
    </row>
    <row r="548" spans="1:2">
      <c r="A548" s="177" t="s">
        <v>757</v>
      </c>
      <c r="B548" s="175">
        <v>100</v>
      </c>
    </row>
    <row r="549" spans="1:2">
      <c r="A549" s="177" t="s">
        <v>758</v>
      </c>
      <c r="B549" s="175">
        <v>36</v>
      </c>
    </row>
    <row r="550" spans="1:2">
      <c r="A550" s="177" t="s">
        <v>759</v>
      </c>
      <c r="B550" s="175">
        <v>1</v>
      </c>
    </row>
    <row r="551" spans="1:2">
      <c r="A551" s="177" t="s">
        <v>760</v>
      </c>
      <c r="B551" s="175">
        <v>12</v>
      </c>
    </row>
    <row r="552" spans="1:2" ht="13.5" customHeight="1">
      <c r="A552" s="177" t="s">
        <v>761</v>
      </c>
      <c r="B552" s="175">
        <v>0</v>
      </c>
    </row>
    <row r="553" spans="1:2" ht="13.5" customHeight="1">
      <c r="A553" s="177" t="s">
        <v>762</v>
      </c>
      <c r="B553" s="175">
        <v>0</v>
      </c>
    </row>
    <row r="554" spans="1:2" ht="13.5" customHeight="1">
      <c r="A554" s="177" t="s">
        <v>763</v>
      </c>
      <c r="B554" s="175">
        <v>0</v>
      </c>
    </row>
    <row r="555" spans="1:2">
      <c r="A555" s="177" t="s">
        <v>764</v>
      </c>
      <c r="B555" s="175">
        <v>130</v>
      </c>
    </row>
    <row r="556" spans="1:2" ht="13.5" customHeight="1">
      <c r="A556" s="177" t="s">
        <v>765</v>
      </c>
      <c r="B556" s="175">
        <v>0</v>
      </c>
    </row>
    <row r="557" spans="1:2" ht="13.5" customHeight="1">
      <c r="A557" s="177" t="s">
        <v>766</v>
      </c>
      <c r="B557" s="175">
        <v>0</v>
      </c>
    </row>
    <row r="558" spans="1:2">
      <c r="A558" s="177" t="s">
        <v>767</v>
      </c>
      <c r="B558" s="175">
        <v>0</v>
      </c>
    </row>
    <row r="559" spans="1:2" ht="13.5" customHeight="1">
      <c r="A559" s="177" t="s">
        <v>768</v>
      </c>
      <c r="B559" s="175">
        <v>0</v>
      </c>
    </row>
    <row r="560" spans="1:2">
      <c r="A560" s="177" t="s">
        <v>769</v>
      </c>
      <c r="B560" s="175">
        <v>10</v>
      </c>
    </row>
    <row r="561" spans="1:2">
      <c r="A561" s="177" t="s">
        <v>770</v>
      </c>
      <c r="B561" s="175">
        <v>0</v>
      </c>
    </row>
    <row r="562" spans="1:2" ht="13.5" customHeight="1">
      <c r="A562" s="177" t="s">
        <v>771</v>
      </c>
      <c r="B562" s="175">
        <v>0</v>
      </c>
    </row>
    <row r="563" spans="1:2" ht="13.5" customHeight="1">
      <c r="A563" s="177" t="s">
        <v>772</v>
      </c>
      <c r="B563" s="175">
        <v>0</v>
      </c>
    </row>
    <row r="564" spans="1:2" ht="13.5" customHeight="1">
      <c r="A564" s="177" t="s">
        <v>773</v>
      </c>
      <c r="B564" s="175">
        <v>0</v>
      </c>
    </row>
    <row r="565" spans="1:2" ht="13.5" customHeight="1">
      <c r="A565" s="177" t="s">
        <v>774</v>
      </c>
      <c r="B565" s="175">
        <v>0</v>
      </c>
    </row>
    <row r="566" spans="1:2">
      <c r="A566" s="177" t="s">
        <v>775</v>
      </c>
      <c r="B566" s="175">
        <v>15</v>
      </c>
    </row>
    <row r="567" spans="1:2">
      <c r="A567" s="177" t="s">
        <v>776</v>
      </c>
      <c r="B567" s="175">
        <v>122</v>
      </c>
    </row>
    <row r="568" spans="1:2">
      <c r="A568" s="177" t="s">
        <v>777</v>
      </c>
      <c r="B568" s="175">
        <v>1254</v>
      </c>
    </row>
    <row r="569" spans="1:2">
      <c r="A569" s="177" t="s">
        <v>147</v>
      </c>
      <c r="B569" s="175">
        <v>207</v>
      </c>
    </row>
    <row r="570" spans="1:2">
      <c r="A570" s="177" t="s">
        <v>137</v>
      </c>
      <c r="B570" s="175">
        <v>0</v>
      </c>
    </row>
    <row r="571" spans="1:2" ht="13.5" customHeight="1">
      <c r="A571" s="177" t="s">
        <v>138</v>
      </c>
      <c r="B571" s="175">
        <v>0</v>
      </c>
    </row>
    <row r="572" spans="1:2">
      <c r="A572" s="177" t="s">
        <v>778</v>
      </c>
      <c r="B572" s="175">
        <v>53</v>
      </c>
    </row>
    <row r="573" spans="1:2">
      <c r="A573" s="177" t="s">
        <v>779</v>
      </c>
      <c r="B573" s="175">
        <v>209</v>
      </c>
    </row>
    <row r="574" spans="1:2" ht="13.5" customHeight="1">
      <c r="A574" s="177" t="s">
        <v>780</v>
      </c>
      <c r="B574" s="175">
        <v>0</v>
      </c>
    </row>
    <row r="575" spans="1:2">
      <c r="A575" s="177" t="s">
        <v>781</v>
      </c>
      <c r="B575" s="175">
        <v>12</v>
      </c>
    </row>
    <row r="576" spans="1:2" ht="13.5" customHeight="1">
      <c r="A576" s="177" t="s">
        <v>782</v>
      </c>
      <c r="B576" s="175">
        <v>0</v>
      </c>
    </row>
    <row r="577" spans="1:2">
      <c r="A577" s="177" t="s">
        <v>783</v>
      </c>
      <c r="B577" s="175">
        <v>71</v>
      </c>
    </row>
    <row r="578" spans="1:2">
      <c r="A578" s="177" t="s">
        <v>784</v>
      </c>
      <c r="B578" s="175">
        <v>700</v>
      </c>
    </row>
    <row r="579" spans="1:2">
      <c r="A579" s="177" t="s">
        <v>785</v>
      </c>
      <c r="B579" s="175">
        <v>8058</v>
      </c>
    </row>
    <row r="580" spans="1:2">
      <c r="A580" s="177" t="s">
        <v>147</v>
      </c>
      <c r="B580" s="175">
        <v>97</v>
      </c>
    </row>
    <row r="581" spans="1:2">
      <c r="A581" s="177" t="s">
        <v>137</v>
      </c>
      <c r="B581" s="175">
        <v>1</v>
      </c>
    </row>
    <row r="582" spans="1:2" ht="13.5" customHeight="1">
      <c r="A582" s="177" t="s">
        <v>138</v>
      </c>
      <c r="B582" s="175">
        <v>0</v>
      </c>
    </row>
    <row r="583" spans="1:2" ht="13.5" customHeight="1">
      <c r="A583" s="177" t="s">
        <v>786</v>
      </c>
      <c r="B583" s="175">
        <v>0</v>
      </c>
    </row>
    <row r="584" spans="1:2">
      <c r="A584" s="177" t="s">
        <v>787</v>
      </c>
      <c r="B584" s="175">
        <v>549</v>
      </c>
    </row>
    <row r="585" spans="1:2" ht="13.5" customHeight="1">
      <c r="A585" s="177" t="s">
        <v>788</v>
      </c>
      <c r="B585" s="175">
        <v>0</v>
      </c>
    </row>
    <row r="586" spans="1:2" ht="13.5" customHeight="1">
      <c r="A586" s="177" t="s">
        <v>789</v>
      </c>
      <c r="B586" s="175">
        <v>0</v>
      </c>
    </row>
    <row r="587" spans="1:2" ht="13.5" customHeight="1">
      <c r="A587" s="177" t="s">
        <v>790</v>
      </c>
      <c r="B587" s="175">
        <v>0</v>
      </c>
    </row>
    <row r="588" spans="1:2" ht="13.5" customHeight="1">
      <c r="A588" s="177" t="s">
        <v>791</v>
      </c>
      <c r="B588" s="175">
        <v>0</v>
      </c>
    </row>
    <row r="589" spans="1:2" ht="13.5" customHeight="1">
      <c r="A589" s="177" t="s">
        <v>792</v>
      </c>
      <c r="B589" s="175">
        <v>0</v>
      </c>
    </row>
    <row r="590" spans="1:2">
      <c r="A590" s="177" t="s">
        <v>793</v>
      </c>
      <c r="B590" s="175">
        <v>10</v>
      </c>
    </row>
    <row r="591" spans="1:2" ht="13.5" customHeight="1">
      <c r="A591" s="177" t="s">
        <v>794</v>
      </c>
      <c r="B591" s="175">
        <v>0</v>
      </c>
    </row>
    <row r="592" spans="1:2" ht="13.5" customHeight="1">
      <c r="A592" s="177" t="s">
        <v>795</v>
      </c>
      <c r="B592" s="175">
        <v>0</v>
      </c>
    </row>
    <row r="593" spans="1:2">
      <c r="A593" s="177" t="s">
        <v>796</v>
      </c>
      <c r="B593" s="175">
        <v>4</v>
      </c>
    </row>
    <row r="594" spans="1:2">
      <c r="A594" s="177" t="s">
        <v>797</v>
      </c>
      <c r="B594" s="175">
        <v>2</v>
      </c>
    </row>
    <row r="595" spans="1:2">
      <c r="A595" s="177" t="s">
        <v>798</v>
      </c>
      <c r="B595" s="175">
        <v>0</v>
      </c>
    </row>
    <row r="596" spans="1:2">
      <c r="A596" s="177" t="s">
        <v>799</v>
      </c>
      <c r="B596" s="175">
        <v>7395</v>
      </c>
    </row>
    <row r="597" spans="1:2">
      <c r="A597" s="177" t="s">
        <v>800</v>
      </c>
      <c r="B597" s="175">
        <v>150</v>
      </c>
    </row>
    <row r="598" spans="1:2" ht="13.5" customHeight="1">
      <c r="A598" s="177" t="s">
        <v>312</v>
      </c>
      <c r="B598" s="175">
        <v>0</v>
      </c>
    </row>
    <row r="599" spans="1:2">
      <c r="A599" s="177" t="s">
        <v>801</v>
      </c>
      <c r="B599" s="175">
        <v>140</v>
      </c>
    </row>
    <row r="600" spans="1:2" ht="13.5" customHeight="1">
      <c r="A600" s="177" t="s">
        <v>802</v>
      </c>
      <c r="B600" s="175">
        <v>0</v>
      </c>
    </row>
    <row r="601" spans="1:2" ht="13.5" customHeight="1">
      <c r="A601" s="177" t="s">
        <v>803</v>
      </c>
      <c r="B601" s="175">
        <v>0</v>
      </c>
    </row>
    <row r="602" spans="1:2">
      <c r="A602" s="177" t="s">
        <v>804</v>
      </c>
      <c r="B602" s="175">
        <v>10</v>
      </c>
    </row>
    <row r="603" spans="1:2">
      <c r="A603" s="177" t="s">
        <v>805</v>
      </c>
      <c r="B603" s="175">
        <v>312</v>
      </c>
    </row>
    <row r="604" spans="1:2">
      <c r="A604" s="177" t="s">
        <v>806</v>
      </c>
      <c r="B604" s="175">
        <v>231</v>
      </c>
    </row>
    <row r="605" spans="1:2" ht="13.5" customHeight="1">
      <c r="A605" s="177" t="s">
        <v>807</v>
      </c>
      <c r="B605" s="175">
        <v>0</v>
      </c>
    </row>
    <row r="606" spans="1:2">
      <c r="A606" s="177" t="s">
        <v>808</v>
      </c>
      <c r="B606" s="175">
        <v>81</v>
      </c>
    </row>
    <row r="607" spans="1:2" ht="13.5" customHeight="1">
      <c r="A607" s="177" t="s">
        <v>809</v>
      </c>
      <c r="B607" s="175">
        <v>0</v>
      </c>
    </row>
    <row r="608" spans="1:2">
      <c r="A608" s="177" t="s">
        <v>810</v>
      </c>
      <c r="B608" s="175">
        <v>0</v>
      </c>
    </row>
    <row r="609" spans="1:2" ht="13.5" customHeight="1">
      <c r="A609" s="177" t="s">
        <v>811</v>
      </c>
      <c r="B609" s="175">
        <v>0</v>
      </c>
    </row>
    <row r="610" spans="1:2">
      <c r="A610" s="177" t="s">
        <v>812</v>
      </c>
      <c r="B610" s="175">
        <v>5</v>
      </c>
    </row>
    <row r="611" spans="1:2" ht="13.5" customHeight="1">
      <c r="A611" s="177" t="s">
        <v>813</v>
      </c>
      <c r="B611" s="175">
        <v>0</v>
      </c>
    </row>
    <row r="612" spans="1:2" ht="13.5" customHeight="1">
      <c r="A612" s="177" t="s">
        <v>814</v>
      </c>
      <c r="B612" s="175">
        <v>0</v>
      </c>
    </row>
    <row r="613" spans="1:2">
      <c r="A613" s="177" t="s">
        <v>815</v>
      </c>
      <c r="B613" s="175">
        <v>5</v>
      </c>
    </row>
    <row r="614" spans="1:2" ht="13.5" customHeight="1">
      <c r="A614" s="177" t="s">
        <v>816</v>
      </c>
      <c r="B614" s="175">
        <v>0</v>
      </c>
    </row>
    <row r="615" spans="1:2" ht="13.5" customHeight="1">
      <c r="A615" s="177" t="s">
        <v>817</v>
      </c>
      <c r="B615" s="175">
        <v>0</v>
      </c>
    </row>
    <row r="616" spans="1:2" ht="13.5" customHeight="1">
      <c r="A616" s="177" t="s">
        <v>818</v>
      </c>
      <c r="B616" s="175">
        <v>0</v>
      </c>
    </row>
    <row r="617" spans="1:2">
      <c r="A617" s="177" t="s">
        <v>819</v>
      </c>
      <c r="B617" s="175">
        <v>20</v>
      </c>
    </row>
    <row r="618" spans="1:2" ht="13.5" customHeight="1">
      <c r="A618" s="177" t="s">
        <v>820</v>
      </c>
      <c r="B618" s="175">
        <v>0</v>
      </c>
    </row>
    <row r="619" spans="1:2">
      <c r="A619" s="177" t="s">
        <v>821</v>
      </c>
      <c r="B619" s="175">
        <v>20</v>
      </c>
    </row>
    <row r="620" spans="1:2">
      <c r="A620" s="178" t="s">
        <v>822</v>
      </c>
      <c r="B620" s="179">
        <v>739</v>
      </c>
    </row>
    <row r="621" spans="1:2">
      <c r="A621" s="177" t="s">
        <v>823</v>
      </c>
      <c r="B621" s="175">
        <v>579</v>
      </c>
    </row>
    <row r="622" spans="1:2">
      <c r="A622" s="177" t="s">
        <v>147</v>
      </c>
      <c r="B622" s="175">
        <v>370</v>
      </c>
    </row>
    <row r="623" spans="1:2">
      <c r="A623" s="177" t="s">
        <v>137</v>
      </c>
      <c r="B623" s="175">
        <v>15</v>
      </c>
    </row>
    <row r="624" spans="1:2" ht="13.5" customHeight="1">
      <c r="A624" s="177" t="s">
        <v>138</v>
      </c>
      <c r="B624" s="175">
        <v>0</v>
      </c>
    </row>
    <row r="625" spans="1:2">
      <c r="A625" s="177" t="s">
        <v>824</v>
      </c>
      <c r="B625" s="175">
        <v>155</v>
      </c>
    </row>
    <row r="626" spans="1:2">
      <c r="A626" s="177" t="s">
        <v>825</v>
      </c>
      <c r="B626" s="175">
        <v>7</v>
      </c>
    </row>
    <row r="627" spans="1:2" ht="13.5" customHeight="1">
      <c r="A627" s="177" t="s">
        <v>826</v>
      </c>
      <c r="B627" s="175">
        <v>0</v>
      </c>
    </row>
    <row r="628" spans="1:2" ht="13.5" customHeight="1">
      <c r="A628" s="177" t="s">
        <v>827</v>
      </c>
      <c r="B628" s="175">
        <v>0</v>
      </c>
    </row>
    <row r="629" spans="1:2" ht="13.5" customHeight="1">
      <c r="A629" s="177" t="s">
        <v>828</v>
      </c>
      <c r="B629" s="175">
        <v>0</v>
      </c>
    </row>
    <row r="630" spans="1:2" ht="13.5" customHeight="1">
      <c r="A630" s="177" t="s">
        <v>829</v>
      </c>
      <c r="B630" s="175">
        <v>0</v>
      </c>
    </row>
    <row r="631" spans="1:2">
      <c r="A631" s="177" t="s">
        <v>830</v>
      </c>
      <c r="B631" s="175">
        <v>17</v>
      </c>
    </row>
    <row r="632" spans="1:2">
      <c r="A632" s="177" t="s">
        <v>832</v>
      </c>
      <c r="B632" s="175">
        <v>123</v>
      </c>
    </row>
    <row r="633" spans="1:2" ht="13.5" customHeight="1">
      <c r="A633" s="177" t="s">
        <v>833</v>
      </c>
      <c r="B633" s="175">
        <v>0</v>
      </c>
    </row>
    <row r="634" spans="1:2">
      <c r="A634" s="177" t="s">
        <v>834</v>
      </c>
      <c r="B634" s="175">
        <v>123</v>
      </c>
    </row>
    <row r="635" spans="1:2" ht="13.5" customHeight="1">
      <c r="A635" s="177" t="s">
        <v>835</v>
      </c>
      <c r="B635" s="175">
        <v>0</v>
      </c>
    </row>
    <row r="636" spans="1:2" ht="13.5" customHeight="1">
      <c r="A636" s="177" t="s">
        <v>836</v>
      </c>
      <c r="B636" s="175">
        <v>0</v>
      </c>
    </row>
    <row r="637" spans="1:2" ht="13.5" customHeight="1">
      <c r="A637" s="177" t="s">
        <v>837</v>
      </c>
      <c r="B637" s="175">
        <v>0</v>
      </c>
    </row>
    <row r="638" spans="1:2" ht="13.5" customHeight="1">
      <c r="A638" s="177" t="s">
        <v>147</v>
      </c>
      <c r="B638" s="175">
        <v>0</v>
      </c>
    </row>
    <row r="639" spans="1:2" ht="13.5" customHeight="1">
      <c r="A639" s="177" t="s">
        <v>137</v>
      </c>
      <c r="B639" s="175">
        <v>0</v>
      </c>
    </row>
    <row r="640" spans="1:2" ht="13.5" customHeight="1">
      <c r="A640" s="177" t="s">
        <v>138</v>
      </c>
      <c r="B640" s="175">
        <v>0</v>
      </c>
    </row>
    <row r="641" spans="1:2" ht="13.5" customHeight="1">
      <c r="A641" s="177" t="s">
        <v>831</v>
      </c>
      <c r="B641" s="175">
        <v>0</v>
      </c>
    </row>
    <row r="642" spans="1:2" ht="13.5" customHeight="1">
      <c r="A642" s="177" t="s">
        <v>838</v>
      </c>
      <c r="B642" s="175">
        <v>0</v>
      </c>
    </row>
    <row r="643" spans="1:2" ht="13.5" customHeight="1">
      <c r="A643" s="177" t="s">
        <v>839</v>
      </c>
      <c r="B643" s="175">
        <v>0</v>
      </c>
    </row>
    <row r="644" spans="1:2">
      <c r="A644" s="177" t="s">
        <v>840</v>
      </c>
      <c r="B644" s="175">
        <v>37</v>
      </c>
    </row>
    <row r="645" spans="1:2" ht="13.5" customHeight="1">
      <c r="A645" s="177" t="s">
        <v>841</v>
      </c>
      <c r="B645" s="175">
        <v>0</v>
      </c>
    </row>
    <row r="646" spans="1:2">
      <c r="A646" s="177" t="s">
        <v>842</v>
      </c>
      <c r="B646" s="175">
        <v>18</v>
      </c>
    </row>
    <row r="647" spans="1:2">
      <c r="A647" s="177" t="s">
        <v>843</v>
      </c>
      <c r="B647" s="175">
        <v>19</v>
      </c>
    </row>
    <row r="648" spans="1:2" ht="13.5" customHeight="1">
      <c r="A648" s="177" t="s">
        <v>844</v>
      </c>
      <c r="B648" s="175">
        <v>0</v>
      </c>
    </row>
    <row r="649" spans="1:2" ht="13.5" customHeight="1">
      <c r="A649" s="177" t="s">
        <v>845</v>
      </c>
      <c r="B649" s="175">
        <v>0</v>
      </c>
    </row>
    <row r="650" spans="1:2" ht="13.5" customHeight="1">
      <c r="A650" s="177" t="s">
        <v>846</v>
      </c>
      <c r="B650" s="175">
        <v>0</v>
      </c>
    </row>
    <row r="651" spans="1:2" ht="13.5" customHeight="1">
      <c r="A651" s="177" t="s">
        <v>847</v>
      </c>
      <c r="B651" s="175">
        <v>0</v>
      </c>
    </row>
    <row r="652" spans="1:2">
      <c r="A652" s="178" t="s">
        <v>848</v>
      </c>
      <c r="B652" s="179">
        <v>2624</v>
      </c>
    </row>
    <row r="653" spans="1:2">
      <c r="A653" s="177" t="s">
        <v>849</v>
      </c>
      <c r="B653" s="175">
        <v>0</v>
      </c>
    </row>
    <row r="654" spans="1:2" ht="13.5" customHeight="1">
      <c r="A654" s="177" t="s">
        <v>147</v>
      </c>
      <c r="B654" s="175">
        <v>0</v>
      </c>
    </row>
    <row r="655" spans="1:2" ht="13.5" customHeight="1">
      <c r="A655" s="177" t="s">
        <v>137</v>
      </c>
      <c r="B655" s="175">
        <v>0</v>
      </c>
    </row>
    <row r="656" spans="1:2" ht="13.5" customHeight="1">
      <c r="A656" s="177" t="s">
        <v>138</v>
      </c>
      <c r="B656" s="175">
        <v>0</v>
      </c>
    </row>
    <row r="657" spans="1:2">
      <c r="A657" s="177" t="s">
        <v>850</v>
      </c>
      <c r="B657" s="175">
        <v>0</v>
      </c>
    </row>
    <row r="658" spans="1:2">
      <c r="A658" s="177" t="s">
        <v>851</v>
      </c>
      <c r="B658" s="175">
        <v>220</v>
      </c>
    </row>
    <row r="659" spans="1:2" ht="13.5" customHeight="1">
      <c r="A659" s="177" t="s">
        <v>147</v>
      </c>
      <c r="B659" s="175">
        <v>0</v>
      </c>
    </row>
    <row r="660" spans="1:2" ht="13.5" customHeight="1">
      <c r="A660" s="177" t="s">
        <v>137</v>
      </c>
      <c r="B660" s="175">
        <v>0</v>
      </c>
    </row>
    <row r="661" spans="1:2" ht="13.5" customHeight="1">
      <c r="A661" s="177" t="s">
        <v>138</v>
      </c>
      <c r="B661" s="175">
        <v>0</v>
      </c>
    </row>
    <row r="662" spans="1:2" ht="13.5" customHeight="1">
      <c r="A662" s="177" t="s">
        <v>852</v>
      </c>
      <c r="B662" s="175">
        <v>0</v>
      </c>
    </row>
    <row r="663" spans="1:2" ht="13.5" customHeight="1">
      <c r="A663" s="177" t="s">
        <v>853</v>
      </c>
      <c r="B663" s="175">
        <v>0</v>
      </c>
    </row>
    <row r="664" spans="1:2">
      <c r="A664" s="177" t="s">
        <v>854</v>
      </c>
      <c r="B664" s="175">
        <v>220</v>
      </c>
    </row>
    <row r="665" spans="1:2">
      <c r="A665" s="177" t="s">
        <v>855</v>
      </c>
      <c r="B665" s="175">
        <v>992</v>
      </c>
    </row>
    <row r="666" spans="1:2">
      <c r="A666" s="177" t="s">
        <v>147</v>
      </c>
      <c r="B666" s="175">
        <v>330</v>
      </c>
    </row>
    <row r="667" spans="1:2">
      <c r="A667" s="177" t="s">
        <v>137</v>
      </c>
      <c r="B667" s="175">
        <v>1</v>
      </c>
    </row>
    <row r="668" spans="1:2" ht="13.5" customHeight="1">
      <c r="A668" s="177" t="s">
        <v>138</v>
      </c>
      <c r="B668" s="175">
        <v>0</v>
      </c>
    </row>
    <row r="669" spans="1:2" ht="13.5" customHeight="1">
      <c r="A669" s="177" t="s">
        <v>856</v>
      </c>
      <c r="B669" s="175">
        <v>0</v>
      </c>
    </row>
    <row r="670" spans="1:2">
      <c r="A670" s="177" t="s">
        <v>857</v>
      </c>
      <c r="B670" s="175">
        <v>44</v>
      </c>
    </row>
    <row r="671" spans="1:2">
      <c r="A671" s="177" t="s">
        <v>858</v>
      </c>
      <c r="B671" s="175">
        <v>4</v>
      </c>
    </row>
    <row r="672" spans="1:2">
      <c r="A672" s="177" t="s">
        <v>859</v>
      </c>
      <c r="B672" s="175">
        <v>0</v>
      </c>
    </row>
    <row r="673" spans="1:2">
      <c r="A673" s="177" t="s">
        <v>860</v>
      </c>
      <c r="B673" s="175">
        <v>613</v>
      </c>
    </row>
    <row r="674" spans="1:2" ht="13.5" customHeight="1">
      <c r="A674" s="177" t="s">
        <v>861</v>
      </c>
      <c r="B674" s="175">
        <v>0</v>
      </c>
    </row>
    <row r="675" spans="1:2" ht="13.5" customHeight="1">
      <c r="A675" s="177" t="s">
        <v>147</v>
      </c>
      <c r="B675" s="175">
        <v>0</v>
      </c>
    </row>
    <row r="676" spans="1:2" ht="13.5" customHeight="1">
      <c r="A676" s="177" t="s">
        <v>137</v>
      </c>
      <c r="B676" s="175">
        <v>0</v>
      </c>
    </row>
    <row r="677" spans="1:2" ht="13.5" customHeight="1">
      <c r="A677" s="177" t="s">
        <v>138</v>
      </c>
      <c r="B677" s="175">
        <v>0</v>
      </c>
    </row>
    <row r="678" spans="1:2" ht="13.5" customHeight="1">
      <c r="A678" s="177" t="s">
        <v>862</v>
      </c>
      <c r="B678" s="175">
        <v>0</v>
      </c>
    </row>
    <row r="679" spans="1:2" ht="13.5" customHeight="1">
      <c r="A679" s="177" t="s">
        <v>863</v>
      </c>
      <c r="B679" s="175">
        <v>0</v>
      </c>
    </row>
    <row r="680" spans="1:2" ht="13.5" customHeight="1">
      <c r="A680" s="177" t="s">
        <v>864</v>
      </c>
      <c r="B680" s="175">
        <v>0</v>
      </c>
    </row>
    <row r="681" spans="1:2">
      <c r="A681" s="177" t="s">
        <v>865</v>
      </c>
      <c r="B681" s="175">
        <v>12</v>
      </c>
    </row>
    <row r="682" spans="1:2" ht="13.5" customHeight="1">
      <c r="A682" s="177" t="s">
        <v>147</v>
      </c>
      <c r="B682" s="175">
        <v>0</v>
      </c>
    </row>
    <row r="683" spans="1:2" ht="13.5" customHeight="1">
      <c r="A683" s="177" t="s">
        <v>137</v>
      </c>
      <c r="B683" s="175">
        <v>0</v>
      </c>
    </row>
    <row r="684" spans="1:2" ht="13.5" customHeight="1">
      <c r="A684" s="177" t="s">
        <v>138</v>
      </c>
      <c r="B684" s="175">
        <v>0</v>
      </c>
    </row>
    <row r="685" spans="1:2" ht="13.5" customHeight="1">
      <c r="A685" s="177" t="s">
        <v>866</v>
      </c>
      <c r="B685" s="175">
        <v>0</v>
      </c>
    </row>
    <row r="686" spans="1:2">
      <c r="A686" s="177" t="s">
        <v>867</v>
      </c>
      <c r="B686" s="175">
        <v>12</v>
      </c>
    </row>
    <row r="687" spans="1:2" ht="13.5" customHeight="1">
      <c r="A687" s="177" t="s">
        <v>868</v>
      </c>
      <c r="B687" s="175">
        <v>0</v>
      </c>
    </row>
    <row r="688" spans="1:2">
      <c r="A688" s="177" t="s">
        <v>869</v>
      </c>
      <c r="B688" s="175">
        <v>1400</v>
      </c>
    </row>
    <row r="689" spans="1:2" ht="13.5" customHeight="1">
      <c r="A689" s="177" t="s">
        <v>870</v>
      </c>
      <c r="B689" s="175">
        <v>0</v>
      </c>
    </row>
    <row r="690" spans="1:2" ht="13.5" customHeight="1">
      <c r="A690" s="177" t="s">
        <v>871</v>
      </c>
      <c r="B690" s="175">
        <v>0</v>
      </c>
    </row>
    <row r="691" spans="1:2" ht="13.5" customHeight="1">
      <c r="A691" s="177" t="s">
        <v>872</v>
      </c>
      <c r="B691" s="175">
        <v>0</v>
      </c>
    </row>
    <row r="692" spans="1:2" ht="13.5" customHeight="1">
      <c r="A692" s="177" t="s">
        <v>873</v>
      </c>
      <c r="B692" s="175">
        <v>0</v>
      </c>
    </row>
    <row r="693" spans="1:2" ht="13.5" customHeight="1">
      <c r="A693" s="177" t="s">
        <v>874</v>
      </c>
      <c r="B693" s="175">
        <v>0</v>
      </c>
    </row>
    <row r="694" spans="1:2">
      <c r="A694" s="177" t="s">
        <v>875</v>
      </c>
      <c r="B694" s="175">
        <v>1400</v>
      </c>
    </row>
    <row r="695" spans="1:2">
      <c r="A695" s="178" t="s">
        <v>876</v>
      </c>
      <c r="B695" s="179">
        <v>204</v>
      </c>
    </row>
    <row r="696" spans="1:2">
      <c r="A696" s="177" t="s">
        <v>877</v>
      </c>
      <c r="B696" s="175">
        <v>203</v>
      </c>
    </row>
    <row r="697" spans="1:2">
      <c r="A697" s="177" t="s">
        <v>147</v>
      </c>
      <c r="B697" s="175">
        <v>153</v>
      </c>
    </row>
    <row r="698" spans="1:2">
      <c r="A698" s="177" t="s">
        <v>137</v>
      </c>
      <c r="B698" s="175">
        <v>0</v>
      </c>
    </row>
    <row r="699" spans="1:2" ht="13.5" customHeight="1">
      <c r="A699" s="177" t="s">
        <v>138</v>
      </c>
      <c r="B699" s="175">
        <v>0</v>
      </c>
    </row>
    <row r="700" spans="1:2" ht="13.5" customHeight="1">
      <c r="A700" s="177" t="s">
        <v>878</v>
      </c>
      <c r="B700" s="175">
        <v>0</v>
      </c>
    </row>
    <row r="701" spans="1:2" ht="13.5" customHeight="1">
      <c r="A701" s="177" t="s">
        <v>879</v>
      </c>
      <c r="B701" s="175">
        <v>0</v>
      </c>
    </row>
    <row r="702" spans="1:2">
      <c r="A702" s="177" t="s">
        <v>880</v>
      </c>
      <c r="B702" s="175">
        <v>50</v>
      </c>
    </row>
    <row r="703" spans="1:2" ht="13.5" customHeight="1">
      <c r="A703" s="177" t="s">
        <v>881</v>
      </c>
      <c r="B703" s="175">
        <v>0</v>
      </c>
    </row>
    <row r="704" spans="1:2" ht="13.5" customHeight="1">
      <c r="A704" s="177" t="s">
        <v>147</v>
      </c>
      <c r="B704" s="175">
        <v>0</v>
      </c>
    </row>
    <row r="705" spans="1:2" ht="13.5" customHeight="1">
      <c r="A705" s="177" t="s">
        <v>137</v>
      </c>
      <c r="B705" s="175">
        <v>0</v>
      </c>
    </row>
    <row r="706" spans="1:2" ht="13.5" customHeight="1">
      <c r="A706" s="177" t="s">
        <v>138</v>
      </c>
      <c r="B706" s="175">
        <v>0</v>
      </c>
    </row>
    <row r="707" spans="1:2" ht="13.5" customHeight="1">
      <c r="A707" s="177" t="s">
        <v>882</v>
      </c>
      <c r="B707" s="175">
        <v>0</v>
      </c>
    </row>
    <row r="708" spans="1:2" ht="13.5" customHeight="1">
      <c r="A708" s="177" t="s">
        <v>883</v>
      </c>
      <c r="B708" s="175">
        <v>0</v>
      </c>
    </row>
    <row r="709" spans="1:2">
      <c r="A709" s="177" t="s">
        <v>884</v>
      </c>
      <c r="B709" s="175">
        <v>1</v>
      </c>
    </row>
    <row r="710" spans="1:2" ht="13.5" customHeight="1">
      <c r="A710" s="177" t="s">
        <v>885</v>
      </c>
      <c r="B710" s="175">
        <v>0</v>
      </c>
    </row>
    <row r="711" spans="1:2">
      <c r="A711" s="177" t="s">
        <v>886</v>
      </c>
      <c r="B711" s="175">
        <v>1</v>
      </c>
    </row>
    <row r="712" spans="1:2">
      <c r="A712" s="178" t="s">
        <v>887</v>
      </c>
      <c r="B712" s="179">
        <v>2</v>
      </c>
    </row>
    <row r="713" spans="1:2" ht="13.5" customHeight="1">
      <c r="A713" s="177" t="s">
        <v>888</v>
      </c>
      <c r="B713" s="175">
        <v>0</v>
      </c>
    </row>
    <row r="714" spans="1:2" ht="13.5" customHeight="1">
      <c r="A714" s="177" t="s">
        <v>889</v>
      </c>
      <c r="B714" s="175">
        <v>0</v>
      </c>
    </row>
    <row r="715" spans="1:2">
      <c r="A715" s="177" t="s">
        <v>890</v>
      </c>
      <c r="B715" s="175">
        <v>2</v>
      </c>
    </row>
    <row r="716" spans="1:2">
      <c r="A716" s="177" t="s">
        <v>891</v>
      </c>
      <c r="B716" s="175">
        <v>2</v>
      </c>
    </row>
    <row r="717" spans="1:2">
      <c r="A717" s="178" t="s">
        <v>892</v>
      </c>
      <c r="B717" s="179">
        <v>939</v>
      </c>
    </row>
    <row r="718" spans="1:2">
      <c r="A718" s="177" t="s">
        <v>893</v>
      </c>
      <c r="B718" s="175">
        <v>936</v>
      </c>
    </row>
    <row r="719" spans="1:2">
      <c r="A719" s="177" t="s">
        <v>147</v>
      </c>
      <c r="B719" s="175">
        <v>150</v>
      </c>
    </row>
    <row r="720" spans="1:2">
      <c r="A720" s="177" t="s">
        <v>137</v>
      </c>
      <c r="B720" s="175">
        <v>19</v>
      </c>
    </row>
    <row r="721" spans="1:2" ht="13.5" customHeight="1">
      <c r="A721" s="177" t="s">
        <v>138</v>
      </c>
      <c r="B721" s="175">
        <v>0</v>
      </c>
    </row>
    <row r="722" spans="1:2" ht="13.5" customHeight="1">
      <c r="A722" s="177" t="s">
        <v>894</v>
      </c>
      <c r="B722" s="175">
        <v>0</v>
      </c>
    </row>
    <row r="723" spans="1:2" ht="13.5" customHeight="1">
      <c r="A723" s="177" t="s">
        <v>895</v>
      </c>
      <c r="B723" s="175">
        <v>0</v>
      </c>
    </row>
    <row r="724" spans="1:2" ht="13.5" customHeight="1">
      <c r="A724" s="177" t="s">
        <v>896</v>
      </c>
      <c r="B724" s="175">
        <v>0</v>
      </c>
    </row>
    <row r="725" spans="1:2" ht="13.5" customHeight="1">
      <c r="A725" s="177" t="s">
        <v>897</v>
      </c>
      <c r="B725" s="175">
        <v>0</v>
      </c>
    </row>
    <row r="726" spans="1:2" ht="13.5" customHeight="1">
      <c r="A726" s="177" t="s">
        <v>898</v>
      </c>
      <c r="B726" s="175">
        <v>0</v>
      </c>
    </row>
    <row r="727" spans="1:2" ht="13.5" customHeight="1">
      <c r="A727" s="177" t="s">
        <v>899</v>
      </c>
      <c r="B727" s="175">
        <v>0</v>
      </c>
    </row>
    <row r="728" spans="1:2" ht="13.5" customHeight="1">
      <c r="A728" s="177" t="s">
        <v>900</v>
      </c>
      <c r="B728" s="175">
        <v>0</v>
      </c>
    </row>
    <row r="729" spans="1:2">
      <c r="A729" s="177" t="s">
        <v>901</v>
      </c>
      <c r="B729" s="175">
        <v>550</v>
      </c>
    </row>
    <row r="730" spans="1:2" ht="13.5" customHeight="1">
      <c r="A730" s="177" t="s">
        <v>902</v>
      </c>
      <c r="B730" s="175">
        <v>0</v>
      </c>
    </row>
    <row r="731" spans="1:2">
      <c r="A731" s="177" t="s">
        <v>903</v>
      </c>
      <c r="B731" s="175">
        <v>2</v>
      </c>
    </row>
    <row r="732" spans="1:2" ht="13.5" customHeight="1">
      <c r="A732" s="177" t="s">
        <v>904</v>
      </c>
      <c r="B732" s="175">
        <v>0</v>
      </c>
    </row>
    <row r="733" spans="1:2" ht="13.5" customHeight="1">
      <c r="A733" s="177" t="s">
        <v>905</v>
      </c>
      <c r="B733" s="175">
        <v>0</v>
      </c>
    </row>
    <row r="734" spans="1:2" ht="13.5" customHeight="1">
      <c r="A734" s="177" t="s">
        <v>906</v>
      </c>
      <c r="B734" s="175">
        <v>0</v>
      </c>
    </row>
    <row r="735" spans="1:2" ht="13.5" customHeight="1">
      <c r="A735" s="177" t="s">
        <v>907</v>
      </c>
      <c r="B735" s="175">
        <v>0</v>
      </c>
    </row>
    <row r="736" spans="1:2">
      <c r="A736" s="177" t="s">
        <v>144</v>
      </c>
      <c r="B736" s="175">
        <v>215</v>
      </c>
    </row>
    <row r="737" spans="1:2">
      <c r="A737" s="177" t="s">
        <v>908</v>
      </c>
      <c r="B737" s="175">
        <v>0</v>
      </c>
    </row>
    <row r="738" spans="1:2">
      <c r="A738" s="177" t="s">
        <v>909</v>
      </c>
      <c r="B738" s="175">
        <v>3</v>
      </c>
    </row>
    <row r="739" spans="1:2" ht="13.5" customHeight="1">
      <c r="A739" s="177" t="s">
        <v>147</v>
      </c>
      <c r="B739" s="175">
        <v>0</v>
      </c>
    </row>
    <row r="740" spans="1:2" ht="13.5" customHeight="1">
      <c r="A740" s="177" t="s">
        <v>137</v>
      </c>
      <c r="B740" s="175">
        <v>0</v>
      </c>
    </row>
    <row r="741" spans="1:2" ht="13.5" customHeight="1">
      <c r="A741" s="177" t="s">
        <v>138</v>
      </c>
      <c r="B741" s="175">
        <v>0</v>
      </c>
    </row>
    <row r="742" spans="1:2" ht="13.5" customHeight="1">
      <c r="A742" s="177" t="s">
        <v>910</v>
      </c>
      <c r="B742" s="175">
        <v>0</v>
      </c>
    </row>
    <row r="743" spans="1:2">
      <c r="A743" s="177" t="s">
        <v>911</v>
      </c>
      <c r="B743" s="175">
        <v>3</v>
      </c>
    </row>
    <row r="744" spans="1:2" ht="13.5" customHeight="1">
      <c r="A744" s="177" t="s">
        <v>912</v>
      </c>
      <c r="B744" s="175">
        <v>0</v>
      </c>
    </row>
    <row r="745" spans="1:2" ht="13.5" customHeight="1">
      <c r="A745" s="177" t="s">
        <v>628</v>
      </c>
      <c r="B745" s="175">
        <v>0</v>
      </c>
    </row>
    <row r="746" spans="1:2">
      <c r="A746" s="178" t="s">
        <v>913</v>
      </c>
      <c r="B746" s="179">
        <v>2960</v>
      </c>
    </row>
    <row r="747" spans="1:2">
      <c r="A747" s="177" t="s">
        <v>914</v>
      </c>
      <c r="B747" s="175">
        <v>4</v>
      </c>
    </row>
    <row r="748" spans="1:2" ht="13.5" customHeight="1">
      <c r="A748" s="177" t="s">
        <v>915</v>
      </c>
      <c r="B748" s="175">
        <v>0</v>
      </c>
    </row>
    <row r="749" spans="1:2">
      <c r="A749" s="177" t="s">
        <v>916</v>
      </c>
      <c r="B749" s="175">
        <v>3</v>
      </c>
    </row>
    <row r="750" spans="1:2">
      <c r="A750" s="177" t="s">
        <v>917</v>
      </c>
      <c r="B750" s="175">
        <v>0</v>
      </c>
    </row>
    <row r="751" spans="1:2" ht="13.5" customHeight="1">
      <c r="A751" s="177" t="s">
        <v>918</v>
      </c>
      <c r="B751" s="175">
        <v>0</v>
      </c>
    </row>
    <row r="752" spans="1:2" ht="13.5" customHeight="1">
      <c r="A752" s="177" t="s">
        <v>919</v>
      </c>
      <c r="B752" s="175">
        <v>0</v>
      </c>
    </row>
    <row r="753" spans="1:2">
      <c r="A753" s="177" t="s">
        <v>920</v>
      </c>
      <c r="B753" s="175">
        <v>0</v>
      </c>
    </row>
    <row r="754" spans="1:2" ht="13.5" customHeight="1">
      <c r="A754" s="177" t="s">
        <v>921</v>
      </c>
      <c r="B754" s="175">
        <v>0</v>
      </c>
    </row>
    <row r="755" spans="1:2">
      <c r="A755" s="177" t="s">
        <v>922</v>
      </c>
      <c r="B755" s="175">
        <v>1</v>
      </c>
    </row>
    <row r="756" spans="1:2">
      <c r="A756" s="177" t="s">
        <v>923</v>
      </c>
      <c r="B756" s="175">
        <v>2956</v>
      </c>
    </row>
    <row r="757" spans="1:2">
      <c r="A757" s="177" t="s">
        <v>924</v>
      </c>
      <c r="B757" s="175">
        <v>2956</v>
      </c>
    </row>
    <row r="758" spans="1:2" ht="13.5" customHeight="1">
      <c r="A758" s="177" t="s">
        <v>925</v>
      </c>
      <c r="B758" s="175">
        <v>0</v>
      </c>
    </row>
    <row r="759" spans="1:2" ht="13.5" customHeight="1">
      <c r="A759" s="177" t="s">
        <v>926</v>
      </c>
      <c r="B759" s="175">
        <v>0</v>
      </c>
    </row>
    <row r="760" spans="1:2">
      <c r="A760" s="178" t="s">
        <v>927</v>
      </c>
      <c r="B760" s="179">
        <v>64</v>
      </c>
    </row>
    <row r="761" spans="1:2">
      <c r="A761" s="177" t="s">
        <v>928</v>
      </c>
      <c r="B761" s="175">
        <v>59</v>
      </c>
    </row>
    <row r="762" spans="1:2" ht="13.5" customHeight="1">
      <c r="A762" s="177" t="s">
        <v>147</v>
      </c>
      <c r="B762" s="175">
        <v>0</v>
      </c>
    </row>
    <row r="763" spans="1:2" ht="13.5" customHeight="1">
      <c r="A763" s="177" t="s">
        <v>137</v>
      </c>
      <c r="B763" s="175">
        <v>0</v>
      </c>
    </row>
    <row r="764" spans="1:2" ht="13.5" customHeight="1">
      <c r="A764" s="177" t="s">
        <v>138</v>
      </c>
      <c r="B764" s="175">
        <v>0</v>
      </c>
    </row>
    <row r="765" spans="1:2" ht="13.5" customHeight="1">
      <c r="A765" s="177" t="s">
        <v>929</v>
      </c>
      <c r="B765" s="175">
        <v>0</v>
      </c>
    </row>
    <row r="766" spans="1:2">
      <c r="A766" s="177" t="s">
        <v>144</v>
      </c>
      <c r="B766" s="175">
        <v>0</v>
      </c>
    </row>
    <row r="767" spans="1:2">
      <c r="A767" s="177" t="s">
        <v>930</v>
      </c>
      <c r="B767" s="175">
        <v>59</v>
      </c>
    </row>
    <row r="768" spans="1:2">
      <c r="A768" s="177" t="s">
        <v>931</v>
      </c>
      <c r="B768" s="175">
        <v>5</v>
      </c>
    </row>
    <row r="769" spans="1:2" ht="13.5" customHeight="1">
      <c r="A769" s="177" t="s">
        <v>932</v>
      </c>
      <c r="B769" s="175">
        <v>0</v>
      </c>
    </row>
    <row r="770" spans="1:2" ht="13.5" customHeight="1">
      <c r="A770" s="177" t="s">
        <v>933</v>
      </c>
      <c r="B770" s="175">
        <v>0</v>
      </c>
    </row>
    <row r="771" spans="1:2">
      <c r="A771" s="177" t="s">
        <v>934</v>
      </c>
      <c r="B771" s="175">
        <v>5</v>
      </c>
    </row>
    <row r="772" spans="1:2" ht="13.5" customHeight="1">
      <c r="A772" s="177" t="s">
        <v>935</v>
      </c>
      <c r="B772" s="175">
        <v>0</v>
      </c>
    </row>
    <row r="773" spans="1:2" ht="13.5" customHeight="1">
      <c r="A773" s="177" t="s">
        <v>936</v>
      </c>
      <c r="B773" s="175">
        <v>0</v>
      </c>
    </row>
    <row r="774" spans="1:2">
      <c r="A774" s="178" t="s">
        <v>937</v>
      </c>
      <c r="B774" s="179">
        <v>0</v>
      </c>
    </row>
    <row r="775" spans="1:2">
      <c r="A775" s="178" t="s">
        <v>938</v>
      </c>
      <c r="B775" s="179">
        <v>0</v>
      </c>
    </row>
    <row r="776" spans="1:2">
      <c r="A776" s="177" t="s">
        <v>939</v>
      </c>
      <c r="B776" s="175">
        <v>0</v>
      </c>
    </row>
    <row r="777" spans="1:2">
      <c r="A777" s="178" t="s">
        <v>940</v>
      </c>
      <c r="B777" s="179">
        <v>2389</v>
      </c>
    </row>
    <row r="778" spans="1:2">
      <c r="A778" s="177" t="s">
        <v>941</v>
      </c>
      <c r="B778" s="175">
        <v>0</v>
      </c>
    </row>
    <row r="779" spans="1:2">
      <c r="A779" s="177" t="s">
        <v>942</v>
      </c>
      <c r="B779" s="175">
        <v>0</v>
      </c>
    </row>
    <row r="780" spans="1:2">
      <c r="A780" s="177" t="s">
        <v>943</v>
      </c>
      <c r="B780" s="175">
        <v>2389</v>
      </c>
    </row>
    <row r="781" spans="1:2">
      <c r="A781" s="177" t="s">
        <v>944</v>
      </c>
      <c r="B781" s="175">
        <v>2389</v>
      </c>
    </row>
    <row r="782" spans="1:2">
      <c r="A782" s="177" t="s">
        <v>945</v>
      </c>
      <c r="B782" s="175">
        <v>0</v>
      </c>
    </row>
    <row r="783" spans="1:2">
      <c r="A783" s="177" t="s">
        <v>946</v>
      </c>
      <c r="B783" s="175">
        <v>0</v>
      </c>
    </row>
    <row r="784" spans="1:2">
      <c r="A784" s="177" t="s">
        <v>947</v>
      </c>
      <c r="B784" s="175">
        <v>0</v>
      </c>
    </row>
    <row r="785" spans="1:2">
      <c r="A785" s="178" t="s">
        <v>948</v>
      </c>
      <c r="B785" s="179">
        <v>43</v>
      </c>
    </row>
    <row r="786" spans="1:2">
      <c r="A786" s="177" t="s">
        <v>949</v>
      </c>
      <c r="B786" s="175">
        <v>0</v>
      </c>
    </row>
    <row r="787" spans="1:2">
      <c r="A787" s="177" t="s">
        <v>950</v>
      </c>
      <c r="B787" s="175">
        <v>0</v>
      </c>
    </row>
    <row r="788" spans="1:2">
      <c r="A788" s="177" t="s">
        <v>951</v>
      </c>
      <c r="B788" s="175">
        <v>43</v>
      </c>
    </row>
    <row r="789" spans="1:2">
      <c r="A789" s="178" t="s">
        <v>663</v>
      </c>
      <c r="B789" s="179">
        <v>96039</v>
      </c>
    </row>
  </sheetData>
  <mergeCells count="2">
    <mergeCell ref="A2:B2"/>
    <mergeCell ref="A3:B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45"/>
  <sheetViews>
    <sheetView zoomScaleNormal="100" workbookViewId="0">
      <selection activeCell="A661" sqref="A661"/>
    </sheetView>
  </sheetViews>
  <sheetFormatPr defaultRowHeight="13.5"/>
  <cols>
    <col min="1" max="1" width="34.75" style="108" customWidth="1"/>
    <col min="2" max="2" width="9.625" style="108" customWidth="1"/>
    <col min="3" max="3" width="32.25" style="108" customWidth="1"/>
    <col min="4" max="4" width="9.625" style="108" customWidth="1"/>
    <col min="5" max="256" width="9" style="108"/>
    <col min="257" max="257" width="40.75" style="108" customWidth="1"/>
    <col min="258" max="258" width="18.875" style="108" customWidth="1"/>
    <col min="259" max="259" width="37.375" style="108" customWidth="1"/>
    <col min="260" max="260" width="17.25" style="108" customWidth="1"/>
    <col min="261" max="512" width="9" style="108"/>
    <col min="513" max="513" width="40.75" style="108" customWidth="1"/>
    <col min="514" max="514" width="18.875" style="108" customWidth="1"/>
    <col min="515" max="515" width="37.375" style="108" customWidth="1"/>
    <col min="516" max="516" width="17.25" style="108" customWidth="1"/>
    <col min="517" max="768" width="9" style="108"/>
    <col min="769" max="769" width="40.75" style="108" customWidth="1"/>
    <col min="770" max="770" width="18.875" style="108" customWidth="1"/>
    <col min="771" max="771" width="37.375" style="108" customWidth="1"/>
    <col min="772" max="772" width="17.25" style="108" customWidth="1"/>
    <col min="773" max="1024" width="9" style="108"/>
    <col min="1025" max="1025" width="40.75" style="108" customWidth="1"/>
    <col min="1026" max="1026" width="18.875" style="108" customWidth="1"/>
    <col min="1027" max="1027" width="37.375" style="108" customWidth="1"/>
    <col min="1028" max="1028" width="17.25" style="108" customWidth="1"/>
    <col min="1029" max="1280" width="9" style="108"/>
    <col min="1281" max="1281" width="40.75" style="108" customWidth="1"/>
    <col min="1282" max="1282" width="18.875" style="108" customWidth="1"/>
    <col min="1283" max="1283" width="37.375" style="108" customWidth="1"/>
    <col min="1284" max="1284" width="17.25" style="108" customWidth="1"/>
    <col min="1285" max="1536" width="9" style="108"/>
    <col min="1537" max="1537" width="40.75" style="108" customWidth="1"/>
    <col min="1538" max="1538" width="18.875" style="108" customWidth="1"/>
    <col min="1539" max="1539" width="37.375" style="108" customWidth="1"/>
    <col min="1540" max="1540" width="17.25" style="108" customWidth="1"/>
    <col min="1541" max="1792" width="9" style="108"/>
    <col min="1793" max="1793" width="40.75" style="108" customWidth="1"/>
    <col min="1794" max="1794" width="18.875" style="108" customWidth="1"/>
    <col min="1795" max="1795" width="37.375" style="108" customWidth="1"/>
    <col min="1796" max="1796" width="17.25" style="108" customWidth="1"/>
    <col min="1797" max="2048" width="9" style="108"/>
    <col min="2049" max="2049" width="40.75" style="108" customWidth="1"/>
    <col min="2050" max="2050" width="18.875" style="108" customWidth="1"/>
    <col min="2051" max="2051" width="37.375" style="108" customWidth="1"/>
    <col min="2052" max="2052" width="17.25" style="108" customWidth="1"/>
    <col min="2053" max="2304" width="9" style="108"/>
    <col min="2305" max="2305" width="40.75" style="108" customWidth="1"/>
    <col min="2306" max="2306" width="18.875" style="108" customWidth="1"/>
    <col min="2307" max="2307" width="37.375" style="108" customWidth="1"/>
    <col min="2308" max="2308" width="17.25" style="108" customWidth="1"/>
    <col min="2309" max="2560" width="9" style="108"/>
    <col min="2561" max="2561" width="40.75" style="108" customWidth="1"/>
    <col min="2562" max="2562" width="18.875" style="108" customWidth="1"/>
    <col min="2563" max="2563" width="37.375" style="108" customWidth="1"/>
    <col min="2564" max="2564" width="17.25" style="108" customWidth="1"/>
    <col min="2565" max="2816" width="9" style="108"/>
    <col min="2817" max="2817" width="40.75" style="108" customWidth="1"/>
    <col min="2818" max="2818" width="18.875" style="108" customWidth="1"/>
    <col min="2819" max="2819" width="37.375" style="108" customWidth="1"/>
    <col min="2820" max="2820" width="17.25" style="108" customWidth="1"/>
    <col min="2821" max="3072" width="9" style="108"/>
    <col min="3073" max="3073" width="40.75" style="108" customWidth="1"/>
    <col min="3074" max="3074" width="18.875" style="108" customWidth="1"/>
    <col min="3075" max="3075" width="37.375" style="108" customWidth="1"/>
    <col min="3076" max="3076" width="17.25" style="108" customWidth="1"/>
    <col min="3077" max="3328" width="9" style="108"/>
    <col min="3329" max="3329" width="40.75" style="108" customWidth="1"/>
    <col min="3330" max="3330" width="18.875" style="108" customWidth="1"/>
    <col min="3331" max="3331" width="37.375" style="108" customWidth="1"/>
    <col min="3332" max="3332" width="17.25" style="108" customWidth="1"/>
    <col min="3333" max="3584" width="9" style="108"/>
    <col min="3585" max="3585" width="40.75" style="108" customWidth="1"/>
    <col min="3586" max="3586" width="18.875" style="108" customWidth="1"/>
    <col min="3587" max="3587" width="37.375" style="108" customWidth="1"/>
    <col min="3588" max="3588" width="17.25" style="108" customWidth="1"/>
    <col min="3589" max="3840" width="9" style="108"/>
    <col min="3841" max="3841" width="40.75" style="108" customWidth="1"/>
    <col min="3842" max="3842" width="18.875" style="108" customWidth="1"/>
    <col min="3843" max="3843" width="37.375" style="108" customWidth="1"/>
    <col min="3844" max="3844" width="17.25" style="108" customWidth="1"/>
    <col min="3845" max="4096" width="9" style="108"/>
    <col min="4097" max="4097" width="40.75" style="108" customWidth="1"/>
    <col min="4098" max="4098" width="18.875" style="108" customWidth="1"/>
    <col min="4099" max="4099" width="37.375" style="108" customWidth="1"/>
    <col min="4100" max="4100" width="17.25" style="108" customWidth="1"/>
    <col min="4101" max="4352" width="9" style="108"/>
    <col min="4353" max="4353" width="40.75" style="108" customWidth="1"/>
    <col min="4354" max="4354" width="18.875" style="108" customWidth="1"/>
    <col min="4355" max="4355" width="37.375" style="108" customWidth="1"/>
    <col min="4356" max="4356" width="17.25" style="108" customWidth="1"/>
    <col min="4357" max="4608" width="9" style="108"/>
    <col min="4609" max="4609" width="40.75" style="108" customWidth="1"/>
    <col min="4610" max="4610" width="18.875" style="108" customWidth="1"/>
    <col min="4611" max="4611" width="37.375" style="108" customWidth="1"/>
    <col min="4612" max="4612" width="17.25" style="108" customWidth="1"/>
    <col min="4613" max="4864" width="9" style="108"/>
    <col min="4865" max="4865" width="40.75" style="108" customWidth="1"/>
    <col min="4866" max="4866" width="18.875" style="108" customWidth="1"/>
    <col min="4867" max="4867" width="37.375" style="108" customWidth="1"/>
    <col min="4868" max="4868" width="17.25" style="108" customWidth="1"/>
    <col min="4869" max="5120" width="9" style="108"/>
    <col min="5121" max="5121" width="40.75" style="108" customWidth="1"/>
    <col min="5122" max="5122" width="18.875" style="108" customWidth="1"/>
    <col min="5123" max="5123" width="37.375" style="108" customWidth="1"/>
    <col min="5124" max="5124" width="17.25" style="108" customWidth="1"/>
    <col min="5125" max="5376" width="9" style="108"/>
    <col min="5377" max="5377" width="40.75" style="108" customWidth="1"/>
    <col min="5378" max="5378" width="18.875" style="108" customWidth="1"/>
    <col min="5379" max="5379" width="37.375" style="108" customWidth="1"/>
    <col min="5380" max="5380" width="17.25" style="108" customWidth="1"/>
    <col min="5381" max="5632" width="9" style="108"/>
    <col min="5633" max="5633" width="40.75" style="108" customWidth="1"/>
    <col min="5634" max="5634" width="18.875" style="108" customWidth="1"/>
    <col min="5635" max="5635" width="37.375" style="108" customWidth="1"/>
    <col min="5636" max="5636" width="17.25" style="108" customWidth="1"/>
    <col min="5637" max="5888" width="9" style="108"/>
    <col min="5889" max="5889" width="40.75" style="108" customWidth="1"/>
    <col min="5890" max="5890" width="18.875" style="108" customWidth="1"/>
    <col min="5891" max="5891" width="37.375" style="108" customWidth="1"/>
    <col min="5892" max="5892" width="17.25" style="108" customWidth="1"/>
    <col min="5893" max="6144" width="9" style="108"/>
    <col min="6145" max="6145" width="40.75" style="108" customWidth="1"/>
    <col min="6146" max="6146" width="18.875" style="108" customWidth="1"/>
    <col min="6147" max="6147" width="37.375" style="108" customWidth="1"/>
    <col min="6148" max="6148" width="17.25" style="108" customWidth="1"/>
    <col min="6149" max="6400" width="9" style="108"/>
    <col min="6401" max="6401" width="40.75" style="108" customWidth="1"/>
    <col min="6402" max="6402" width="18.875" style="108" customWidth="1"/>
    <col min="6403" max="6403" width="37.375" style="108" customWidth="1"/>
    <col min="6404" max="6404" width="17.25" style="108" customWidth="1"/>
    <col min="6405" max="6656" width="9" style="108"/>
    <col min="6657" max="6657" width="40.75" style="108" customWidth="1"/>
    <col min="6658" max="6658" width="18.875" style="108" customWidth="1"/>
    <col min="6659" max="6659" width="37.375" style="108" customWidth="1"/>
    <col min="6660" max="6660" width="17.25" style="108" customWidth="1"/>
    <col min="6661" max="6912" width="9" style="108"/>
    <col min="6913" max="6913" width="40.75" style="108" customWidth="1"/>
    <col min="6914" max="6914" width="18.875" style="108" customWidth="1"/>
    <col min="6915" max="6915" width="37.375" style="108" customWidth="1"/>
    <col min="6916" max="6916" width="17.25" style="108" customWidth="1"/>
    <col min="6917" max="7168" width="9" style="108"/>
    <col min="7169" max="7169" width="40.75" style="108" customWidth="1"/>
    <col min="7170" max="7170" width="18.875" style="108" customWidth="1"/>
    <col min="7171" max="7171" width="37.375" style="108" customWidth="1"/>
    <col min="7172" max="7172" width="17.25" style="108" customWidth="1"/>
    <col min="7173" max="7424" width="9" style="108"/>
    <col min="7425" max="7425" width="40.75" style="108" customWidth="1"/>
    <col min="7426" max="7426" width="18.875" style="108" customWidth="1"/>
    <col min="7427" max="7427" width="37.375" style="108" customWidth="1"/>
    <col min="7428" max="7428" width="17.25" style="108" customWidth="1"/>
    <col min="7429" max="7680" width="9" style="108"/>
    <col min="7681" max="7681" width="40.75" style="108" customWidth="1"/>
    <col min="7682" max="7682" width="18.875" style="108" customWidth="1"/>
    <col min="7683" max="7683" width="37.375" style="108" customWidth="1"/>
    <col min="7684" max="7684" width="17.25" style="108" customWidth="1"/>
    <col min="7685" max="7936" width="9" style="108"/>
    <col min="7937" max="7937" width="40.75" style="108" customWidth="1"/>
    <col min="7938" max="7938" width="18.875" style="108" customWidth="1"/>
    <col min="7939" max="7939" width="37.375" style="108" customWidth="1"/>
    <col min="7940" max="7940" width="17.25" style="108" customWidth="1"/>
    <col min="7941" max="8192" width="9" style="108"/>
    <col min="8193" max="8193" width="40.75" style="108" customWidth="1"/>
    <col min="8194" max="8194" width="18.875" style="108" customWidth="1"/>
    <col min="8195" max="8195" width="37.375" style="108" customWidth="1"/>
    <col min="8196" max="8196" width="17.25" style="108" customWidth="1"/>
    <col min="8197" max="8448" width="9" style="108"/>
    <col min="8449" max="8449" width="40.75" style="108" customWidth="1"/>
    <col min="8450" max="8450" width="18.875" style="108" customWidth="1"/>
    <col min="8451" max="8451" width="37.375" style="108" customWidth="1"/>
    <col min="8452" max="8452" width="17.25" style="108" customWidth="1"/>
    <col min="8453" max="8704" width="9" style="108"/>
    <col min="8705" max="8705" width="40.75" style="108" customWidth="1"/>
    <col min="8706" max="8706" width="18.875" style="108" customWidth="1"/>
    <col min="8707" max="8707" width="37.375" style="108" customWidth="1"/>
    <col min="8708" max="8708" width="17.25" style="108" customWidth="1"/>
    <col min="8709" max="8960" width="9" style="108"/>
    <col min="8961" max="8961" width="40.75" style="108" customWidth="1"/>
    <col min="8962" max="8962" width="18.875" style="108" customWidth="1"/>
    <col min="8963" max="8963" width="37.375" style="108" customWidth="1"/>
    <col min="8964" max="8964" width="17.25" style="108" customWidth="1"/>
    <col min="8965" max="9216" width="9" style="108"/>
    <col min="9217" max="9217" width="40.75" style="108" customWidth="1"/>
    <col min="9218" max="9218" width="18.875" style="108" customWidth="1"/>
    <col min="9219" max="9219" width="37.375" style="108" customWidth="1"/>
    <col min="9220" max="9220" width="17.25" style="108" customWidth="1"/>
    <col min="9221" max="9472" width="9" style="108"/>
    <col min="9473" max="9473" width="40.75" style="108" customWidth="1"/>
    <col min="9474" max="9474" width="18.875" style="108" customWidth="1"/>
    <col min="9475" max="9475" width="37.375" style="108" customWidth="1"/>
    <col min="9476" max="9476" width="17.25" style="108" customWidth="1"/>
    <col min="9477" max="9728" width="9" style="108"/>
    <col min="9729" max="9729" width="40.75" style="108" customWidth="1"/>
    <col min="9730" max="9730" width="18.875" style="108" customWidth="1"/>
    <col min="9731" max="9731" width="37.375" style="108" customWidth="1"/>
    <col min="9732" max="9732" width="17.25" style="108" customWidth="1"/>
    <col min="9733" max="9984" width="9" style="108"/>
    <col min="9985" max="9985" width="40.75" style="108" customWidth="1"/>
    <col min="9986" max="9986" width="18.875" style="108" customWidth="1"/>
    <col min="9987" max="9987" width="37.375" style="108" customWidth="1"/>
    <col min="9988" max="9988" width="17.25" style="108" customWidth="1"/>
    <col min="9989" max="10240" width="9" style="108"/>
    <col min="10241" max="10241" width="40.75" style="108" customWidth="1"/>
    <col min="10242" max="10242" width="18.875" style="108" customWidth="1"/>
    <col min="10243" max="10243" width="37.375" style="108" customWidth="1"/>
    <col min="10244" max="10244" width="17.25" style="108" customWidth="1"/>
    <col min="10245" max="10496" width="9" style="108"/>
    <col min="10497" max="10497" width="40.75" style="108" customWidth="1"/>
    <col min="10498" max="10498" width="18.875" style="108" customWidth="1"/>
    <col min="10499" max="10499" width="37.375" style="108" customWidth="1"/>
    <col min="10500" max="10500" width="17.25" style="108" customWidth="1"/>
    <col min="10501" max="10752" width="9" style="108"/>
    <col min="10753" max="10753" width="40.75" style="108" customWidth="1"/>
    <col min="10754" max="10754" width="18.875" style="108" customWidth="1"/>
    <col min="10755" max="10755" width="37.375" style="108" customWidth="1"/>
    <col min="10756" max="10756" width="17.25" style="108" customWidth="1"/>
    <col min="10757" max="11008" width="9" style="108"/>
    <col min="11009" max="11009" width="40.75" style="108" customWidth="1"/>
    <col min="11010" max="11010" width="18.875" style="108" customWidth="1"/>
    <col min="11011" max="11011" width="37.375" style="108" customWidth="1"/>
    <col min="11012" max="11012" width="17.25" style="108" customWidth="1"/>
    <col min="11013" max="11264" width="9" style="108"/>
    <col min="11265" max="11265" width="40.75" style="108" customWidth="1"/>
    <col min="11266" max="11266" width="18.875" style="108" customWidth="1"/>
    <col min="11267" max="11267" width="37.375" style="108" customWidth="1"/>
    <col min="11268" max="11268" width="17.25" style="108" customWidth="1"/>
    <col min="11269" max="11520" width="9" style="108"/>
    <col min="11521" max="11521" width="40.75" style="108" customWidth="1"/>
    <col min="11522" max="11522" width="18.875" style="108" customWidth="1"/>
    <col min="11523" max="11523" width="37.375" style="108" customWidth="1"/>
    <col min="11524" max="11524" width="17.25" style="108" customWidth="1"/>
    <col min="11525" max="11776" width="9" style="108"/>
    <col min="11777" max="11777" width="40.75" style="108" customWidth="1"/>
    <col min="11778" max="11778" width="18.875" style="108" customWidth="1"/>
    <col min="11779" max="11779" width="37.375" style="108" customWidth="1"/>
    <col min="11780" max="11780" width="17.25" style="108" customWidth="1"/>
    <col min="11781" max="12032" width="9" style="108"/>
    <col min="12033" max="12033" width="40.75" style="108" customWidth="1"/>
    <col min="12034" max="12034" width="18.875" style="108" customWidth="1"/>
    <col min="12035" max="12035" width="37.375" style="108" customWidth="1"/>
    <col min="12036" max="12036" width="17.25" style="108" customWidth="1"/>
    <col min="12037" max="12288" width="9" style="108"/>
    <col min="12289" max="12289" width="40.75" style="108" customWidth="1"/>
    <col min="12290" max="12290" width="18.875" style="108" customWidth="1"/>
    <col min="12291" max="12291" width="37.375" style="108" customWidth="1"/>
    <col min="12292" max="12292" width="17.25" style="108" customWidth="1"/>
    <col min="12293" max="12544" width="9" style="108"/>
    <col min="12545" max="12545" width="40.75" style="108" customWidth="1"/>
    <col min="12546" max="12546" width="18.875" style="108" customWidth="1"/>
    <col min="12547" max="12547" width="37.375" style="108" customWidth="1"/>
    <col min="12548" max="12548" width="17.25" style="108" customWidth="1"/>
    <col min="12549" max="12800" width="9" style="108"/>
    <col min="12801" max="12801" width="40.75" style="108" customWidth="1"/>
    <col min="12802" max="12802" width="18.875" style="108" customWidth="1"/>
    <col min="12803" max="12803" width="37.375" style="108" customWidth="1"/>
    <col min="12804" max="12804" width="17.25" style="108" customWidth="1"/>
    <col min="12805" max="13056" width="9" style="108"/>
    <col min="13057" max="13057" width="40.75" style="108" customWidth="1"/>
    <col min="13058" max="13058" width="18.875" style="108" customWidth="1"/>
    <col min="13059" max="13059" width="37.375" style="108" customWidth="1"/>
    <col min="13060" max="13060" width="17.25" style="108" customWidth="1"/>
    <col min="13061" max="13312" width="9" style="108"/>
    <col min="13313" max="13313" width="40.75" style="108" customWidth="1"/>
    <col min="13314" max="13314" width="18.875" style="108" customWidth="1"/>
    <col min="13315" max="13315" width="37.375" style="108" customWidth="1"/>
    <col min="13316" max="13316" width="17.25" style="108" customWidth="1"/>
    <col min="13317" max="13568" width="9" style="108"/>
    <col min="13569" max="13569" width="40.75" style="108" customWidth="1"/>
    <col min="13570" max="13570" width="18.875" style="108" customWidth="1"/>
    <col min="13571" max="13571" width="37.375" style="108" customWidth="1"/>
    <col min="13572" max="13572" width="17.25" style="108" customWidth="1"/>
    <col min="13573" max="13824" width="9" style="108"/>
    <col min="13825" max="13825" width="40.75" style="108" customWidth="1"/>
    <col min="13826" max="13826" width="18.875" style="108" customWidth="1"/>
    <col min="13827" max="13827" width="37.375" style="108" customWidth="1"/>
    <col min="13828" max="13828" width="17.25" style="108" customWidth="1"/>
    <col min="13829" max="14080" width="9" style="108"/>
    <col min="14081" max="14081" width="40.75" style="108" customWidth="1"/>
    <col min="14082" max="14082" width="18.875" style="108" customWidth="1"/>
    <col min="14083" max="14083" width="37.375" style="108" customWidth="1"/>
    <col min="14084" max="14084" width="17.25" style="108" customWidth="1"/>
    <col min="14085" max="14336" width="9" style="108"/>
    <col min="14337" max="14337" width="40.75" style="108" customWidth="1"/>
    <col min="14338" max="14338" width="18.875" style="108" customWidth="1"/>
    <col min="14339" max="14339" width="37.375" style="108" customWidth="1"/>
    <col min="14340" max="14340" width="17.25" style="108" customWidth="1"/>
    <col min="14341" max="14592" width="9" style="108"/>
    <col min="14593" max="14593" width="40.75" style="108" customWidth="1"/>
    <col min="14594" max="14594" width="18.875" style="108" customWidth="1"/>
    <col min="14595" max="14595" width="37.375" style="108" customWidth="1"/>
    <col min="14596" max="14596" width="17.25" style="108" customWidth="1"/>
    <col min="14597" max="14848" width="9" style="108"/>
    <col min="14849" max="14849" width="40.75" style="108" customWidth="1"/>
    <col min="14850" max="14850" width="18.875" style="108" customWidth="1"/>
    <col min="14851" max="14851" width="37.375" style="108" customWidth="1"/>
    <col min="14852" max="14852" width="17.25" style="108" customWidth="1"/>
    <col min="14853" max="15104" width="9" style="108"/>
    <col min="15105" max="15105" width="40.75" style="108" customWidth="1"/>
    <col min="15106" max="15106" width="18.875" style="108" customWidth="1"/>
    <col min="15107" max="15107" width="37.375" style="108" customWidth="1"/>
    <col min="15108" max="15108" width="17.25" style="108" customWidth="1"/>
    <col min="15109" max="15360" width="9" style="108"/>
    <col min="15361" max="15361" width="40.75" style="108" customWidth="1"/>
    <col min="15362" max="15362" width="18.875" style="108" customWidth="1"/>
    <col min="15363" max="15363" width="37.375" style="108" customWidth="1"/>
    <col min="15364" max="15364" width="17.25" style="108" customWidth="1"/>
    <col min="15365" max="15616" width="9" style="108"/>
    <col min="15617" max="15617" width="40.75" style="108" customWidth="1"/>
    <col min="15618" max="15618" width="18.875" style="108" customWidth="1"/>
    <col min="15619" max="15619" width="37.375" style="108" customWidth="1"/>
    <col min="15620" max="15620" width="17.25" style="108" customWidth="1"/>
    <col min="15621" max="15872" width="9" style="108"/>
    <col min="15873" max="15873" width="40.75" style="108" customWidth="1"/>
    <col min="15874" max="15874" width="18.875" style="108" customWidth="1"/>
    <col min="15875" max="15875" width="37.375" style="108" customWidth="1"/>
    <col min="15876" max="15876" width="17.25" style="108" customWidth="1"/>
    <col min="15877" max="16128" width="9" style="108"/>
    <col min="16129" max="16129" width="40.75" style="108" customWidth="1"/>
    <col min="16130" max="16130" width="18.875" style="108" customWidth="1"/>
    <col min="16131" max="16131" width="37.375" style="108" customWidth="1"/>
    <col min="16132" max="16132" width="17.25" style="108" customWidth="1"/>
    <col min="16133" max="16384" width="9" style="108"/>
  </cols>
  <sheetData>
    <row r="1" spans="1:7">
      <c r="A1" s="251" t="s">
        <v>1221</v>
      </c>
    </row>
    <row r="2" spans="1:7" ht="21.75" customHeight="1">
      <c r="A2" s="256" t="s">
        <v>1237</v>
      </c>
      <c r="B2" s="256"/>
      <c r="C2" s="256"/>
      <c r="D2" s="256"/>
      <c r="E2" s="185"/>
    </row>
    <row r="3" spans="1:7">
      <c r="A3" s="257" t="s">
        <v>31</v>
      </c>
      <c r="B3" s="257"/>
      <c r="C3" s="257"/>
      <c r="D3" s="257"/>
    </row>
    <row r="4" spans="1:7" s="227" customFormat="1" ht="15.95" customHeight="1">
      <c r="A4" s="226" t="s">
        <v>1018</v>
      </c>
      <c r="B4" s="226"/>
      <c r="C4" s="226" t="s">
        <v>1018</v>
      </c>
      <c r="D4" s="226"/>
    </row>
    <row r="5" spans="1:7" s="227" customFormat="1" ht="15.75" customHeight="1">
      <c r="A5" s="228" t="s">
        <v>36</v>
      </c>
      <c r="B5" s="229">
        <v>14545</v>
      </c>
      <c r="C5" s="228" t="s">
        <v>37</v>
      </c>
      <c r="D5" s="229">
        <v>96039</v>
      </c>
    </row>
    <row r="6" spans="1:7" s="227" customFormat="1" ht="15.75" customHeight="1">
      <c r="A6" s="228" t="s">
        <v>133</v>
      </c>
      <c r="B6" s="229">
        <f>SUM(B7,B8,B9)</f>
        <v>86995</v>
      </c>
      <c r="C6" s="230" t="s">
        <v>953</v>
      </c>
      <c r="D6" s="229">
        <f>SUM(D7,D8,D9)</f>
        <v>0</v>
      </c>
    </row>
    <row r="7" spans="1:7" s="227" customFormat="1" ht="15.75" customHeight="1">
      <c r="A7" s="228" t="s">
        <v>695</v>
      </c>
      <c r="B7" s="229">
        <v>2791</v>
      </c>
      <c r="C7" s="230" t="s">
        <v>954</v>
      </c>
      <c r="D7" s="229"/>
    </row>
    <row r="8" spans="1:7" s="227" customFormat="1" ht="15.75" customHeight="1">
      <c r="A8" s="228" t="s">
        <v>955</v>
      </c>
      <c r="B8" s="229">
        <v>41606</v>
      </c>
      <c r="C8" s="230" t="s">
        <v>956</v>
      </c>
      <c r="D8" s="229"/>
    </row>
    <row r="9" spans="1:7" s="227" customFormat="1" ht="15.75" customHeight="1">
      <c r="A9" s="228" t="s">
        <v>696</v>
      </c>
      <c r="B9" s="229">
        <v>42598</v>
      </c>
      <c r="C9" s="230" t="s">
        <v>957</v>
      </c>
      <c r="D9" s="229"/>
    </row>
    <row r="10" spans="1:7" s="227" customFormat="1" ht="15.75" customHeight="1">
      <c r="A10" s="228" t="s">
        <v>958</v>
      </c>
      <c r="B10" s="229"/>
      <c r="C10" s="230" t="s">
        <v>959</v>
      </c>
      <c r="D10" s="229">
        <v>8528</v>
      </c>
    </row>
    <row r="11" spans="1:7" s="227" customFormat="1" ht="15.75" customHeight="1">
      <c r="A11" s="231" t="s">
        <v>1204</v>
      </c>
      <c r="B11" s="229"/>
      <c r="C11" s="232" t="s">
        <v>960</v>
      </c>
      <c r="D11" s="229"/>
    </row>
    <row r="12" spans="1:7" s="227" customFormat="1" ht="15.75" customHeight="1">
      <c r="A12" s="231" t="s">
        <v>961</v>
      </c>
      <c r="B12" s="229"/>
      <c r="C12" s="232" t="s">
        <v>962</v>
      </c>
      <c r="D12" s="229"/>
    </row>
    <row r="13" spans="1:7" s="227" customFormat="1" ht="15.75" customHeight="1">
      <c r="A13" s="231" t="s">
        <v>963</v>
      </c>
      <c r="B13" s="229"/>
      <c r="C13" s="232" t="s">
        <v>964</v>
      </c>
      <c r="D13" s="229"/>
    </row>
    <row r="14" spans="1:7" s="227" customFormat="1" ht="15.75" customHeight="1">
      <c r="A14" s="231" t="s">
        <v>965</v>
      </c>
      <c r="B14" s="229"/>
      <c r="C14" s="232" t="s">
        <v>966</v>
      </c>
      <c r="D14" s="229">
        <v>8528</v>
      </c>
    </row>
    <row r="15" spans="1:7" s="227" customFormat="1" ht="15.75" customHeight="1">
      <c r="A15" s="228" t="s">
        <v>967</v>
      </c>
      <c r="B15" s="229"/>
      <c r="C15" s="232"/>
      <c r="D15" s="229"/>
    </row>
    <row r="16" spans="1:7" s="227" customFormat="1" ht="15.75" customHeight="1">
      <c r="A16" s="228" t="s">
        <v>968</v>
      </c>
      <c r="B16" s="233">
        <v>123</v>
      </c>
      <c r="C16" s="232"/>
      <c r="D16" s="233"/>
      <c r="G16" s="234"/>
    </row>
    <row r="17" spans="1:4" s="227" customFormat="1" ht="15.75" customHeight="1">
      <c r="A17" s="235" t="s">
        <v>969</v>
      </c>
      <c r="B17" s="229">
        <v>57</v>
      </c>
      <c r="C17" s="236" t="s">
        <v>970</v>
      </c>
      <c r="D17" s="229"/>
    </row>
    <row r="18" spans="1:4" s="227" customFormat="1" ht="15.75" customHeight="1">
      <c r="A18" s="228" t="s">
        <v>971</v>
      </c>
      <c r="B18" s="233"/>
      <c r="C18" s="230" t="s">
        <v>972</v>
      </c>
      <c r="D18" s="229">
        <v>46855</v>
      </c>
    </row>
    <row r="19" spans="1:4" s="227" customFormat="1" ht="15.75" customHeight="1">
      <c r="A19" s="235" t="s">
        <v>55</v>
      </c>
      <c r="B19" s="229"/>
      <c r="C19" s="237" t="s">
        <v>973</v>
      </c>
      <c r="D19" s="238">
        <v>46855</v>
      </c>
    </row>
    <row r="20" spans="1:4" s="227" customFormat="1" ht="15.75" customHeight="1">
      <c r="A20" s="228" t="s">
        <v>974</v>
      </c>
      <c r="B20" s="238"/>
      <c r="C20" s="232" t="s">
        <v>975</v>
      </c>
      <c r="D20" s="229">
        <v>3000</v>
      </c>
    </row>
    <row r="21" spans="1:4" s="227" customFormat="1" ht="15.75" customHeight="1">
      <c r="A21" s="231" t="s">
        <v>976</v>
      </c>
      <c r="B21" s="229"/>
      <c r="C21" s="232" t="s">
        <v>977</v>
      </c>
      <c r="D21" s="229"/>
    </row>
    <row r="22" spans="1:4" s="227" customFormat="1" ht="15.75" customHeight="1">
      <c r="A22" s="231" t="s">
        <v>978</v>
      </c>
      <c r="B22" s="229"/>
      <c r="C22" s="232" t="s">
        <v>979</v>
      </c>
      <c r="D22" s="229"/>
    </row>
    <row r="23" spans="1:4" s="227" customFormat="1" ht="15.75" customHeight="1">
      <c r="A23" s="231" t="s">
        <v>980</v>
      </c>
      <c r="B23" s="229"/>
      <c r="C23" s="232" t="s">
        <v>981</v>
      </c>
      <c r="D23" s="229">
        <v>43855</v>
      </c>
    </row>
    <row r="24" spans="1:4" s="227" customFormat="1" ht="15.75" customHeight="1">
      <c r="A24" s="231" t="s">
        <v>982</v>
      </c>
      <c r="B24" s="229"/>
      <c r="C24" s="232"/>
      <c r="D24" s="229"/>
    </row>
    <row r="25" spans="1:4" s="227" customFormat="1" ht="15.75" customHeight="1">
      <c r="A25" s="228" t="s">
        <v>983</v>
      </c>
      <c r="B25" s="229">
        <f>B26</f>
        <v>49855</v>
      </c>
      <c r="C25" s="230" t="s">
        <v>984</v>
      </c>
      <c r="D25" s="238"/>
    </row>
    <row r="26" spans="1:4" s="227" customFormat="1" ht="15.75" customHeight="1">
      <c r="A26" s="231" t="s">
        <v>985</v>
      </c>
      <c r="B26" s="233">
        <f>SUM(B27:B30)</f>
        <v>49855</v>
      </c>
      <c r="C26" s="239" t="s">
        <v>986</v>
      </c>
      <c r="D26" s="229"/>
    </row>
    <row r="27" spans="1:4" s="227" customFormat="1" ht="15.75" customHeight="1">
      <c r="A27" s="240" t="s">
        <v>987</v>
      </c>
      <c r="B27" s="229">
        <v>49855</v>
      </c>
      <c r="C27" s="241" t="s">
        <v>988</v>
      </c>
      <c r="D27" s="238"/>
    </row>
    <row r="28" spans="1:4" s="227" customFormat="1" ht="15.75" customHeight="1">
      <c r="A28" s="231" t="s">
        <v>989</v>
      </c>
      <c r="B28" s="238"/>
      <c r="C28" s="232" t="s">
        <v>990</v>
      </c>
      <c r="D28" s="229"/>
    </row>
    <row r="29" spans="1:4" s="227" customFormat="1" ht="15.75" customHeight="1">
      <c r="A29" s="231" t="s">
        <v>991</v>
      </c>
      <c r="B29" s="229"/>
      <c r="C29" s="232" t="s">
        <v>992</v>
      </c>
      <c r="D29" s="229"/>
    </row>
    <row r="30" spans="1:4" s="227" customFormat="1" ht="15.75" customHeight="1">
      <c r="A30" s="231" t="s">
        <v>993</v>
      </c>
      <c r="B30" s="229"/>
      <c r="C30" s="232"/>
      <c r="D30" s="226"/>
    </row>
    <row r="31" spans="1:4" s="227" customFormat="1" ht="15.75" customHeight="1">
      <c r="A31" s="228" t="s">
        <v>994</v>
      </c>
      <c r="B31" s="229"/>
      <c r="C31" s="230" t="s">
        <v>995</v>
      </c>
      <c r="D31" s="229"/>
    </row>
    <row r="32" spans="1:4" s="227" customFormat="1" ht="15.75" customHeight="1">
      <c r="A32" s="228" t="s">
        <v>996</v>
      </c>
      <c r="B32" s="229"/>
      <c r="C32" s="230" t="s">
        <v>997</v>
      </c>
      <c r="D32" s="229"/>
    </row>
    <row r="33" spans="1:4" s="227" customFormat="1" ht="15.75" customHeight="1">
      <c r="A33" s="228" t="s">
        <v>998</v>
      </c>
      <c r="B33" s="229"/>
      <c r="C33" s="230" t="s">
        <v>999</v>
      </c>
      <c r="D33" s="229"/>
    </row>
    <row r="34" spans="1:4" s="227" customFormat="1" ht="15.75" customHeight="1">
      <c r="A34" s="228" t="s">
        <v>1000</v>
      </c>
      <c r="B34" s="229"/>
      <c r="C34" s="242" t="s">
        <v>1001</v>
      </c>
      <c r="D34" s="233"/>
    </row>
    <row r="35" spans="1:4" s="227" customFormat="1" ht="15.75" customHeight="1">
      <c r="A35" s="228" t="s">
        <v>1002</v>
      </c>
      <c r="B35" s="229"/>
      <c r="C35" s="242" t="s">
        <v>1003</v>
      </c>
      <c r="D35" s="229"/>
    </row>
    <row r="36" spans="1:4" s="227" customFormat="1" ht="27.75" customHeight="1">
      <c r="A36" s="231" t="s">
        <v>1004</v>
      </c>
      <c r="B36" s="229"/>
      <c r="C36" s="243" t="s">
        <v>1005</v>
      </c>
      <c r="D36" s="238"/>
    </row>
    <row r="37" spans="1:4" s="227" customFormat="1" ht="15.75" customHeight="1">
      <c r="A37" s="231" t="s">
        <v>1006</v>
      </c>
      <c r="B37" s="233"/>
      <c r="C37" s="243" t="s">
        <v>1007</v>
      </c>
      <c r="D37" s="238"/>
    </row>
    <row r="38" spans="1:4" s="227" customFormat="1" ht="15.75" customHeight="1">
      <c r="A38" s="231" t="s">
        <v>1008</v>
      </c>
      <c r="B38" s="229"/>
      <c r="C38" s="243" t="s">
        <v>1009</v>
      </c>
      <c r="D38" s="238"/>
    </row>
    <row r="39" spans="1:4" s="227" customFormat="1" ht="15.75" customHeight="1">
      <c r="A39" s="228" t="s">
        <v>1010</v>
      </c>
      <c r="B39" s="238"/>
      <c r="C39" s="242" t="s">
        <v>1011</v>
      </c>
      <c r="D39" s="238"/>
    </row>
    <row r="40" spans="1:4" s="227" customFormat="1" ht="15.75" customHeight="1">
      <c r="A40" s="228" t="s">
        <v>1012</v>
      </c>
      <c r="B40" s="229"/>
      <c r="C40" s="242" t="s">
        <v>1013</v>
      </c>
      <c r="D40" s="238"/>
    </row>
    <row r="41" spans="1:4" s="227" customFormat="1" ht="15.75" customHeight="1">
      <c r="A41" s="235"/>
      <c r="B41" s="229"/>
      <c r="C41" s="230" t="s">
        <v>1014</v>
      </c>
      <c r="D41" s="238"/>
    </row>
    <row r="42" spans="1:4" s="227" customFormat="1" ht="15.75" customHeight="1">
      <c r="A42" s="235"/>
      <c r="B42" s="229"/>
      <c r="C42" s="230" t="s">
        <v>1015</v>
      </c>
      <c r="D42" s="229">
        <f>B45-D5-D6-D10-D17-D18-D25-D31-D32-D33-D34-D35-D39-D40-D41</f>
        <v>153</v>
      </c>
    </row>
    <row r="43" spans="1:4" s="227" customFormat="1" ht="15.75" customHeight="1">
      <c r="A43" s="235"/>
      <c r="B43" s="229"/>
      <c r="C43" s="230" t="s">
        <v>1016</v>
      </c>
      <c r="D43" s="229">
        <v>153</v>
      </c>
    </row>
    <row r="44" spans="1:4" s="227" customFormat="1" ht="15.75" customHeight="1">
      <c r="A44" s="235"/>
      <c r="B44" s="229"/>
      <c r="C44" s="230" t="s">
        <v>1017</v>
      </c>
      <c r="D44" s="233">
        <v>0</v>
      </c>
    </row>
    <row r="45" spans="1:4" s="247" customFormat="1" ht="15.75" customHeight="1">
      <c r="A45" s="244" t="s">
        <v>28</v>
      </c>
      <c r="B45" s="245">
        <f>SUM(B5:B6,B10,B15:B17,B18,B25,B31:B35,B39:B40)</f>
        <v>151575</v>
      </c>
      <c r="C45" s="246" t="s">
        <v>29</v>
      </c>
      <c r="D45" s="245">
        <f>SUM(D5:D6,D10,D17,D18,D25,D31:D35,D39:D42)</f>
        <v>151575</v>
      </c>
    </row>
  </sheetData>
  <mergeCells count="2">
    <mergeCell ref="A2:D2"/>
    <mergeCell ref="A3:D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B24"/>
  <sheetViews>
    <sheetView zoomScaleNormal="100" workbookViewId="0">
      <selection activeCell="A661" sqref="A661"/>
    </sheetView>
  </sheetViews>
  <sheetFormatPr defaultColWidth="53.75" defaultRowHeight="13.5"/>
  <cols>
    <col min="1" max="1" width="51.5" style="119" customWidth="1"/>
    <col min="2" max="2" width="33.75" style="109" customWidth="1"/>
    <col min="3" max="16384" width="53.75" style="111"/>
  </cols>
  <sheetData>
    <row r="1" spans="1:2" s="110" customFormat="1" ht="18" customHeight="1">
      <c r="A1" s="31" t="s">
        <v>1222</v>
      </c>
      <c r="B1" s="109"/>
    </row>
    <row r="2" spans="1:2" ht="30" customHeight="1">
      <c r="A2" s="258" t="s">
        <v>1249</v>
      </c>
      <c r="B2" s="258"/>
    </row>
    <row r="3" spans="1:2" ht="17.25" customHeight="1">
      <c r="A3" s="112"/>
      <c r="B3" s="113" t="s">
        <v>72</v>
      </c>
    </row>
    <row r="4" spans="1:2" ht="28.5" customHeight="1">
      <c r="A4" s="114" t="s">
        <v>73</v>
      </c>
      <c r="B4" s="114" t="s">
        <v>30</v>
      </c>
    </row>
    <row r="5" spans="1:2" s="116" customFormat="1" ht="31.5" customHeight="1">
      <c r="A5" s="115" t="s">
        <v>75</v>
      </c>
      <c r="B5" s="207">
        <f>B6+B11+B24</f>
        <v>86995</v>
      </c>
    </row>
    <row r="6" spans="1:2" s="116" customFormat="1" ht="31.5" customHeight="1">
      <c r="A6" s="117" t="s">
        <v>76</v>
      </c>
      <c r="B6" s="207">
        <f>B7+B8+B9+B10</f>
        <v>2791</v>
      </c>
    </row>
    <row r="7" spans="1:2" s="116" customFormat="1" ht="31.5" customHeight="1">
      <c r="A7" s="118" t="s">
        <v>77</v>
      </c>
      <c r="B7" s="208">
        <v>1040</v>
      </c>
    </row>
    <row r="8" spans="1:2" s="116" customFormat="1" ht="31.5" customHeight="1">
      <c r="A8" s="118" t="s">
        <v>78</v>
      </c>
      <c r="B8" s="208">
        <v>97</v>
      </c>
    </row>
    <row r="9" spans="1:2" s="116" customFormat="1" ht="31.5" customHeight="1">
      <c r="A9" s="118" t="s">
        <v>664</v>
      </c>
      <c r="B9" s="208">
        <v>1862</v>
      </c>
    </row>
    <row r="10" spans="1:2" s="116" customFormat="1" ht="31.5" customHeight="1">
      <c r="A10" s="118" t="s">
        <v>665</v>
      </c>
      <c r="B10" s="208">
        <v>-208</v>
      </c>
    </row>
    <row r="11" spans="1:2" s="116" customFormat="1" ht="31.5" customHeight="1">
      <c r="A11" s="115" t="s">
        <v>955</v>
      </c>
      <c r="B11" s="207">
        <v>41606</v>
      </c>
    </row>
    <row r="12" spans="1:2" s="116" customFormat="1" ht="31.5" customHeight="1">
      <c r="A12" s="118" t="s">
        <v>1205</v>
      </c>
      <c r="B12" s="208"/>
    </row>
    <row r="13" spans="1:2" s="116" customFormat="1" ht="31.5" customHeight="1">
      <c r="A13" s="118" t="s">
        <v>1019</v>
      </c>
      <c r="B13" s="208">
        <v>21295</v>
      </c>
    </row>
    <row r="14" spans="1:2" s="116" customFormat="1" ht="31.5" customHeight="1">
      <c r="A14" s="118" t="s">
        <v>1020</v>
      </c>
      <c r="B14" s="208"/>
    </row>
    <row r="15" spans="1:2" s="116" customFormat="1" ht="31.5" customHeight="1">
      <c r="A15" s="118" t="s">
        <v>1021</v>
      </c>
      <c r="B15" s="208">
        <v>271</v>
      </c>
    </row>
    <row r="16" spans="1:2" s="116" customFormat="1" ht="31.5" customHeight="1">
      <c r="A16" s="118" t="s">
        <v>1022</v>
      </c>
      <c r="B16" s="208">
        <v>4185</v>
      </c>
    </row>
    <row r="17" spans="1:2" s="116" customFormat="1" ht="31.5" customHeight="1">
      <c r="A17" s="118" t="s">
        <v>1023</v>
      </c>
      <c r="B17" s="208"/>
    </row>
    <row r="18" spans="1:2" s="116" customFormat="1" ht="31.5" customHeight="1">
      <c r="A18" s="118" t="s">
        <v>1024</v>
      </c>
      <c r="B18" s="208">
        <v>3350</v>
      </c>
    </row>
    <row r="19" spans="1:2" s="116" customFormat="1" ht="31.5" customHeight="1">
      <c r="A19" s="118" t="s">
        <v>1025</v>
      </c>
      <c r="B19" s="208">
        <v>4264</v>
      </c>
    </row>
    <row r="20" spans="1:2" s="116" customFormat="1" ht="31.5" customHeight="1">
      <c r="A20" s="118" t="s">
        <v>1026</v>
      </c>
      <c r="B20" s="208"/>
    </row>
    <row r="21" spans="1:2" s="116" customFormat="1" ht="31.5" customHeight="1">
      <c r="A21" s="118" t="s">
        <v>1027</v>
      </c>
      <c r="B21" s="208">
        <v>700</v>
      </c>
    </row>
    <row r="22" spans="1:2" s="116" customFormat="1" ht="31.5" customHeight="1">
      <c r="A22" s="118" t="s">
        <v>1028</v>
      </c>
      <c r="B22" s="208">
        <v>1403</v>
      </c>
    </row>
    <row r="23" spans="1:2" s="116" customFormat="1" ht="31.5" customHeight="1">
      <c r="A23" s="118" t="s">
        <v>1029</v>
      </c>
      <c r="B23" s="208">
        <v>6138</v>
      </c>
    </row>
    <row r="24" spans="1:2" s="116" customFormat="1" ht="31.5" customHeight="1">
      <c r="A24" s="115" t="s">
        <v>696</v>
      </c>
      <c r="B24" s="207">
        <v>42598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zoomScaleNormal="100" workbookViewId="0">
      <selection activeCell="A661" sqref="A661"/>
    </sheetView>
  </sheetViews>
  <sheetFormatPr defaultRowHeight="13.5"/>
  <cols>
    <col min="1" max="1" width="36.5" style="9" customWidth="1"/>
    <col min="2" max="5" width="12.375" style="9" customWidth="1"/>
    <col min="6" max="256" width="9" style="9"/>
    <col min="257" max="257" width="32.5" style="9" customWidth="1"/>
    <col min="258" max="258" width="9.625" style="9" customWidth="1"/>
    <col min="259" max="259" width="9.75" style="9" customWidth="1"/>
    <col min="260" max="260" width="11" style="9" customWidth="1"/>
    <col min="261" max="261" width="9.625" style="9" customWidth="1"/>
    <col min="262" max="512" width="9" style="9"/>
    <col min="513" max="513" width="32.5" style="9" customWidth="1"/>
    <col min="514" max="514" width="9.625" style="9" customWidth="1"/>
    <col min="515" max="515" width="9.75" style="9" customWidth="1"/>
    <col min="516" max="516" width="11" style="9" customWidth="1"/>
    <col min="517" max="517" width="9.625" style="9" customWidth="1"/>
    <col min="518" max="768" width="9" style="9"/>
    <col min="769" max="769" width="32.5" style="9" customWidth="1"/>
    <col min="770" max="770" width="9.625" style="9" customWidth="1"/>
    <col min="771" max="771" width="9.75" style="9" customWidth="1"/>
    <col min="772" max="772" width="11" style="9" customWidth="1"/>
    <col min="773" max="773" width="9.625" style="9" customWidth="1"/>
    <col min="774" max="1024" width="9" style="9"/>
    <col min="1025" max="1025" width="32.5" style="9" customWidth="1"/>
    <col min="1026" max="1026" width="9.625" style="9" customWidth="1"/>
    <col min="1027" max="1027" width="9.75" style="9" customWidth="1"/>
    <col min="1028" max="1028" width="11" style="9" customWidth="1"/>
    <col min="1029" max="1029" width="9.625" style="9" customWidth="1"/>
    <col min="1030" max="1280" width="9" style="9"/>
    <col min="1281" max="1281" width="32.5" style="9" customWidth="1"/>
    <col min="1282" max="1282" width="9.625" style="9" customWidth="1"/>
    <col min="1283" max="1283" width="9.75" style="9" customWidth="1"/>
    <col min="1284" max="1284" width="11" style="9" customWidth="1"/>
    <col min="1285" max="1285" width="9.625" style="9" customWidth="1"/>
    <col min="1286" max="1536" width="9" style="9"/>
    <col min="1537" max="1537" width="32.5" style="9" customWidth="1"/>
    <col min="1538" max="1538" width="9.625" style="9" customWidth="1"/>
    <col min="1539" max="1539" width="9.75" style="9" customWidth="1"/>
    <col min="1540" max="1540" width="11" style="9" customWidth="1"/>
    <col min="1541" max="1541" width="9.625" style="9" customWidth="1"/>
    <col min="1542" max="1792" width="9" style="9"/>
    <col min="1793" max="1793" width="32.5" style="9" customWidth="1"/>
    <col min="1794" max="1794" width="9.625" style="9" customWidth="1"/>
    <col min="1795" max="1795" width="9.75" style="9" customWidth="1"/>
    <col min="1796" max="1796" width="11" style="9" customWidth="1"/>
    <col min="1797" max="1797" width="9.625" style="9" customWidth="1"/>
    <col min="1798" max="2048" width="9" style="9"/>
    <col min="2049" max="2049" width="32.5" style="9" customWidth="1"/>
    <col min="2050" max="2050" width="9.625" style="9" customWidth="1"/>
    <col min="2051" max="2051" width="9.75" style="9" customWidth="1"/>
    <col min="2052" max="2052" width="11" style="9" customWidth="1"/>
    <col min="2053" max="2053" width="9.625" style="9" customWidth="1"/>
    <col min="2054" max="2304" width="9" style="9"/>
    <col min="2305" max="2305" width="32.5" style="9" customWidth="1"/>
    <col min="2306" max="2306" width="9.625" style="9" customWidth="1"/>
    <col min="2307" max="2307" width="9.75" style="9" customWidth="1"/>
    <col min="2308" max="2308" width="11" style="9" customWidth="1"/>
    <col min="2309" max="2309" width="9.625" style="9" customWidth="1"/>
    <col min="2310" max="2560" width="9" style="9"/>
    <col min="2561" max="2561" width="32.5" style="9" customWidth="1"/>
    <col min="2562" max="2562" width="9.625" style="9" customWidth="1"/>
    <col min="2563" max="2563" width="9.75" style="9" customWidth="1"/>
    <col min="2564" max="2564" width="11" style="9" customWidth="1"/>
    <col min="2565" max="2565" width="9.625" style="9" customWidth="1"/>
    <col min="2566" max="2816" width="9" style="9"/>
    <col min="2817" max="2817" width="32.5" style="9" customWidth="1"/>
    <col min="2818" max="2818" width="9.625" style="9" customWidth="1"/>
    <col min="2819" max="2819" width="9.75" style="9" customWidth="1"/>
    <col min="2820" max="2820" width="11" style="9" customWidth="1"/>
    <col min="2821" max="2821" width="9.625" style="9" customWidth="1"/>
    <col min="2822" max="3072" width="9" style="9"/>
    <col min="3073" max="3073" width="32.5" style="9" customWidth="1"/>
    <col min="3074" max="3074" width="9.625" style="9" customWidth="1"/>
    <col min="3075" max="3075" width="9.75" style="9" customWidth="1"/>
    <col min="3076" max="3076" width="11" style="9" customWidth="1"/>
    <col min="3077" max="3077" width="9.625" style="9" customWidth="1"/>
    <col min="3078" max="3328" width="9" style="9"/>
    <col min="3329" max="3329" width="32.5" style="9" customWidth="1"/>
    <col min="3330" max="3330" width="9.625" style="9" customWidth="1"/>
    <col min="3331" max="3331" width="9.75" style="9" customWidth="1"/>
    <col min="3332" max="3332" width="11" style="9" customWidth="1"/>
    <col min="3333" max="3333" width="9.625" style="9" customWidth="1"/>
    <col min="3334" max="3584" width="9" style="9"/>
    <col min="3585" max="3585" width="32.5" style="9" customWidth="1"/>
    <col min="3586" max="3586" width="9.625" style="9" customWidth="1"/>
    <col min="3587" max="3587" width="9.75" style="9" customWidth="1"/>
    <col min="3588" max="3588" width="11" style="9" customWidth="1"/>
    <col min="3589" max="3589" width="9.625" style="9" customWidth="1"/>
    <col min="3590" max="3840" width="9" style="9"/>
    <col min="3841" max="3841" width="32.5" style="9" customWidth="1"/>
    <col min="3842" max="3842" width="9.625" style="9" customWidth="1"/>
    <col min="3843" max="3843" width="9.75" style="9" customWidth="1"/>
    <col min="3844" max="3844" width="11" style="9" customWidth="1"/>
    <col min="3845" max="3845" width="9.625" style="9" customWidth="1"/>
    <col min="3846" max="4096" width="9" style="9"/>
    <col min="4097" max="4097" width="32.5" style="9" customWidth="1"/>
    <col min="4098" max="4098" width="9.625" style="9" customWidth="1"/>
    <col min="4099" max="4099" width="9.75" style="9" customWidth="1"/>
    <col min="4100" max="4100" width="11" style="9" customWidth="1"/>
    <col min="4101" max="4101" width="9.625" style="9" customWidth="1"/>
    <col min="4102" max="4352" width="9" style="9"/>
    <col min="4353" max="4353" width="32.5" style="9" customWidth="1"/>
    <col min="4354" max="4354" width="9.625" style="9" customWidth="1"/>
    <col min="4355" max="4355" width="9.75" style="9" customWidth="1"/>
    <col min="4356" max="4356" width="11" style="9" customWidth="1"/>
    <col min="4357" max="4357" width="9.625" style="9" customWidth="1"/>
    <col min="4358" max="4608" width="9" style="9"/>
    <col min="4609" max="4609" width="32.5" style="9" customWidth="1"/>
    <col min="4610" max="4610" width="9.625" style="9" customWidth="1"/>
    <col min="4611" max="4611" width="9.75" style="9" customWidth="1"/>
    <col min="4612" max="4612" width="11" style="9" customWidth="1"/>
    <col min="4613" max="4613" width="9.625" style="9" customWidth="1"/>
    <col min="4614" max="4864" width="9" style="9"/>
    <col min="4865" max="4865" width="32.5" style="9" customWidth="1"/>
    <col min="4866" max="4866" width="9.625" style="9" customWidth="1"/>
    <col min="4867" max="4867" width="9.75" style="9" customWidth="1"/>
    <col min="4868" max="4868" width="11" style="9" customWidth="1"/>
    <col min="4869" max="4869" width="9.625" style="9" customWidth="1"/>
    <col min="4870" max="5120" width="9" style="9"/>
    <col min="5121" max="5121" width="32.5" style="9" customWidth="1"/>
    <col min="5122" max="5122" width="9.625" style="9" customWidth="1"/>
    <col min="5123" max="5123" width="9.75" style="9" customWidth="1"/>
    <col min="5124" max="5124" width="11" style="9" customWidth="1"/>
    <col min="5125" max="5125" width="9.625" style="9" customWidth="1"/>
    <col min="5126" max="5376" width="9" style="9"/>
    <col min="5377" max="5377" width="32.5" style="9" customWidth="1"/>
    <col min="5378" max="5378" width="9.625" style="9" customWidth="1"/>
    <col min="5379" max="5379" width="9.75" style="9" customWidth="1"/>
    <col min="5380" max="5380" width="11" style="9" customWidth="1"/>
    <col min="5381" max="5381" width="9.625" style="9" customWidth="1"/>
    <col min="5382" max="5632" width="9" style="9"/>
    <col min="5633" max="5633" width="32.5" style="9" customWidth="1"/>
    <col min="5634" max="5634" width="9.625" style="9" customWidth="1"/>
    <col min="5635" max="5635" width="9.75" style="9" customWidth="1"/>
    <col min="5636" max="5636" width="11" style="9" customWidth="1"/>
    <col min="5637" max="5637" width="9.625" style="9" customWidth="1"/>
    <col min="5638" max="5888" width="9" style="9"/>
    <col min="5889" max="5889" width="32.5" style="9" customWidth="1"/>
    <col min="5890" max="5890" width="9.625" style="9" customWidth="1"/>
    <col min="5891" max="5891" width="9.75" style="9" customWidth="1"/>
    <col min="5892" max="5892" width="11" style="9" customWidth="1"/>
    <col min="5893" max="5893" width="9.625" style="9" customWidth="1"/>
    <col min="5894" max="6144" width="9" style="9"/>
    <col min="6145" max="6145" width="32.5" style="9" customWidth="1"/>
    <col min="6146" max="6146" width="9.625" style="9" customWidth="1"/>
    <col min="6147" max="6147" width="9.75" style="9" customWidth="1"/>
    <col min="6148" max="6148" width="11" style="9" customWidth="1"/>
    <col min="6149" max="6149" width="9.625" style="9" customWidth="1"/>
    <col min="6150" max="6400" width="9" style="9"/>
    <col min="6401" max="6401" width="32.5" style="9" customWidth="1"/>
    <col min="6402" max="6402" width="9.625" style="9" customWidth="1"/>
    <col min="6403" max="6403" width="9.75" style="9" customWidth="1"/>
    <col min="6404" max="6404" width="11" style="9" customWidth="1"/>
    <col min="6405" max="6405" width="9.625" style="9" customWidth="1"/>
    <col min="6406" max="6656" width="9" style="9"/>
    <col min="6657" max="6657" width="32.5" style="9" customWidth="1"/>
    <col min="6658" max="6658" width="9.625" style="9" customWidth="1"/>
    <col min="6659" max="6659" width="9.75" style="9" customWidth="1"/>
    <col min="6660" max="6660" width="11" style="9" customWidth="1"/>
    <col min="6661" max="6661" width="9.625" style="9" customWidth="1"/>
    <col min="6662" max="6912" width="9" style="9"/>
    <col min="6913" max="6913" width="32.5" style="9" customWidth="1"/>
    <col min="6914" max="6914" width="9.625" style="9" customWidth="1"/>
    <col min="6915" max="6915" width="9.75" style="9" customWidth="1"/>
    <col min="6916" max="6916" width="11" style="9" customWidth="1"/>
    <col min="6917" max="6917" width="9.625" style="9" customWidth="1"/>
    <col min="6918" max="7168" width="9" style="9"/>
    <col min="7169" max="7169" width="32.5" style="9" customWidth="1"/>
    <col min="7170" max="7170" width="9.625" style="9" customWidth="1"/>
    <col min="7171" max="7171" width="9.75" style="9" customWidth="1"/>
    <col min="7172" max="7172" width="11" style="9" customWidth="1"/>
    <col min="7173" max="7173" width="9.625" style="9" customWidth="1"/>
    <col min="7174" max="7424" width="9" style="9"/>
    <col min="7425" max="7425" width="32.5" style="9" customWidth="1"/>
    <col min="7426" max="7426" width="9.625" style="9" customWidth="1"/>
    <col min="7427" max="7427" width="9.75" style="9" customWidth="1"/>
    <col min="7428" max="7428" width="11" style="9" customWidth="1"/>
    <col min="7429" max="7429" width="9.625" style="9" customWidth="1"/>
    <col min="7430" max="7680" width="9" style="9"/>
    <col min="7681" max="7681" width="32.5" style="9" customWidth="1"/>
    <col min="7682" max="7682" width="9.625" style="9" customWidth="1"/>
    <col min="7683" max="7683" width="9.75" style="9" customWidth="1"/>
    <col min="7684" max="7684" width="11" style="9" customWidth="1"/>
    <col min="7685" max="7685" width="9.625" style="9" customWidth="1"/>
    <col min="7686" max="7936" width="9" style="9"/>
    <col min="7937" max="7937" width="32.5" style="9" customWidth="1"/>
    <col min="7938" max="7938" width="9.625" style="9" customWidth="1"/>
    <col min="7939" max="7939" width="9.75" style="9" customWidth="1"/>
    <col min="7940" max="7940" width="11" style="9" customWidth="1"/>
    <col min="7941" max="7941" width="9.625" style="9" customWidth="1"/>
    <col min="7942" max="8192" width="9" style="9"/>
    <col min="8193" max="8193" width="32.5" style="9" customWidth="1"/>
    <col min="8194" max="8194" width="9.625" style="9" customWidth="1"/>
    <col min="8195" max="8195" width="9.75" style="9" customWidth="1"/>
    <col min="8196" max="8196" width="11" style="9" customWidth="1"/>
    <col min="8197" max="8197" width="9.625" style="9" customWidth="1"/>
    <col min="8198" max="8448" width="9" style="9"/>
    <col min="8449" max="8449" width="32.5" style="9" customWidth="1"/>
    <col min="8450" max="8450" width="9.625" style="9" customWidth="1"/>
    <col min="8451" max="8451" width="9.75" style="9" customWidth="1"/>
    <col min="8452" max="8452" width="11" style="9" customWidth="1"/>
    <col min="8453" max="8453" width="9.625" style="9" customWidth="1"/>
    <col min="8454" max="8704" width="9" style="9"/>
    <col min="8705" max="8705" width="32.5" style="9" customWidth="1"/>
    <col min="8706" max="8706" width="9.625" style="9" customWidth="1"/>
    <col min="8707" max="8707" width="9.75" style="9" customWidth="1"/>
    <col min="8708" max="8708" width="11" style="9" customWidth="1"/>
    <col min="8709" max="8709" width="9.625" style="9" customWidth="1"/>
    <col min="8710" max="8960" width="9" style="9"/>
    <col min="8961" max="8961" width="32.5" style="9" customWidth="1"/>
    <col min="8962" max="8962" width="9.625" style="9" customWidth="1"/>
    <col min="8963" max="8963" width="9.75" style="9" customWidth="1"/>
    <col min="8964" max="8964" width="11" style="9" customWidth="1"/>
    <col min="8965" max="8965" width="9.625" style="9" customWidth="1"/>
    <col min="8966" max="9216" width="9" style="9"/>
    <col min="9217" max="9217" width="32.5" style="9" customWidth="1"/>
    <col min="9218" max="9218" width="9.625" style="9" customWidth="1"/>
    <col min="9219" max="9219" width="9.75" style="9" customWidth="1"/>
    <col min="9220" max="9220" width="11" style="9" customWidth="1"/>
    <col min="9221" max="9221" width="9.625" style="9" customWidth="1"/>
    <col min="9222" max="9472" width="9" style="9"/>
    <col min="9473" max="9473" width="32.5" style="9" customWidth="1"/>
    <col min="9474" max="9474" width="9.625" style="9" customWidth="1"/>
    <col min="9475" max="9475" width="9.75" style="9" customWidth="1"/>
    <col min="9476" max="9476" width="11" style="9" customWidth="1"/>
    <col min="9477" max="9477" width="9.625" style="9" customWidth="1"/>
    <col min="9478" max="9728" width="9" style="9"/>
    <col min="9729" max="9729" width="32.5" style="9" customWidth="1"/>
    <col min="9730" max="9730" width="9.625" style="9" customWidth="1"/>
    <col min="9731" max="9731" width="9.75" style="9" customWidth="1"/>
    <col min="9732" max="9732" width="11" style="9" customWidth="1"/>
    <col min="9733" max="9733" width="9.625" style="9" customWidth="1"/>
    <col min="9734" max="9984" width="9" style="9"/>
    <col min="9985" max="9985" width="32.5" style="9" customWidth="1"/>
    <col min="9986" max="9986" width="9.625" style="9" customWidth="1"/>
    <col min="9987" max="9987" width="9.75" style="9" customWidth="1"/>
    <col min="9988" max="9988" width="11" style="9" customWidth="1"/>
    <col min="9989" max="9989" width="9.625" style="9" customWidth="1"/>
    <col min="9990" max="10240" width="9" style="9"/>
    <col min="10241" max="10241" width="32.5" style="9" customWidth="1"/>
    <col min="10242" max="10242" width="9.625" style="9" customWidth="1"/>
    <col min="10243" max="10243" width="9.75" style="9" customWidth="1"/>
    <col min="10244" max="10244" width="11" style="9" customWidth="1"/>
    <col min="10245" max="10245" width="9.625" style="9" customWidth="1"/>
    <col min="10246" max="10496" width="9" style="9"/>
    <col min="10497" max="10497" width="32.5" style="9" customWidth="1"/>
    <col min="10498" max="10498" width="9.625" style="9" customWidth="1"/>
    <col min="10499" max="10499" width="9.75" style="9" customWidth="1"/>
    <col min="10500" max="10500" width="11" style="9" customWidth="1"/>
    <col min="10501" max="10501" width="9.625" style="9" customWidth="1"/>
    <col min="10502" max="10752" width="9" style="9"/>
    <col min="10753" max="10753" width="32.5" style="9" customWidth="1"/>
    <col min="10754" max="10754" width="9.625" style="9" customWidth="1"/>
    <col min="10755" max="10755" width="9.75" style="9" customWidth="1"/>
    <col min="10756" max="10756" width="11" style="9" customWidth="1"/>
    <col min="10757" max="10757" width="9.625" style="9" customWidth="1"/>
    <col min="10758" max="11008" width="9" style="9"/>
    <col min="11009" max="11009" width="32.5" style="9" customWidth="1"/>
    <col min="11010" max="11010" width="9.625" style="9" customWidth="1"/>
    <col min="11011" max="11011" width="9.75" style="9" customWidth="1"/>
    <col min="11012" max="11012" width="11" style="9" customWidth="1"/>
    <col min="11013" max="11013" width="9.625" style="9" customWidth="1"/>
    <col min="11014" max="11264" width="9" style="9"/>
    <col min="11265" max="11265" width="32.5" style="9" customWidth="1"/>
    <col min="11266" max="11266" width="9.625" style="9" customWidth="1"/>
    <col min="11267" max="11267" width="9.75" style="9" customWidth="1"/>
    <col min="11268" max="11268" width="11" style="9" customWidth="1"/>
    <col min="11269" max="11269" width="9.625" style="9" customWidth="1"/>
    <col min="11270" max="11520" width="9" style="9"/>
    <col min="11521" max="11521" width="32.5" style="9" customWidth="1"/>
    <col min="11522" max="11522" width="9.625" style="9" customWidth="1"/>
    <col min="11523" max="11523" width="9.75" style="9" customWidth="1"/>
    <col min="11524" max="11524" width="11" style="9" customWidth="1"/>
    <col min="11525" max="11525" width="9.625" style="9" customWidth="1"/>
    <col min="11526" max="11776" width="9" style="9"/>
    <col min="11777" max="11777" width="32.5" style="9" customWidth="1"/>
    <col min="11778" max="11778" width="9.625" style="9" customWidth="1"/>
    <col min="11779" max="11779" width="9.75" style="9" customWidth="1"/>
    <col min="11780" max="11780" width="11" style="9" customWidth="1"/>
    <col min="11781" max="11781" width="9.625" style="9" customWidth="1"/>
    <col min="11782" max="12032" width="9" style="9"/>
    <col min="12033" max="12033" width="32.5" style="9" customWidth="1"/>
    <col min="12034" max="12034" width="9.625" style="9" customWidth="1"/>
    <col min="12035" max="12035" width="9.75" style="9" customWidth="1"/>
    <col min="12036" max="12036" width="11" style="9" customWidth="1"/>
    <col min="12037" max="12037" width="9.625" style="9" customWidth="1"/>
    <col min="12038" max="12288" width="9" style="9"/>
    <col min="12289" max="12289" width="32.5" style="9" customWidth="1"/>
    <col min="12290" max="12290" width="9.625" style="9" customWidth="1"/>
    <col min="12291" max="12291" width="9.75" style="9" customWidth="1"/>
    <col min="12292" max="12292" width="11" style="9" customWidth="1"/>
    <col min="12293" max="12293" width="9.625" style="9" customWidth="1"/>
    <col min="12294" max="12544" width="9" style="9"/>
    <col min="12545" max="12545" width="32.5" style="9" customWidth="1"/>
    <col min="12546" max="12546" width="9.625" style="9" customWidth="1"/>
    <col min="12547" max="12547" width="9.75" style="9" customWidth="1"/>
    <col min="12548" max="12548" width="11" style="9" customWidth="1"/>
    <col min="12549" max="12549" width="9.625" style="9" customWidth="1"/>
    <col min="12550" max="12800" width="9" style="9"/>
    <col min="12801" max="12801" width="32.5" style="9" customWidth="1"/>
    <col min="12802" max="12802" width="9.625" style="9" customWidth="1"/>
    <col min="12803" max="12803" width="9.75" style="9" customWidth="1"/>
    <col min="12804" max="12804" width="11" style="9" customWidth="1"/>
    <col min="12805" max="12805" width="9.625" style="9" customWidth="1"/>
    <col min="12806" max="13056" width="9" style="9"/>
    <col min="13057" max="13057" width="32.5" style="9" customWidth="1"/>
    <col min="13058" max="13058" width="9.625" style="9" customWidth="1"/>
    <col min="13059" max="13059" width="9.75" style="9" customWidth="1"/>
    <col min="13060" max="13060" width="11" style="9" customWidth="1"/>
    <col min="13061" max="13061" width="9.625" style="9" customWidth="1"/>
    <col min="13062" max="13312" width="9" style="9"/>
    <col min="13313" max="13313" width="32.5" style="9" customWidth="1"/>
    <col min="13314" max="13314" width="9.625" style="9" customWidth="1"/>
    <col min="13315" max="13315" width="9.75" style="9" customWidth="1"/>
    <col min="13316" max="13316" width="11" style="9" customWidth="1"/>
    <col min="13317" max="13317" width="9.625" style="9" customWidth="1"/>
    <col min="13318" max="13568" width="9" style="9"/>
    <col min="13569" max="13569" width="32.5" style="9" customWidth="1"/>
    <col min="13570" max="13570" width="9.625" style="9" customWidth="1"/>
    <col min="13571" max="13571" width="9.75" style="9" customWidth="1"/>
    <col min="13572" max="13572" width="11" style="9" customWidth="1"/>
    <col min="13573" max="13573" width="9.625" style="9" customWidth="1"/>
    <col min="13574" max="13824" width="9" style="9"/>
    <col min="13825" max="13825" width="32.5" style="9" customWidth="1"/>
    <col min="13826" max="13826" width="9.625" style="9" customWidth="1"/>
    <col min="13827" max="13827" width="9.75" style="9" customWidth="1"/>
    <col min="13828" max="13828" width="11" style="9" customWidth="1"/>
    <col min="13829" max="13829" width="9.625" style="9" customWidth="1"/>
    <col min="13830" max="14080" width="9" style="9"/>
    <col min="14081" max="14081" width="32.5" style="9" customWidth="1"/>
    <col min="14082" max="14082" width="9.625" style="9" customWidth="1"/>
    <col min="14083" max="14083" width="9.75" style="9" customWidth="1"/>
    <col min="14084" max="14084" width="11" style="9" customWidth="1"/>
    <col min="14085" max="14085" width="9.625" style="9" customWidth="1"/>
    <col min="14086" max="14336" width="9" style="9"/>
    <col min="14337" max="14337" width="32.5" style="9" customWidth="1"/>
    <col min="14338" max="14338" width="9.625" style="9" customWidth="1"/>
    <col min="14339" max="14339" width="9.75" style="9" customWidth="1"/>
    <col min="14340" max="14340" width="11" style="9" customWidth="1"/>
    <col min="14341" max="14341" width="9.625" style="9" customWidth="1"/>
    <col min="14342" max="14592" width="9" style="9"/>
    <col min="14593" max="14593" width="32.5" style="9" customWidth="1"/>
    <col min="14594" max="14594" width="9.625" style="9" customWidth="1"/>
    <col min="14595" max="14595" width="9.75" style="9" customWidth="1"/>
    <col min="14596" max="14596" width="11" style="9" customWidth="1"/>
    <col min="14597" max="14597" width="9.625" style="9" customWidth="1"/>
    <col min="14598" max="14848" width="9" style="9"/>
    <col min="14849" max="14849" width="32.5" style="9" customWidth="1"/>
    <col min="14850" max="14850" width="9.625" style="9" customWidth="1"/>
    <col min="14851" max="14851" width="9.75" style="9" customWidth="1"/>
    <col min="14852" max="14852" width="11" style="9" customWidth="1"/>
    <col min="14853" max="14853" width="9.625" style="9" customWidth="1"/>
    <col min="14854" max="15104" width="9" style="9"/>
    <col min="15105" max="15105" width="32.5" style="9" customWidth="1"/>
    <col min="15106" max="15106" width="9.625" style="9" customWidth="1"/>
    <col min="15107" max="15107" width="9.75" style="9" customWidth="1"/>
    <col min="15108" max="15108" width="11" style="9" customWidth="1"/>
    <col min="15109" max="15109" width="9.625" style="9" customWidth="1"/>
    <col min="15110" max="15360" width="9" style="9"/>
    <col min="15361" max="15361" width="32.5" style="9" customWidth="1"/>
    <col min="15362" max="15362" width="9.625" style="9" customWidth="1"/>
    <col min="15363" max="15363" width="9.75" style="9" customWidth="1"/>
    <col min="15364" max="15364" width="11" style="9" customWidth="1"/>
    <col min="15365" max="15365" width="9.625" style="9" customWidth="1"/>
    <col min="15366" max="15616" width="9" style="9"/>
    <col min="15617" max="15617" width="32.5" style="9" customWidth="1"/>
    <col min="15618" max="15618" width="9.625" style="9" customWidth="1"/>
    <col min="15619" max="15619" width="9.75" style="9" customWidth="1"/>
    <col min="15620" max="15620" width="11" style="9" customWidth="1"/>
    <col min="15621" max="15621" width="9.625" style="9" customWidth="1"/>
    <col min="15622" max="15872" width="9" style="9"/>
    <col min="15873" max="15873" width="32.5" style="9" customWidth="1"/>
    <col min="15874" max="15874" width="9.625" style="9" customWidth="1"/>
    <col min="15875" max="15875" width="9.75" style="9" customWidth="1"/>
    <col min="15876" max="15876" width="11" style="9" customWidth="1"/>
    <col min="15877" max="15877" width="9.625" style="9" customWidth="1"/>
    <col min="15878" max="16128" width="9" style="9"/>
    <col min="16129" max="16129" width="32.5" style="9" customWidth="1"/>
    <col min="16130" max="16130" width="9.625" style="9" customWidth="1"/>
    <col min="16131" max="16131" width="9.75" style="9" customWidth="1"/>
    <col min="16132" max="16132" width="11" style="9" customWidth="1"/>
    <col min="16133" max="16133" width="9.625" style="9" customWidth="1"/>
    <col min="16134" max="16384" width="9" style="9"/>
  </cols>
  <sheetData>
    <row r="1" spans="1:5" ht="12.75" customHeight="1">
      <c r="A1" s="9" t="s">
        <v>1223</v>
      </c>
    </row>
    <row r="2" spans="1:5" ht="32.25" customHeight="1">
      <c r="A2" s="253" t="s">
        <v>1216</v>
      </c>
      <c r="B2" s="253"/>
      <c r="C2" s="253"/>
      <c r="D2" s="253"/>
      <c r="E2" s="253"/>
    </row>
    <row r="3" spans="1:5" ht="14.25" customHeight="1">
      <c r="E3" s="43" t="s">
        <v>31</v>
      </c>
    </row>
    <row r="4" spans="1:5" ht="43.5" customHeight="1">
      <c r="A4" s="45" t="s">
        <v>134</v>
      </c>
      <c r="B4" s="45" t="s">
        <v>668</v>
      </c>
      <c r="C4" s="45" t="s">
        <v>669</v>
      </c>
      <c r="D4" s="45" t="s">
        <v>670</v>
      </c>
      <c r="E4" s="45" t="s">
        <v>671</v>
      </c>
    </row>
    <row r="5" spans="1:5" ht="43.5" customHeight="1">
      <c r="A5" s="167" t="s">
        <v>1030</v>
      </c>
      <c r="B5" s="10"/>
      <c r="C5" s="10"/>
      <c r="D5" s="10"/>
      <c r="E5" s="169"/>
    </row>
    <row r="6" spans="1:5" ht="43.5" customHeight="1">
      <c r="A6" s="167" t="s">
        <v>1031</v>
      </c>
      <c r="B6" s="10"/>
      <c r="C6" s="10"/>
      <c r="D6" s="10"/>
      <c r="E6" s="170"/>
    </row>
    <row r="7" spans="1:5" ht="43.5" customHeight="1">
      <c r="A7" s="167" t="s">
        <v>1032</v>
      </c>
      <c r="B7" s="10"/>
      <c r="C7" s="10"/>
      <c r="D7" s="10"/>
      <c r="E7" s="170"/>
    </row>
    <row r="8" spans="1:5" ht="43.5" customHeight="1">
      <c r="A8" s="167" t="s">
        <v>1033</v>
      </c>
      <c r="B8" s="10"/>
      <c r="C8" s="10"/>
      <c r="D8" s="10"/>
      <c r="E8" s="170"/>
    </row>
    <row r="9" spans="1:5" ht="43.5" customHeight="1">
      <c r="A9" s="167" t="s">
        <v>1034</v>
      </c>
      <c r="B9" s="10">
        <v>1800</v>
      </c>
      <c r="C9" s="10">
        <v>5</v>
      </c>
      <c r="D9" s="10">
        <v>5</v>
      </c>
      <c r="E9" s="170">
        <v>1</v>
      </c>
    </row>
    <row r="10" spans="1:5" ht="43.5" customHeight="1">
      <c r="A10" s="167" t="s">
        <v>1035</v>
      </c>
      <c r="B10" s="10"/>
      <c r="C10" s="10"/>
      <c r="D10" s="10"/>
      <c r="E10" s="170"/>
    </row>
    <row r="11" spans="1:5" ht="43.5" customHeight="1">
      <c r="A11" s="167" t="s">
        <v>1036</v>
      </c>
      <c r="B11" s="10"/>
      <c r="C11" s="10"/>
      <c r="D11" s="10"/>
      <c r="E11" s="170"/>
    </row>
    <row r="12" spans="1:5" ht="43.5" customHeight="1">
      <c r="A12" s="167" t="s">
        <v>1206</v>
      </c>
      <c r="B12" s="10"/>
      <c r="C12" s="10"/>
      <c r="D12" s="10"/>
      <c r="E12" s="170"/>
    </row>
    <row r="13" spans="1:5" ht="43.5" customHeight="1">
      <c r="A13" s="167" t="s">
        <v>1037</v>
      </c>
      <c r="B13" s="10"/>
      <c r="C13" s="10"/>
      <c r="D13" s="10"/>
      <c r="E13" s="170"/>
    </row>
    <row r="14" spans="1:5" ht="43.5" customHeight="1">
      <c r="A14" s="167" t="s">
        <v>1038</v>
      </c>
      <c r="B14" s="10"/>
      <c r="C14" s="10"/>
      <c r="D14" s="10"/>
      <c r="E14" s="170"/>
    </row>
    <row r="15" spans="1:5" ht="43.5" customHeight="1">
      <c r="A15" s="167" t="s">
        <v>1039</v>
      </c>
      <c r="B15" s="10"/>
      <c r="C15" s="10"/>
      <c r="D15" s="10"/>
      <c r="E15" s="170"/>
    </row>
    <row r="16" spans="1:5" ht="43.5" customHeight="1">
      <c r="A16" s="167" t="s">
        <v>1040</v>
      </c>
      <c r="B16" s="10"/>
      <c r="C16" s="10"/>
      <c r="D16" s="10"/>
      <c r="E16" s="170"/>
    </row>
    <row r="17" spans="1:5" ht="43.5" customHeight="1">
      <c r="A17" s="55" t="s">
        <v>1041</v>
      </c>
      <c r="B17" s="12">
        <f>SUM(B5:B16)</f>
        <v>1800</v>
      </c>
      <c r="C17" s="12">
        <f>SUM(C5:C16)</f>
        <v>5</v>
      </c>
      <c r="D17" s="12">
        <f>SUM(D5:D16)</f>
        <v>5</v>
      </c>
      <c r="E17" s="171">
        <v>1</v>
      </c>
    </row>
    <row r="18" spans="1:5" ht="23.25" customHeight="1">
      <c r="A18" s="259"/>
      <c r="B18" s="259"/>
      <c r="C18" s="259"/>
      <c r="D18" s="259"/>
      <c r="E18" s="259"/>
    </row>
    <row r="19" spans="1:5" ht="23.25" customHeight="1"/>
    <row r="20" spans="1:5" ht="23.25" customHeight="1"/>
    <row r="21" spans="1:5" ht="23.25" customHeight="1"/>
  </sheetData>
  <mergeCells count="2">
    <mergeCell ref="A2:E2"/>
    <mergeCell ref="A18:E1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31"/>
  <sheetViews>
    <sheetView zoomScaleNormal="100" workbookViewId="0">
      <selection activeCell="A661" sqref="A661"/>
    </sheetView>
  </sheetViews>
  <sheetFormatPr defaultRowHeight="13.5"/>
  <cols>
    <col min="1" max="1" width="44.125" style="9" customWidth="1"/>
    <col min="2" max="2" width="42.125" style="9" customWidth="1"/>
    <col min="3" max="253" width="9" style="9"/>
    <col min="254" max="254" width="32.125" style="9" customWidth="1"/>
    <col min="255" max="257" width="15.25" style="9" customWidth="1"/>
    <col min="258" max="258" width="10.625" style="9" customWidth="1"/>
    <col min="259" max="509" width="9" style="9"/>
    <col min="510" max="510" width="32.125" style="9" customWidth="1"/>
    <col min="511" max="513" width="15.25" style="9" customWidth="1"/>
    <col min="514" max="514" width="10.625" style="9" customWidth="1"/>
    <col min="515" max="765" width="9" style="9"/>
    <col min="766" max="766" width="32.125" style="9" customWidth="1"/>
    <col min="767" max="769" width="15.25" style="9" customWidth="1"/>
    <col min="770" max="770" width="10.625" style="9" customWidth="1"/>
    <col min="771" max="1021" width="9" style="9"/>
    <col min="1022" max="1022" width="32.125" style="9" customWidth="1"/>
    <col min="1023" max="1025" width="15.25" style="9" customWidth="1"/>
    <col min="1026" max="1026" width="10.625" style="9" customWidth="1"/>
    <col min="1027" max="1277" width="9" style="9"/>
    <col min="1278" max="1278" width="32.125" style="9" customWidth="1"/>
    <col min="1279" max="1281" width="15.25" style="9" customWidth="1"/>
    <col min="1282" max="1282" width="10.625" style="9" customWidth="1"/>
    <col min="1283" max="1533" width="9" style="9"/>
    <col min="1534" max="1534" width="32.125" style="9" customWidth="1"/>
    <col min="1535" max="1537" width="15.25" style="9" customWidth="1"/>
    <col min="1538" max="1538" width="10.625" style="9" customWidth="1"/>
    <col min="1539" max="1789" width="9" style="9"/>
    <col min="1790" max="1790" width="32.125" style="9" customWidth="1"/>
    <col min="1791" max="1793" width="15.25" style="9" customWidth="1"/>
    <col min="1794" max="1794" width="10.625" style="9" customWidth="1"/>
    <col min="1795" max="2045" width="9" style="9"/>
    <col min="2046" max="2046" width="32.125" style="9" customWidth="1"/>
    <col min="2047" max="2049" width="15.25" style="9" customWidth="1"/>
    <col min="2050" max="2050" width="10.625" style="9" customWidth="1"/>
    <col min="2051" max="2301" width="9" style="9"/>
    <col min="2302" max="2302" width="32.125" style="9" customWidth="1"/>
    <col min="2303" max="2305" width="15.25" style="9" customWidth="1"/>
    <col min="2306" max="2306" width="10.625" style="9" customWidth="1"/>
    <col min="2307" max="2557" width="9" style="9"/>
    <col min="2558" max="2558" width="32.125" style="9" customWidth="1"/>
    <col min="2559" max="2561" width="15.25" style="9" customWidth="1"/>
    <col min="2562" max="2562" width="10.625" style="9" customWidth="1"/>
    <col min="2563" max="2813" width="9" style="9"/>
    <col min="2814" max="2814" width="32.125" style="9" customWidth="1"/>
    <col min="2815" max="2817" width="15.25" style="9" customWidth="1"/>
    <col min="2818" max="2818" width="10.625" style="9" customWidth="1"/>
    <col min="2819" max="3069" width="9" style="9"/>
    <col min="3070" max="3070" width="32.125" style="9" customWidth="1"/>
    <col min="3071" max="3073" width="15.25" style="9" customWidth="1"/>
    <col min="3074" max="3074" width="10.625" style="9" customWidth="1"/>
    <col min="3075" max="3325" width="9" style="9"/>
    <col min="3326" max="3326" width="32.125" style="9" customWidth="1"/>
    <col min="3327" max="3329" width="15.25" style="9" customWidth="1"/>
    <col min="3330" max="3330" width="10.625" style="9" customWidth="1"/>
    <col min="3331" max="3581" width="9" style="9"/>
    <col min="3582" max="3582" width="32.125" style="9" customWidth="1"/>
    <col min="3583" max="3585" width="15.25" style="9" customWidth="1"/>
    <col min="3586" max="3586" width="10.625" style="9" customWidth="1"/>
    <col min="3587" max="3837" width="9" style="9"/>
    <col min="3838" max="3838" width="32.125" style="9" customWidth="1"/>
    <col min="3839" max="3841" width="15.25" style="9" customWidth="1"/>
    <col min="3842" max="3842" width="10.625" style="9" customWidth="1"/>
    <col min="3843" max="4093" width="9" style="9"/>
    <col min="4094" max="4094" width="32.125" style="9" customWidth="1"/>
    <col min="4095" max="4097" width="15.25" style="9" customWidth="1"/>
    <col min="4098" max="4098" width="10.625" style="9" customWidth="1"/>
    <col min="4099" max="4349" width="9" style="9"/>
    <col min="4350" max="4350" width="32.125" style="9" customWidth="1"/>
    <col min="4351" max="4353" width="15.25" style="9" customWidth="1"/>
    <col min="4354" max="4354" width="10.625" style="9" customWidth="1"/>
    <col min="4355" max="4605" width="9" style="9"/>
    <col min="4606" max="4606" width="32.125" style="9" customWidth="1"/>
    <col min="4607" max="4609" width="15.25" style="9" customWidth="1"/>
    <col min="4610" max="4610" width="10.625" style="9" customWidth="1"/>
    <col min="4611" max="4861" width="9" style="9"/>
    <col min="4862" max="4862" width="32.125" style="9" customWidth="1"/>
    <col min="4863" max="4865" width="15.25" style="9" customWidth="1"/>
    <col min="4866" max="4866" width="10.625" style="9" customWidth="1"/>
    <col min="4867" max="5117" width="9" style="9"/>
    <col min="5118" max="5118" width="32.125" style="9" customWidth="1"/>
    <col min="5119" max="5121" width="15.25" style="9" customWidth="1"/>
    <col min="5122" max="5122" width="10.625" style="9" customWidth="1"/>
    <col min="5123" max="5373" width="9" style="9"/>
    <col min="5374" max="5374" width="32.125" style="9" customWidth="1"/>
    <col min="5375" max="5377" width="15.25" style="9" customWidth="1"/>
    <col min="5378" max="5378" width="10.625" style="9" customWidth="1"/>
    <col min="5379" max="5629" width="9" style="9"/>
    <col min="5630" max="5630" width="32.125" style="9" customWidth="1"/>
    <col min="5631" max="5633" width="15.25" style="9" customWidth="1"/>
    <col min="5634" max="5634" width="10.625" style="9" customWidth="1"/>
    <col min="5635" max="5885" width="9" style="9"/>
    <col min="5886" max="5886" width="32.125" style="9" customWidth="1"/>
    <col min="5887" max="5889" width="15.25" style="9" customWidth="1"/>
    <col min="5890" max="5890" width="10.625" style="9" customWidth="1"/>
    <col min="5891" max="6141" width="9" style="9"/>
    <col min="6142" max="6142" width="32.125" style="9" customWidth="1"/>
    <col min="6143" max="6145" width="15.25" style="9" customWidth="1"/>
    <col min="6146" max="6146" width="10.625" style="9" customWidth="1"/>
    <col min="6147" max="6397" width="9" style="9"/>
    <col min="6398" max="6398" width="32.125" style="9" customWidth="1"/>
    <col min="6399" max="6401" width="15.25" style="9" customWidth="1"/>
    <col min="6402" max="6402" width="10.625" style="9" customWidth="1"/>
    <col min="6403" max="6653" width="9" style="9"/>
    <col min="6654" max="6654" width="32.125" style="9" customWidth="1"/>
    <col min="6655" max="6657" width="15.25" style="9" customWidth="1"/>
    <col min="6658" max="6658" width="10.625" style="9" customWidth="1"/>
    <col min="6659" max="6909" width="9" style="9"/>
    <col min="6910" max="6910" width="32.125" style="9" customWidth="1"/>
    <col min="6911" max="6913" width="15.25" style="9" customWidth="1"/>
    <col min="6914" max="6914" width="10.625" style="9" customWidth="1"/>
    <col min="6915" max="7165" width="9" style="9"/>
    <col min="7166" max="7166" width="32.125" style="9" customWidth="1"/>
    <col min="7167" max="7169" width="15.25" style="9" customWidth="1"/>
    <col min="7170" max="7170" width="10.625" style="9" customWidth="1"/>
    <col min="7171" max="7421" width="9" style="9"/>
    <col min="7422" max="7422" width="32.125" style="9" customWidth="1"/>
    <col min="7423" max="7425" width="15.25" style="9" customWidth="1"/>
    <col min="7426" max="7426" width="10.625" style="9" customWidth="1"/>
    <col min="7427" max="7677" width="9" style="9"/>
    <col min="7678" max="7678" width="32.125" style="9" customWidth="1"/>
    <col min="7679" max="7681" width="15.25" style="9" customWidth="1"/>
    <col min="7682" max="7682" width="10.625" style="9" customWidth="1"/>
    <col min="7683" max="7933" width="9" style="9"/>
    <col min="7934" max="7934" width="32.125" style="9" customWidth="1"/>
    <col min="7935" max="7937" width="15.25" style="9" customWidth="1"/>
    <col min="7938" max="7938" width="10.625" style="9" customWidth="1"/>
    <col min="7939" max="8189" width="9" style="9"/>
    <col min="8190" max="8190" width="32.125" style="9" customWidth="1"/>
    <col min="8191" max="8193" width="15.25" style="9" customWidth="1"/>
    <col min="8194" max="8194" width="10.625" style="9" customWidth="1"/>
    <col min="8195" max="8445" width="9" style="9"/>
    <col min="8446" max="8446" width="32.125" style="9" customWidth="1"/>
    <col min="8447" max="8449" width="15.25" style="9" customWidth="1"/>
    <col min="8450" max="8450" width="10.625" style="9" customWidth="1"/>
    <col min="8451" max="8701" width="9" style="9"/>
    <col min="8702" max="8702" width="32.125" style="9" customWidth="1"/>
    <col min="8703" max="8705" width="15.25" style="9" customWidth="1"/>
    <col min="8706" max="8706" width="10.625" style="9" customWidth="1"/>
    <col min="8707" max="8957" width="9" style="9"/>
    <col min="8958" max="8958" width="32.125" style="9" customWidth="1"/>
    <col min="8959" max="8961" width="15.25" style="9" customWidth="1"/>
    <col min="8962" max="8962" width="10.625" style="9" customWidth="1"/>
    <col min="8963" max="9213" width="9" style="9"/>
    <col min="9214" max="9214" width="32.125" style="9" customWidth="1"/>
    <col min="9215" max="9217" width="15.25" style="9" customWidth="1"/>
    <col min="9218" max="9218" width="10.625" style="9" customWidth="1"/>
    <col min="9219" max="9469" width="9" style="9"/>
    <col min="9470" max="9470" width="32.125" style="9" customWidth="1"/>
    <col min="9471" max="9473" width="15.25" style="9" customWidth="1"/>
    <col min="9474" max="9474" width="10.625" style="9" customWidth="1"/>
    <col min="9475" max="9725" width="9" style="9"/>
    <col min="9726" max="9726" width="32.125" style="9" customWidth="1"/>
    <col min="9727" max="9729" width="15.25" style="9" customWidth="1"/>
    <col min="9730" max="9730" width="10.625" style="9" customWidth="1"/>
    <col min="9731" max="9981" width="9" style="9"/>
    <col min="9982" max="9982" width="32.125" style="9" customWidth="1"/>
    <col min="9983" max="9985" width="15.25" style="9" customWidth="1"/>
    <col min="9986" max="9986" width="10.625" style="9" customWidth="1"/>
    <col min="9987" max="10237" width="9" style="9"/>
    <col min="10238" max="10238" width="32.125" style="9" customWidth="1"/>
    <col min="10239" max="10241" width="15.25" style="9" customWidth="1"/>
    <col min="10242" max="10242" width="10.625" style="9" customWidth="1"/>
    <col min="10243" max="10493" width="9" style="9"/>
    <col min="10494" max="10494" width="32.125" style="9" customWidth="1"/>
    <col min="10495" max="10497" width="15.25" style="9" customWidth="1"/>
    <col min="10498" max="10498" width="10.625" style="9" customWidth="1"/>
    <col min="10499" max="10749" width="9" style="9"/>
    <col min="10750" max="10750" width="32.125" style="9" customWidth="1"/>
    <col min="10751" max="10753" width="15.25" style="9" customWidth="1"/>
    <col min="10754" max="10754" width="10.625" style="9" customWidth="1"/>
    <col min="10755" max="11005" width="9" style="9"/>
    <col min="11006" max="11006" width="32.125" style="9" customWidth="1"/>
    <col min="11007" max="11009" width="15.25" style="9" customWidth="1"/>
    <col min="11010" max="11010" width="10.625" style="9" customWidth="1"/>
    <col min="11011" max="11261" width="9" style="9"/>
    <col min="11262" max="11262" width="32.125" style="9" customWidth="1"/>
    <col min="11263" max="11265" width="15.25" style="9" customWidth="1"/>
    <col min="11266" max="11266" width="10.625" style="9" customWidth="1"/>
    <col min="11267" max="11517" width="9" style="9"/>
    <col min="11518" max="11518" width="32.125" style="9" customWidth="1"/>
    <col min="11519" max="11521" width="15.25" style="9" customWidth="1"/>
    <col min="11522" max="11522" width="10.625" style="9" customWidth="1"/>
    <col min="11523" max="11773" width="9" style="9"/>
    <col min="11774" max="11774" width="32.125" style="9" customWidth="1"/>
    <col min="11775" max="11777" width="15.25" style="9" customWidth="1"/>
    <col min="11778" max="11778" width="10.625" style="9" customWidth="1"/>
    <col min="11779" max="12029" width="9" style="9"/>
    <col min="12030" max="12030" width="32.125" style="9" customWidth="1"/>
    <col min="12031" max="12033" width="15.25" style="9" customWidth="1"/>
    <col min="12034" max="12034" width="10.625" style="9" customWidth="1"/>
    <col min="12035" max="12285" width="9" style="9"/>
    <col min="12286" max="12286" width="32.125" style="9" customWidth="1"/>
    <col min="12287" max="12289" width="15.25" style="9" customWidth="1"/>
    <col min="12290" max="12290" width="10.625" style="9" customWidth="1"/>
    <col min="12291" max="12541" width="9" style="9"/>
    <col min="12542" max="12542" width="32.125" style="9" customWidth="1"/>
    <col min="12543" max="12545" width="15.25" style="9" customWidth="1"/>
    <col min="12546" max="12546" width="10.625" style="9" customWidth="1"/>
    <col min="12547" max="12797" width="9" style="9"/>
    <col min="12798" max="12798" width="32.125" style="9" customWidth="1"/>
    <col min="12799" max="12801" width="15.25" style="9" customWidth="1"/>
    <col min="12802" max="12802" width="10.625" style="9" customWidth="1"/>
    <col min="12803" max="13053" width="9" style="9"/>
    <col min="13054" max="13054" width="32.125" style="9" customWidth="1"/>
    <col min="13055" max="13057" width="15.25" style="9" customWidth="1"/>
    <col min="13058" max="13058" width="10.625" style="9" customWidth="1"/>
    <col min="13059" max="13309" width="9" style="9"/>
    <col min="13310" max="13310" width="32.125" style="9" customWidth="1"/>
    <col min="13311" max="13313" width="15.25" style="9" customWidth="1"/>
    <col min="13314" max="13314" width="10.625" style="9" customWidth="1"/>
    <col min="13315" max="13565" width="9" style="9"/>
    <col min="13566" max="13566" width="32.125" style="9" customWidth="1"/>
    <col min="13567" max="13569" width="15.25" style="9" customWidth="1"/>
    <col min="13570" max="13570" width="10.625" style="9" customWidth="1"/>
    <col min="13571" max="13821" width="9" style="9"/>
    <col min="13822" max="13822" width="32.125" style="9" customWidth="1"/>
    <col min="13823" max="13825" width="15.25" style="9" customWidth="1"/>
    <col min="13826" max="13826" width="10.625" style="9" customWidth="1"/>
    <col min="13827" max="14077" width="9" style="9"/>
    <col min="14078" max="14078" width="32.125" style="9" customWidth="1"/>
    <col min="14079" max="14081" width="15.25" style="9" customWidth="1"/>
    <col min="14082" max="14082" width="10.625" style="9" customWidth="1"/>
    <col min="14083" max="14333" width="9" style="9"/>
    <col min="14334" max="14334" width="32.125" style="9" customWidth="1"/>
    <col min="14335" max="14337" width="15.25" style="9" customWidth="1"/>
    <col min="14338" max="14338" width="10.625" style="9" customWidth="1"/>
    <col min="14339" max="14589" width="9" style="9"/>
    <col min="14590" max="14590" width="32.125" style="9" customWidth="1"/>
    <col min="14591" max="14593" width="15.25" style="9" customWidth="1"/>
    <col min="14594" max="14594" width="10.625" style="9" customWidth="1"/>
    <col min="14595" max="14845" width="9" style="9"/>
    <col min="14846" max="14846" width="32.125" style="9" customWidth="1"/>
    <col min="14847" max="14849" width="15.25" style="9" customWidth="1"/>
    <col min="14850" max="14850" width="10.625" style="9" customWidth="1"/>
    <col min="14851" max="15101" width="9" style="9"/>
    <col min="15102" max="15102" width="32.125" style="9" customWidth="1"/>
    <col min="15103" max="15105" width="15.25" style="9" customWidth="1"/>
    <col min="15106" max="15106" width="10.625" style="9" customWidth="1"/>
    <col min="15107" max="15357" width="9" style="9"/>
    <col min="15358" max="15358" width="32.125" style="9" customWidth="1"/>
    <col min="15359" max="15361" width="15.25" style="9" customWidth="1"/>
    <col min="15362" max="15362" width="10.625" style="9" customWidth="1"/>
    <col min="15363" max="15613" width="9" style="9"/>
    <col min="15614" max="15614" width="32.125" style="9" customWidth="1"/>
    <col min="15615" max="15617" width="15.25" style="9" customWidth="1"/>
    <col min="15618" max="15618" width="10.625" style="9" customWidth="1"/>
    <col min="15619" max="15869" width="9" style="9"/>
    <col min="15870" max="15870" width="32.125" style="9" customWidth="1"/>
    <col min="15871" max="15873" width="15.25" style="9" customWidth="1"/>
    <col min="15874" max="15874" width="10.625" style="9" customWidth="1"/>
    <col min="15875" max="16125" width="9" style="9"/>
    <col min="16126" max="16126" width="32.125" style="9" customWidth="1"/>
    <col min="16127" max="16129" width="15.25" style="9" customWidth="1"/>
    <col min="16130" max="16130" width="10.625" style="9" customWidth="1"/>
    <col min="16131" max="16384" width="9" style="9"/>
  </cols>
  <sheetData>
    <row r="1" spans="1:5" ht="12.75" customHeight="1">
      <c r="A1" s="9" t="s">
        <v>1224</v>
      </c>
    </row>
    <row r="2" spans="1:5" ht="33.75" customHeight="1">
      <c r="A2" s="253" t="s">
        <v>1217</v>
      </c>
      <c r="B2" s="253"/>
      <c r="C2" s="186"/>
      <c r="D2" s="186"/>
      <c r="E2" s="186"/>
    </row>
    <row r="3" spans="1:5" ht="18.75" customHeight="1">
      <c r="A3" s="187"/>
      <c r="B3" s="188" t="s">
        <v>1057</v>
      </c>
    </row>
    <row r="4" spans="1:5" ht="27" customHeight="1">
      <c r="A4" s="45" t="s">
        <v>134</v>
      </c>
      <c r="B4" s="45" t="s">
        <v>670</v>
      </c>
    </row>
    <row r="5" spans="1:5" ht="27" customHeight="1">
      <c r="A5" s="165" t="s">
        <v>1042</v>
      </c>
      <c r="B5" s="166"/>
    </row>
    <row r="6" spans="1:5" ht="27" customHeight="1">
      <c r="A6" s="165" t="s">
        <v>1043</v>
      </c>
      <c r="B6" s="166">
        <v>5531</v>
      </c>
    </row>
    <row r="7" spans="1:5" ht="27" customHeight="1">
      <c r="A7" s="165" t="s">
        <v>1044</v>
      </c>
      <c r="B7" s="166"/>
    </row>
    <row r="8" spans="1:5" ht="27" customHeight="1">
      <c r="A8" s="165" t="s">
        <v>1045</v>
      </c>
      <c r="B8" s="166"/>
    </row>
    <row r="9" spans="1:5" ht="27" customHeight="1">
      <c r="A9" s="165" t="s">
        <v>1046</v>
      </c>
      <c r="B9" s="166"/>
    </row>
    <row r="10" spans="1:5" ht="27" customHeight="1">
      <c r="A10" s="165" t="s">
        <v>1047</v>
      </c>
      <c r="B10" s="166"/>
    </row>
    <row r="11" spans="1:5" ht="27" customHeight="1">
      <c r="A11" s="165" t="s">
        <v>1048</v>
      </c>
      <c r="B11" s="166"/>
    </row>
    <row r="12" spans="1:5" ht="27" customHeight="1">
      <c r="A12" s="165" t="s">
        <v>1207</v>
      </c>
      <c r="B12" s="166"/>
    </row>
    <row r="13" spans="1:5" ht="27" customHeight="1">
      <c r="A13" s="165" t="s">
        <v>1192</v>
      </c>
      <c r="B13" s="166">
        <v>12</v>
      </c>
    </row>
    <row r="14" spans="1:5" ht="27" customHeight="1">
      <c r="A14" s="165" t="s">
        <v>1049</v>
      </c>
      <c r="B14" s="166"/>
    </row>
    <row r="15" spans="1:5" ht="27" customHeight="1">
      <c r="A15" s="165" t="s">
        <v>1050</v>
      </c>
      <c r="B15" s="166"/>
    </row>
    <row r="16" spans="1:5" ht="27" customHeight="1">
      <c r="A16" s="165" t="s">
        <v>1051</v>
      </c>
      <c r="B16" s="166"/>
    </row>
    <row r="17" spans="1:7" ht="27" customHeight="1">
      <c r="A17" s="165" t="s">
        <v>1052</v>
      </c>
      <c r="B17" s="166">
        <v>541</v>
      </c>
    </row>
    <row r="18" spans="1:7" ht="27" customHeight="1">
      <c r="A18" s="165" t="s">
        <v>1053</v>
      </c>
      <c r="B18" s="166">
        <v>870</v>
      </c>
      <c r="G18" s="33"/>
    </row>
    <row r="19" spans="1:7" ht="27" customHeight="1">
      <c r="A19" s="167" t="s">
        <v>1054</v>
      </c>
      <c r="B19" s="166">
        <v>2</v>
      </c>
    </row>
    <row r="20" spans="1:7" ht="27" customHeight="1">
      <c r="A20" s="165" t="s">
        <v>1055</v>
      </c>
      <c r="B20" s="166"/>
    </row>
    <row r="21" spans="1:7" s="11" customFormat="1" ht="27" customHeight="1">
      <c r="A21" s="165"/>
      <c r="B21" s="166"/>
    </row>
    <row r="22" spans="1:7" s="11" customFormat="1" ht="27" customHeight="1">
      <c r="A22" s="55" t="s">
        <v>1056</v>
      </c>
      <c r="B22" s="168">
        <f>SUM(B5:B21)</f>
        <v>6956</v>
      </c>
    </row>
    <row r="23" spans="1:7" ht="20.25" customHeight="1">
      <c r="A23" s="259"/>
      <c r="B23" s="260"/>
    </row>
    <row r="24" spans="1:7" ht="12.75" customHeight="1">
      <c r="B24" s="13"/>
    </row>
    <row r="25" spans="1:7" ht="12.75" customHeight="1">
      <c r="B25" s="13"/>
    </row>
    <row r="26" spans="1:7" ht="12.75" customHeight="1">
      <c r="B26" s="13"/>
    </row>
    <row r="27" spans="1:7" ht="12.75" customHeight="1">
      <c r="B27" s="13"/>
    </row>
    <row r="28" spans="1:7" ht="12.75" customHeight="1">
      <c r="B28" s="13"/>
    </row>
    <row r="29" spans="1:7" ht="12.75" customHeight="1">
      <c r="B29" s="13"/>
    </row>
    <row r="30" spans="1:7" ht="12.75" customHeight="1">
      <c r="B30" s="13"/>
    </row>
    <row r="31" spans="1:7" ht="12.75" customHeight="1">
      <c r="B31" s="13"/>
    </row>
  </sheetData>
  <mergeCells count="2">
    <mergeCell ref="A2:B2"/>
    <mergeCell ref="A23:B2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G17"/>
  <sheetViews>
    <sheetView zoomScaleNormal="100" workbookViewId="0">
      <selection activeCell="A661" sqref="A661"/>
    </sheetView>
  </sheetViews>
  <sheetFormatPr defaultRowHeight="14.25" customHeight="1"/>
  <cols>
    <col min="1" max="1" width="28.75" style="77" customWidth="1"/>
    <col min="2" max="2" width="13.875" style="210" customWidth="1"/>
    <col min="3" max="3" width="27.125" style="108" customWidth="1"/>
    <col min="4" max="4" width="13.25" style="24" customWidth="1"/>
    <col min="5" max="256" width="9" style="77"/>
    <col min="257" max="257" width="39.875" style="77" customWidth="1"/>
    <col min="258" max="258" width="15.625" style="77" customWidth="1"/>
    <col min="259" max="259" width="43.5" style="77" customWidth="1"/>
    <col min="260" max="260" width="13.625" style="77" customWidth="1"/>
    <col min="261" max="512" width="9" style="77"/>
    <col min="513" max="513" width="39.875" style="77" customWidth="1"/>
    <col min="514" max="514" width="15.625" style="77" customWidth="1"/>
    <col min="515" max="515" width="43.5" style="77" customWidth="1"/>
    <col min="516" max="516" width="13.625" style="77" customWidth="1"/>
    <col min="517" max="768" width="9" style="77"/>
    <col min="769" max="769" width="39.875" style="77" customWidth="1"/>
    <col min="770" max="770" width="15.625" style="77" customWidth="1"/>
    <col min="771" max="771" width="43.5" style="77" customWidth="1"/>
    <col min="772" max="772" width="13.625" style="77" customWidth="1"/>
    <col min="773" max="1024" width="9" style="77"/>
    <col min="1025" max="1025" width="39.875" style="77" customWidth="1"/>
    <col min="1026" max="1026" width="15.625" style="77" customWidth="1"/>
    <col min="1027" max="1027" width="43.5" style="77" customWidth="1"/>
    <col min="1028" max="1028" width="13.625" style="77" customWidth="1"/>
    <col min="1029" max="1280" width="9" style="77"/>
    <col min="1281" max="1281" width="39.875" style="77" customWidth="1"/>
    <col min="1282" max="1282" width="15.625" style="77" customWidth="1"/>
    <col min="1283" max="1283" width="43.5" style="77" customWidth="1"/>
    <col min="1284" max="1284" width="13.625" style="77" customWidth="1"/>
    <col min="1285" max="1536" width="9" style="77"/>
    <col min="1537" max="1537" width="39.875" style="77" customWidth="1"/>
    <col min="1538" max="1538" width="15.625" style="77" customWidth="1"/>
    <col min="1539" max="1539" width="43.5" style="77" customWidth="1"/>
    <col min="1540" max="1540" width="13.625" style="77" customWidth="1"/>
    <col min="1541" max="1792" width="9" style="77"/>
    <col min="1793" max="1793" width="39.875" style="77" customWidth="1"/>
    <col min="1794" max="1794" width="15.625" style="77" customWidth="1"/>
    <col min="1795" max="1795" width="43.5" style="77" customWidth="1"/>
    <col min="1796" max="1796" width="13.625" style="77" customWidth="1"/>
    <col min="1797" max="2048" width="9" style="77"/>
    <col min="2049" max="2049" width="39.875" style="77" customWidth="1"/>
    <col min="2050" max="2050" width="15.625" style="77" customWidth="1"/>
    <col min="2051" max="2051" width="43.5" style="77" customWidth="1"/>
    <col min="2052" max="2052" width="13.625" style="77" customWidth="1"/>
    <col min="2053" max="2304" width="9" style="77"/>
    <col min="2305" max="2305" width="39.875" style="77" customWidth="1"/>
    <col min="2306" max="2306" width="15.625" style="77" customWidth="1"/>
    <col min="2307" max="2307" width="43.5" style="77" customWidth="1"/>
    <col min="2308" max="2308" width="13.625" style="77" customWidth="1"/>
    <col min="2309" max="2560" width="9" style="77"/>
    <col min="2561" max="2561" width="39.875" style="77" customWidth="1"/>
    <col min="2562" max="2562" width="15.625" style="77" customWidth="1"/>
    <col min="2563" max="2563" width="43.5" style="77" customWidth="1"/>
    <col min="2564" max="2564" width="13.625" style="77" customWidth="1"/>
    <col min="2565" max="2816" width="9" style="77"/>
    <col min="2817" max="2817" width="39.875" style="77" customWidth="1"/>
    <col min="2818" max="2818" width="15.625" style="77" customWidth="1"/>
    <col min="2819" max="2819" width="43.5" style="77" customWidth="1"/>
    <col min="2820" max="2820" width="13.625" style="77" customWidth="1"/>
    <col min="2821" max="3072" width="9" style="77"/>
    <col min="3073" max="3073" width="39.875" style="77" customWidth="1"/>
    <col min="3074" max="3074" width="15.625" style="77" customWidth="1"/>
    <col min="3075" max="3075" width="43.5" style="77" customWidth="1"/>
    <col min="3076" max="3076" width="13.625" style="77" customWidth="1"/>
    <col min="3077" max="3328" width="9" style="77"/>
    <col min="3329" max="3329" width="39.875" style="77" customWidth="1"/>
    <col min="3330" max="3330" width="15.625" style="77" customWidth="1"/>
    <col min="3331" max="3331" width="43.5" style="77" customWidth="1"/>
    <col min="3332" max="3332" width="13.625" style="77" customWidth="1"/>
    <col min="3333" max="3584" width="9" style="77"/>
    <col min="3585" max="3585" width="39.875" style="77" customWidth="1"/>
    <col min="3586" max="3586" width="15.625" style="77" customWidth="1"/>
    <col min="3587" max="3587" width="43.5" style="77" customWidth="1"/>
    <col min="3588" max="3588" width="13.625" style="77" customWidth="1"/>
    <col min="3589" max="3840" width="9" style="77"/>
    <col min="3841" max="3841" width="39.875" style="77" customWidth="1"/>
    <col min="3842" max="3842" width="15.625" style="77" customWidth="1"/>
    <col min="3843" max="3843" width="43.5" style="77" customWidth="1"/>
    <col min="3844" max="3844" width="13.625" style="77" customWidth="1"/>
    <col min="3845" max="4096" width="9" style="77"/>
    <col min="4097" max="4097" width="39.875" style="77" customWidth="1"/>
    <col min="4098" max="4098" width="15.625" style="77" customWidth="1"/>
    <col min="4099" max="4099" width="43.5" style="77" customWidth="1"/>
    <col min="4100" max="4100" width="13.625" style="77" customWidth="1"/>
    <col min="4101" max="4352" width="9" style="77"/>
    <col min="4353" max="4353" width="39.875" style="77" customWidth="1"/>
    <col min="4354" max="4354" width="15.625" style="77" customWidth="1"/>
    <col min="4355" max="4355" width="43.5" style="77" customWidth="1"/>
    <col min="4356" max="4356" width="13.625" style="77" customWidth="1"/>
    <col min="4357" max="4608" width="9" style="77"/>
    <col min="4609" max="4609" width="39.875" style="77" customWidth="1"/>
    <col min="4610" max="4610" width="15.625" style="77" customWidth="1"/>
    <col min="4611" max="4611" width="43.5" style="77" customWidth="1"/>
    <col min="4612" max="4612" width="13.625" style="77" customWidth="1"/>
    <col min="4613" max="4864" width="9" style="77"/>
    <col min="4865" max="4865" width="39.875" style="77" customWidth="1"/>
    <col min="4866" max="4866" width="15.625" style="77" customWidth="1"/>
    <col min="4867" max="4867" width="43.5" style="77" customWidth="1"/>
    <col min="4868" max="4868" width="13.625" style="77" customWidth="1"/>
    <col min="4869" max="5120" width="9" style="77"/>
    <col min="5121" max="5121" width="39.875" style="77" customWidth="1"/>
    <col min="5122" max="5122" width="15.625" style="77" customWidth="1"/>
    <col min="5123" max="5123" width="43.5" style="77" customWidth="1"/>
    <col min="5124" max="5124" width="13.625" style="77" customWidth="1"/>
    <col min="5125" max="5376" width="9" style="77"/>
    <col min="5377" max="5377" width="39.875" style="77" customWidth="1"/>
    <col min="5378" max="5378" width="15.625" style="77" customWidth="1"/>
    <col min="5379" max="5379" width="43.5" style="77" customWidth="1"/>
    <col min="5380" max="5380" width="13.625" style="77" customWidth="1"/>
    <col min="5381" max="5632" width="9" style="77"/>
    <col min="5633" max="5633" width="39.875" style="77" customWidth="1"/>
    <col min="5634" max="5634" width="15.625" style="77" customWidth="1"/>
    <col min="5635" max="5635" width="43.5" style="77" customWidth="1"/>
    <col min="5636" max="5636" width="13.625" style="77" customWidth="1"/>
    <col min="5637" max="5888" width="9" style="77"/>
    <col min="5889" max="5889" width="39.875" style="77" customWidth="1"/>
    <col min="5890" max="5890" width="15.625" style="77" customWidth="1"/>
    <col min="5891" max="5891" width="43.5" style="77" customWidth="1"/>
    <col min="5892" max="5892" width="13.625" style="77" customWidth="1"/>
    <col min="5893" max="6144" width="9" style="77"/>
    <col min="6145" max="6145" width="39.875" style="77" customWidth="1"/>
    <col min="6146" max="6146" width="15.625" style="77" customWidth="1"/>
    <col min="6147" max="6147" width="43.5" style="77" customWidth="1"/>
    <col min="6148" max="6148" width="13.625" style="77" customWidth="1"/>
    <col min="6149" max="6400" width="9" style="77"/>
    <col min="6401" max="6401" width="39.875" style="77" customWidth="1"/>
    <col min="6402" max="6402" width="15.625" style="77" customWidth="1"/>
    <col min="6403" max="6403" width="43.5" style="77" customWidth="1"/>
    <col min="6404" max="6404" width="13.625" style="77" customWidth="1"/>
    <col min="6405" max="6656" width="9" style="77"/>
    <col min="6657" max="6657" width="39.875" style="77" customWidth="1"/>
    <col min="6658" max="6658" width="15.625" style="77" customWidth="1"/>
    <col min="6659" max="6659" width="43.5" style="77" customWidth="1"/>
    <col min="6660" max="6660" width="13.625" style="77" customWidth="1"/>
    <col min="6661" max="6912" width="9" style="77"/>
    <col min="6913" max="6913" width="39.875" style="77" customWidth="1"/>
    <col min="6914" max="6914" width="15.625" style="77" customWidth="1"/>
    <col min="6915" max="6915" width="43.5" style="77" customWidth="1"/>
    <col min="6916" max="6916" width="13.625" style="77" customWidth="1"/>
    <col min="6917" max="7168" width="9" style="77"/>
    <col min="7169" max="7169" width="39.875" style="77" customWidth="1"/>
    <col min="7170" max="7170" width="15.625" style="77" customWidth="1"/>
    <col min="7171" max="7171" width="43.5" style="77" customWidth="1"/>
    <col min="7172" max="7172" width="13.625" style="77" customWidth="1"/>
    <col min="7173" max="7424" width="9" style="77"/>
    <col min="7425" max="7425" width="39.875" style="77" customWidth="1"/>
    <col min="7426" max="7426" width="15.625" style="77" customWidth="1"/>
    <col min="7427" max="7427" width="43.5" style="77" customWidth="1"/>
    <col min="7428" max="7428" width="13.625" style="77" customWidth="1"/>
    <col min="7429" max="7680" width="9" style="77"/>
    <col min="7681" max="7681" width="39.875" style="77" customWidth="1"/>
    <col min="7682" max="7682" width="15.625" style="77" customWidth="1"/>
    <col min="7683" max="7683" width="43.5" style="77" customWidth="1"/>
    <col min="7684" max="7684" width="13.625" style="77" customWidth="1"/>
    <col min="7685" max="7936" width="9" style="77"/>
    <col min="7937" max="7937" width="39.875" style="77" customWidth="1"/>
    <col min="7938" max="7938" width="15.625" style="77" customWidth="1"/>
    <col min="7939" max="7939" width="43.5" style="77" customWidth="1"/>
    <col min="7940" max="7940" width="13.625" style="77" customWidth="1"/>
    <col min="7941" max="8192" width="9" style="77"/>
    <col min="8193" max="8193" width="39.875" style="77" customWidth="1"/>
    <col min="8194" max="8194" width="15.625" style="77" customWidth="1"/>
    <col min="8195" max="8195" width="43.5" style="77" customWidth="1"/>
    <col min="8196" max="8196" width="13.625" style="77" customWidth="1"/>
    <col min="8197" max="8448" width="9" style="77"/>
    <col min="8449" max="8449" width="39.875" style="77" customWidth="1"/>
    <col min="8450" max="8450" width="15.625" style="77" customWidth="1"/>
    <col min="8451" max="8451" width="43.5" style="77" customWidth="1"/>
    <col min="8452" max="8452" width="13.625" style="77" customWidth="1"/>
    <col min="8453" max="8704" width="9" style="77"/>
    <col min="8705" max="8705" width="39.875" style="77" customWidth="1"/>
    <col min="8706" max="8706" width="15.625" style="77" customWidth="1"/>
    <col min="8707" max="8707" width="43.5" style="77" customWidth="1"/>
    <col min="8708" max="8708" width="13.625" style="77" customWidth="1"/>
    <col min="8709" max="8960" width="9" style="77"/>
    <col min="8961" max="8961" width="39.875" style="77" customWidth="1"/>
    <col min="8962" max="8962" width="15.625" style="77" customWidth="1"/>
    <col min="8963" max="8963" width="43.5" style="77" customWidth="1"/>
    <col min="8964" max="8964" width="13.625" style="77" customWidth="1"/>
    <col min="8965" max="9216" width="9" style="77"/>
    <col min="9217" max="9217" width="39.875" style="77" customWidth="1"/>
    <col min="9218" max="9218" width="15.625" style="77" customWidth="1"/>
    <col min="9219" max="9219" width="43.5" style="77" customWidth="1"/>
    <col min="9220" max="9220" width="13.625" style="77" customWidth="1"/>
    <col min="9221" max="9472" width="9" style="77"/>
    <col min="9473" max="9473" width="39.875" style="77" customWidth="1"/>
    <col min="9474" max="9474" width="15.625" style="77" customWidth="1"/>
    <col min="9475" max="9475" width="43.5" style="77" customWidth="1"/>
    <col min="9476" max="9476" width="13.625" style="77" customWidth="1"/>
    <col min="9477" max="9728" width="9" style="77"/>
    <col min="9729" max="9729" width="39.875" style="77" customWidth="1"/>
    <col min="9730" max="9730" width="15.625" style="77" customWidth="1"/>
    <col min="9731" max="9731" width="43.5" style="77" customWidth="1"/>
    <col min="9732" max="9732" width="13.625" style="77" customWidth="1"/>
    <col min="9733" max="9984" width="9" style="77"/>
    <col min="9985" max="9985" width="39.875" style="77" customWidth="1"/>
    <col min="9986" max="9986" width="15.625" style="77" customWidth="1"/>
    <col min="9987" max="9987" width="43.5" style="77" customWidth="1"/>
    <col min="9988" max="9988" width="13.625" style="77" customWidth="1"/>
    <col min="9989" max="10240" width="9" style="77"/>
    <col min="10241" max="10241" width="39.875" style="77" customWidth="1"/>
    <col min="10242" max="10242" width="15.625" style="77" customWidth="1"/>
    <col min="10243" max="10243" width="43.5" style="77" customWidth="1"/>
    <col min="10244" max="10244" width="13.625" style="77" customWidth="1"/>
    <col min="10245" max="10496" width="9" style="77"/>
    <col min="10497" max="10497" width="39.875" style="77" customWidth="1"/>
    <col min="10498" max="10498" width="15.625" style="77" customWidth="1"/>
    <col min="10499" max="10499" width="43.5" style="77" customWidth="1"/>
    <col min="10500" max="10500" width="13.625" style="77" customWidth="1"/>
    <col min="10501" max="10752" width="9" style="77"/>
    <col min="10753" max="10753" width="39.875" style="77" customWidth="1"/>
    <col min="10754" max="10754" width="15.625" style="77" customWidth="1"/>
    <col min="10755" max="10755" width="43.5" style="77" customWidth="1"/>
    <col min="10756" max="10756" width="13.625" style="77" customWidth="1"/>
    <col min="10757" max="11008" width="9" style="77"/>
    <col min="11009" max="11009" width="39.875" style="77" customWidth="1"/>
    <col min="11010" max="11010" width="15.625" style="77" customWidth="1"/>
    <col min="11011" max="11011" width="43.5" style="77" customWidth="1"/>
    <col min="11012" max="11012" width="13.625" style="77" customWidth="1"/>
    <col min="11013" max="11264" width="9" style="77"/>
    <col min="11265" max="11265" width="39.875" style="77" customWidth="1"/>
    <col min="11266" max="11266" width="15.625" style="77" customWidth="1"/>
    <col min="11267" max="11267" width="43.5" style="77" customWidth="1"/>
    <col min="11268" max="11268" width="13.625" style="77" customWidth="1"/>
    <col min="11269" max="11520" width="9" style="77"/>
    <col min="11521" max="11521" width="39.875" style="77" customWidth="1"/>
    <col min="11522" max="11522" width="15.625" style="77" customWidth="1"/>
    <col min="11523" max="11523" width="43.5" style="77" customWidth="1"/>
    <col min="11524" max="11524" width="13.625" style="77" customWidth="1"/>
    <col min="11525" max="11776" width="9" style="77"/>
    <col min="11777" max="11777" width="39.875" style="77" customWidth="1"/>
    <col min="11778" max="11778" width="15.625" style="77" customWidth="1"/>
    <col min="11779" max="11779" width="43.5" style="77" customWidth="1"/>
    <col min="11780" max="11780" width="13.625" style="77" customWidth="1"/>
    <col min="11781" max="12032" width="9" style="77"/>
    <col min="12033" max="12033" width="39.875" style="77" customWidth="1"/>
    <col min="12034" max="12034" width="15.625" style="77" customWidth="1"/>
    <col min="12035" max="12035" width="43.5" style="77" customWidth="1"/>
    <col min="12036" max="12036" width="13.625" style="77" customWidth="1"/>
    <col min="12037" max="12288" width="9" style="77"/>
    <col min="12289" max="12289" width="39.875" style="77" customWidth="1"/>
    <col min="12290" max="12290" width="15.625" style="77" customWidth="1"/>
    <col min="12291" max="12291" width="43.5" style="77" customWidth="1"/>
    <col min="12292" max="12292" width="13.625" style="77" customWidth="1"/>
    <col min="12293" max="12544" width="9" style="77"/>
    <col min="12545" max="12545" width="39.875" style="77" customWidth="1"/>
    <col min="12546" max="12546" width="15.625" style="77" customWidth="1"/>
    <col min="12547" max="12547" width="43.5" style="77" customWidth="1"/>
    <col min="12548" max="12548" width="13.625" style="77" customWidth="1"/>
    <col min="12549" max="12800" width="9" style="77"/>
    <col min="12801" max="12801" width="39.875" style="77" customWidth="1"/>
    <col min="12802" max="12802" width="15.625" style="77" customWidth="1"/>
    <col min="12803" max="12803" width="43.5" style="77" customWidth="1"/>
    <col min="12804" max="12804" width="13.625" style="77" customWidth="1"/>
    <col min="12805" max="13056" width="9" style="77"/>
    <col min="13057" max="13057" width="39.875" style="77" customWidth="1"/>
    <col min="13058" max="13058" width="15.625" style="77" customWidth="1"/>
    <col min="13059" max="13059" width="43.5" style="77" customWidth="1"/>
    <col min="13060" max="13060" width="13.625" style="77" customWidth="1"/>
    <col min="13061" max="13312" width="9" style="77"/>
    <col min="13313" max="13313" width="39.875" style="77" customWidth="1"/>
    <col min="13314" max="13314" width="15.625" style="77" customWidth="1"/>
    <col min="13315" max="13315" width="43.5" style="77" customWidth="1"/>
    <col min="13316" max="13316" width="13.625" style="77" customWidth="1"/>
    <col min="13317" max="13568" width="9" style="77"/>
    <col min="13569" max="13569" width="39.875" style="77" customWidth="1"/>
    <col min="13570" max="13570" width="15.625" style="77" customWidth="1"/>
    <col min="13571" max="13571" width="43.5" style="77" customWidth="1"/>
    <col min="13572" max="13572" width="13.625" style="77" customWidth="1"/>
    <col min="13573" max="13824" width="9" style="77"/>
    <col min="13825" max="13825" width="39.875" style="77" customWidth="1"/>
    <col min="13826" max="13826" width="15.625" style="77" customWidth="1"/>
    <col min="13827" max="13827" width="43.5" style="77" customWidth="1"/>
    <col min="13828" max="13828" width="13.625" style="77" customWidth="1"/>
    <col min="13829" max="14080" width="9" style="77"/>
    <col min="14081" max="14081" width="39.875" style="77" customWidth="1"/>
    <col min="14082" max="14082" width="15.625" style="77" customWidth="1"/>
    <col min="14083" max="14083" width="43.5" style="77" customWidth="1"/>
    <col min="14084" max="14084" width="13.625" style="77" customWidth="1"/>
    <col min="14085" max="14336" width="9" style="77"/>
    <col min="14337" max="14337" width="39.875" style="77" customWidth="1"/>
    <col min="14338" max="14338" width="15.625" style="77" customWidth="1"/>
    <col min="14339" max="14339" width="43.5" style="77" customWidth="1"/>
    <col min="14340" max="14340" width="13.625" style="77" customWidth="1"/>
    <col min="14341" max="14592" width="9" style="77"/>
    <col min="14593" max="14593" width="39.875" style="77" customWidth="1"/>
    <col min="14594" max="14594" width="15.625" style="77" customWidth="1"/>
    <col min="14595" max="14595" width="43.5" style="77" customWidth="1"/>
    <col min="14596" max="14596" width="13.625" style="77" customWidth="1"/>
    <col min="14597" max="14848" width="9" style="77"/>
    <col min="14849" max="14849" width="39.875" style="77" customWidth="1"/>
    <col min="14850" max="14850" width="15.625" style="77" customWidth="1"/>
    <col min="14851" max="14851" width="43.5" style="77" customWidth="1"/>
    <col min="14852" max="14852" width="13.625" style="77" customWidth="1"/>
    <col min="14853" max="15104" width="9" style="77"/>
    <col min="15105" max="15105" width="39.875" style="77" customWidth="1"/>
    <col min="15106" max="15106" width="15.625" style="77" customWidth="1"/>
    <col min="15107" max="15107" width="43.5" style="77" customWidth="1"/>
    <col min="15108" max="15108" width="13.625" style="77" customWidth="1"/>
    <col min="15109" max="15360" width="9" style="77"/>
    <col min="15361" max="15361" width="39.875" style="77" customWidth="1"/>
    <col min="15362" max="15362" width="15.625" style="77" customWidth="1"/>
    <col min="15363" max="15363" width="43.5" style="77" customWidth="1"/>
    <col min="15364" max="15364" width="13.625" style="77" customWidth="1"/>
    <col min="15365" max="15616" width="9" style="77"/>
    <col min="15617" max="15617" width="39.875" style="77" customWidth="1"/>
    <col min="15618" max="15618" width="15.625" style="77" customWidth="1"/>
    <col min="15619" max="15619" width="43.5" style="77" customWidth="1"/>
    <col min="15620" max="15620" width="13.625" style="77" customWidth="1"/>
    <col min="15621" max="15872" width="9" style="77"/>
    <col min="15873" max="15873" width="39.875" style="77" customWidth="1"/>
    <col min="15874" max="15874" width="15.625" style="77" customWidth="1"/>
    <col min="15875" max="15875" width="43.5" style="77" customWidth="1"/>
    <col min="15876" max="15876" width="13.625" style="77" customWidth="1"/>
    <col min="15877" max="16128" width="9" style="77"/>
    <col min="16129" max="16129" width="39.875" style="77" customWidth="1"/>
    <col min="16130" max="16130" width="15.625" style="77" customWidth="1"/>
    <col min="16131" max="16131" width="43.5" style="77" customWidth="1"/>
    <col min="16132" max="16132" width="13.625" style="77" customWidth="1"/>
    <col min="16133" max="16384" width="9" style="77"/>
  </cols>
  <sheetData>
    <row r="1" spans="1:5" ht="14.25" customHeight="1">
      <c r="A1" s="252" t="s">
        <v>1225</v>
      </c>
    </row>
    <row r="2" spans="1:5" ht="24.75" customHeight="1">
      <c r="A2" s="261" t="s">
        <v>1248</v>
      </c>
      <c r="B2" s="261"/>
      <c r="C2" s="261"/>
      <c r="D2" s="261"/>
      <c r="E2" s="183"/>
    </row>
    <row r="3" spans="1:5" ht="14.25" customHeight="1">
      <c r="A3" s="162"/>
      <c r="B3" s="211"/>
      <c r="C3" s="163"/>
      <c r="D3" s="164" t="s">
        <v>1058</v>
      </c>
    </row>
    <row r="4" spans="1:5" s="25" customFormat="1" ht="21" customHeight="1">
      <c r="A4" s="21" t="s">
        <v>1059</v>
      </c>
      <c r="B4" s="21" t="s">
        <v>1060</v>
      </c>
      <c r="C4" s="22" t="s">
        <v>1059</v>
      </c>
      <c r="D4" s="21" t="s">
        <v>1060</v>
      </c>
    </row>
    <row r="5" spans="1:5" s="25" customFormat="1" ht="21" customHeight="1">
      <c r="A5" s="14" t="s">
        <v>1061</v>
      </c>
      <c r="B5" s="15">
        <v>5</v>
      </c>
      <c r="C5" s="15" t="s">
        <v>1062</v>
      </c>
      <c r="D5" s="15">
        <v>6956</v>
      </c>
    </row>
    <row r="6" spans="1:5" s="25" customFormat="1" ht="21" customHeight="1">
      <c r="A6" s="14" t="s">
        <v>1063</v>
      </c>
      <c r="B6" s="15">
        <f>B7+B8</f>
        <v>3537</v>
      </c>
      <c r="C6" s="14" t="s">
        <v>1064</v>
      </c>
      <c r="D6" s="15">
        <f>D7+D8</f>
        <v>0</v>
      </c>
    </row>
    <row r="7" spans="1:5" s="25" customFormat="1" ht="21" customHeight="1">
      <c r="A7" s="26" t="s">
        <v>1118</v>
      </c>
      <c r="B7" s="209">
        <v>3537</v>
      </c>
      <c r="C7" s="16" t="s">
        <v>1065</v>
      </c>
      <c r="D7" s="206"/>
    </row>
    <row r="8" spans="1:5" s="25" customFormat="1" ht="21" customHeight="1">
      <c r="A8" s="17" t="s">
        <v>1066</v>
      </c>
      <c r="B8" s="209"/>
      <c r="C8" s="16" t="s">
        <v>1067</v>
      </c>
      <c r="D8" s="206"/>
    </row>
    <row r="9" spans="1:5" s="25" customFormat="1" ht="21" customHeight="1">
      <c r="A9" s="18" t="s">
        <v>1068</v>
      </c>
      <c r="B9" s="209">
        <v>3414</v>
      </c>
      <c r="C9" s="19" t="s">
        <v>1069</v>
      </c>
      <c r="D9" s="206"/>
    </row>
    <row r="10" spans="1:5" s="25" customFormat="1" ht="21" customHeight="1">
      <c r="A10" s="18" t="s">
        <v>1070</v>
      </c>
      <c r="B10" s="209">
        <v>57</v>
      </c>
      <c r="C10" s="19" t="s">
        <v>1071</v>
      </c>
      <c r="D10" s="206"/>
    </row>
    <row r="11" spans="1:5" s="25" customFormat="1" ht="21" customHeight="1">
      <c r="A11" s="18" t="s">
        <v>1072</v>
      </c>
      <c r="B11" s="209"/>
      <c r="C11" s="20" t="s">
        <v>1075</v>
      </c>
      <c r="D11" s="206"/>
    </row>
    <row r="12" spans="1:5" s="25" customFormat="1" ht="21" customHeight="1">
      <c r="A12" s="18" t="s">
        <v>1201</v>
      </c>
      <c r="B12" s="209"/>
      <c r="C12" s="20" t="s">
        <v>1073</v>
      </c>
      <c r="D12" s="206">
        <v>57</v>
      </c>
    </row>
    <row r="13" spans="1:5" s="25" customFormat="1" ht="21" customHeight="1">
      <c r="A13" s="21" t="s">
        <v>1076</v>
      </c>
      <c r="B13" s="15">
        <f>B5+B6+B9+B10+B11+B12</f>
        <v>7013</v>
      </c>
      <c r="C13" s="22" t="s">
        <v>1074</v>
      </c>
      <c r="D13" s="23">
        <f>D5+D6+D9+D10+D11+D12</f>
        <v>7013</v>
      </c>
    </row>
    <row r="17" spans="7:7" ht="14.25" customHeight="1">
      <c r="G17" s="36"/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G28"/>
  <sheetViews>
    <sheetView zoomScaleNormal="100" workbookViewId="0">
      <selection activeCell="A661" sqref="A661"/>
    </sheetView>
  </sheetViews>
  <sheetFormatPr defaultRowHeight="13.5"/>
  <cols>
    <col min="1" max="1" width="56.75" style="108" customWidth="1"/>
    <col min="2" max="2" width="27.75" style="108" customWidth="1"/>
    <col min="3" max="256" width="9" style="108"/>
    <col min="257" max="257" width="57.125" style="108" customWidth="1"/>
    <col min="258" max="258" width="22" style="108" customWidth="1"/>
    <col min="259" max="512" width="9" style="108"/>
    <col min="513" max="513" width="57.125" style="108" customWidth="1"/>
    <col min="514" max="514" width="22" style="108" customWidth="1"/>
    <col min="515" max="768" width="9" style="108"/>
    <col min="769" max="769" width="57.125" style="108" customWidth="1"/>
    <col min="770" max="770" width="22" style="108" customWidth="1"/>
    <col min="771" max="1024" width="9" style="108"/>
    <col min="1025" max="1025" width="57.125" style="108" customWidth="1"/>
    <col min="1026" max="1026" width="22" style="108" customWidth="1"/>
    <col min="1027" max="1280" width="9" style="108"/>
    <col min="1281" max="1281" width="57.125" style="108" customWidth="1"/>
    <col min="1282" max="1282" width="22" style="108" customWidth="1"/>
    <col min="1283" max="1536" width="9" style="108"/>
    <col min="1537" max="1537" width="57.125" style="108" customWidth="1"/>
    <col min="1538" max="1538" width="22" style="108" customWidth="1"/>
    <col min="1539" max="1792" width="9" style="108"/>
    <col min="1793" max="1793" width="57.125" style="108" customWidth="1"/>
    <col min="1794" max="1794" width="22" style="108" customWidth="1"/>
    <col min="1795" max="2048" width="9" style="108"/>
    <col min="2049" max="2049" width="57.125" style="108" customWidth="1"/>
    <col min="2050" max="2050" width="22" style="108" customWidth="1"/>
    <col min="2051" max="2304" width="9" style="108"/>
    <col min="2305" max="2305" width="57.125" style="108" customWidth="1"/>
    <col min="2306" max="2306" width="22" style="108" customWidth="1"/>
    <col min="2307" max="2560" width="9" style="108"/>
    <col min="2561" max="2561" width="57.125" style="108" customWidth="1"/>
    <col min="2562" max="2562" width="22" style="108" customWidth="1"/>
    <col min="2563" max="2816" width="9" style="108"/>
    <col min="2817" max="2817" width="57.125" style="108" customWidth="1"/>
    <col min="2818" max="2818" width="22" style="108" customWidth="1"/>
    <col min="2819" max="3072" width="9" style="108"/>
    <col min="3073" max="3073" width="57.125" style="108" customWidth="1"/>
    <col min="3074" max="3074" width="22" style="108" customWidth="1"/>
    <col min="3075" max="3328" width="9" style="108"/>
    <col min="3329" max="3329" width="57.125" style="108" customWidth="1"/>
    <col min="3330" max="3330" width="22" style="108" customWidth="1"/>
    <col min="3331" max="3584" width="9" style="108"/>
    <col min="3585" max="3585" width="57.125" style="108" customWidth="1"/>
    <col min="3586" max="3586" width="22" style="108" customWidth="1"/>
    <col min="3587" max="3840" width="9" style="108"/>
    <col min="3841" max="3841" width="57.125" style="108" customWidth="1"/>
    <col min="3842" max="3842" width="22" style="108" customWidth="1"/>
    <col min="3843" max="4096" width="9" style="108"/>
    <col min="4097" max="4097" width="57.125" style="108" customWidth="1"/>
    <col min="4098" max="4098" width="22" style="108" customWidth="1"/>
    <col min="4099" max="4352" width="9" style="108"/>
    <col min="4353" max="4353" width="57.125" style="108" customWidth="1"/>
    <col min="4354" max="4354" width="22" style="108" customWidth="1"/>
    <col min="4355" max="4608" width="9" style="108"/>
    <col min="4609" max="4609" width="57.125" style="108" customWidth="1"/>
    <col min="4610" max="4610" width="22" style="108" customWidth="1"/>
    <col min="4611" max="4864" width="9" style="108"/>
    <col min="4865" max="4865" width="57.125" style="108" customWidth="1"/>
    <col min="4866" max="4866" width="22" style="108" customWidth="1"/>
    <col min="4867" max="5120" width="9" style="108"/>
    <col min="5121" max="5121" width="57.125" style="108" customWidth="1"/>
    <col min="5122" max="5122" width="22" style="108" customWidth="1"/>
    <col min="5123" max="5376" width="9" style="108"/>
    <col min="5377" max="5377" width="57.125" style="108" customWidth="1"/>
    <col min="5378" max="5378" width="22" style="108" customWidth="1"/>
    <col min="5379" max="5632" width="9" style="108"/>
    <col min="5633" max="5633" width="57.125" style="108" customWidth="1"/>
    <col min="5634" max="5634" width="22" style="108" customWidth="1"/>
    <col min="5635" max="5888" width="9" style="108"/>
    <col min="5889" max="5889" width="57.125" style="108" customWidth="1"/>
    <col min="5890" max="5890" width="22" style="108" customWidth="1"/>
    <col min="5891" max="6144" width="9" style="108"/>
    <col min="6145" max="6145" width="57.125" style="108" customWidth="1"/>
    <col min="6146" max="6146" width="22" style="108" customWidth="1"/>
    <col min="6147" max="6400" width="9" style="108"/>
    <col min="6401" max="6401" width="57.125" style="108" customWidth="1"/>
    <col min="6402" max="6402" width="22" style="108" customWidth="1"/>
    <col min="6403" max="6656" width="9" style="108"/>
    <col min="6657" max="6657" width="57.125" style="108" customWidth="1"/>
    <col min="6658" max="6658" width="22" style="108" customWidth="1"/>
    <col min="6659" max="6912" width="9" style="108"/>
    <col min="6913" max="6913" width="57.125" style="108" customWidth="1"/>
    <col min="6914" max="6914" width="22" style="108" customWidth="1"/>
    <col min="6915" max="7168" width="9" style="108"/>
    <col min="7169" max="7169" width="57.125" style="108" customWidth="1"/>
    <col min="7170" max="7170" width="22" style="108" customWidth="1"/>
    <col min="7171" max="7424" width="9" style="108"/>
    <col min="7425" max="7425" width="57.125" style="108" customWidth="1"/>
    <col min="7426" max="7426" width="22" style="108" customWidth="1"/>
    <col min="7427" max="7680" width="9" style="108"/>
    <col min="7681" max="7681" width="57.125" style="108" customWidth="1"/>
    <col min="7682" max="7682" width="22" style="108" customWidth="1"/>
    <col min="7683" max="7936" width="9" style="108"/>
    <col min="7937" max="7937" width="57.125" style="108" customWidth="1"/>
    <col min="7938" max="7938" width="22" style="108" customWidth="1"/>
    <col min="7939" max="8192" width="9" style="108"/>
    <col min="8193" max="8193" width="57.125" style="108" customWidth="1"/>
    <col min="8194" max="8194" width="22" style="108" customWidth="1"/>
    <col min="8195" max="8448" width="9" style="108"/>
    <col min="8449" max="8449" width="57.125" style="108" customWidth="1"/>
    <col min="8450" max="8450" width="22" style="108" customWidth="1"/>
    <col min="8451" max="8704" width="9" style="108"/>
    <col min="8705" max="8705" width="57.125" style="108" customWidth="1"/>
    <col min="8706" max="8706" width="22" style="108" customWidth="1"/>
    <col min="8707" max="8960" width="9" style="108"/>
    <col min="8961" max="8961" width="57.125" style="108" customWidth="1"/>
    <col min="8962" max="8962" width="22" style="108" customWidth="1"/>
    <col min="8963" max="9216" width="9" style="108"/>
    <col min="9217" max="9217" width="57.125" style="108" customWidth="1"/>
    <col min="9218" max="9218" width="22" style="108" customWidth="1"/>
    <col min="9219" max="9472" width="9" style="108"/>
    <col min="9473" max="9473" width="57.125" style="108" customWidth="1"/>
    <col min="9474" max="9474" width="22" style="108" customWidth="1"/>
    <col min="9475" max="9728" width="9" style="108"/>
    <col min="9729" max="9729" width="57.125" style="108" customWidth="1"/>
    <col min="9730" max="9730" width="22" style="108" customWidth="1"/>
    <col min="9731" max="9984" width="9" style="108"/>
    <col min="9985" max="9985" width="57.125" style="108" customWidth="1"/>
    <col min="9986" max="9986" width="22" style="108" customWidth="1"/>
    <col min="9987" max="10240" width="9" style="108"/>
    <col min="10241" max="10241" width="57.125" style="108" customWidth="1"/>
    <col min="10242" max="10242" width="22" style="108" customWidth="1"/>
    <col min="10243" max="10496" width="9" style="108"/>
    <col min="10497" max="10497" width="57.125" style="108" customWidth="1"/>
    <col min="10498" max="10498" width="22" style="108" customWidth="1"/>
    <col min="10499" max="10752" width="9" style="108"/>
    <col min="10753" max="10753" width="57.125" style="108" customWidth="1"/>
    <col min="10754" max="10754" width="22" style="108" customWidth="1"/>
    <col min="10755" max="11008" width="9" style="108"/>
    <col min="11009" max="11009" width="57.125" style="108" customWidth="1"/>
    <col min="11010" max="11010" width="22" style="108" customWidth="1"/>
    <col min="11011" max="11264" width="9" style="108"/>
    <col min="11265" max="11265" width="57.125" style="108" customWidth="1"/>
    <col min="11266" max="11266" width="22" style="108" customWidth="1"/>
    <col min="11267" max="11520" width="9" style="108"/>
    <col min="11521" max="11521" width="57.125" style="108" customWidth="1"/>
    <col min="11522" max="11522" width="22" style="108" customWidth="1"/>
    <col min="11523" max="11776" width="9" style="108"/>
    <col min="11777" max="11777" width="57.125" style="108" customWidth="1"/>
    <col min="11778" max="11778" width="22" style="108" customWidth="1"/>
    <col min="11779" max="12032" width="9" style="108"/>
    <col min="12033" max="12033" width="57.125" style="108" customWidth="1"/>
    <col min="12034" max="12034" width="22" style="108" customWidth="1"/>
    <col min="12035" max="12288" width="9" style="108"/>
    <col min="12289" max="12289" width="57.125" style="108" customWidth="1"/>
    <col min="12290" max="12290" width="22" style="108" customWidth="1"/>
    <col min="12291" max="12544" width="9" style="108"/>
    <col min="12545" max="12545" width="57.125" style="108" customWidth="1"/>
    <col min="12546" max="12546" width="22" style="108" customWidth="1"/>
    <col min="12547" max="12800" width="9" style="108"/>
    <col min="12801" max="12801" width="57.125" style="108" customWidth="1"/>
    <col min="12802" max="12802" width="22" style="108" customWidth="1"/>
    <col min="12803" max="13056" width="9" style="108"/>
    <col min="13057" max="13057" width="57.125" style="108" customWidth="1"/>
    <col min="13058" max="13058" width="22" style="108" customWidth="1"/>
    <col min="13059" max="13312" width="9" style="108"/>
    <col min="13313" max="13313" width="57.125" style="108" customWidth="1"/>
    <col min="13314" max="13314" width="22" style="108" customWidth="1"/>
    <col min="13315" max="13568" width="9" style="108"/>
    <col min="13569" max="13569" width="57.125" style="108" customWidth="1"/>
    <col min="13570" max="13570" width="22" style="108" customWidth="1"/>
    <col min="13571" max="13824" width="9" style="108"/>
    <col min="13825" max="13825" width="57.125" style="108" customWidth="1"/>
    <col min="13826" max="13826" width="22" style="108" customWidth="1"/>
    <col min="13827" max="14080" width="9" style="108"/>
    <col min="14081" max="14081" width="57.125" style="108" customWidth="1"/>
    <col min="14082" max="14082" width="22" style="108" customWidth="1"/>
    <col min="14083" max="14336" width="9" style="108"/>
    <col min="14337" max="14337" width="57.125" style="108" customWidth="1"/>
    <col min="14338" max="14338" width="22" style="108" customWidth="1"/>
    <col min="14339" max="14592" width="9" style="108"/>
    <col min="14593" max="14593" width="57.125" style="108" customWidth="1"/>
    <col min="14594" max="14594" width="22" style="108" customWidth="1"/>
    <col min="14595" max="14848" width="9" style="108"/>
    <col min="14849" max="14849" width="57.125" style="108" customWidth="1"/>
    <col min="14850" max="14850" width="22" style="108" customWidth="1"/>
    <col min="14851" max="15104" width="9" style="108"/>
    <col min="15105" max="15105" width="57.125" style="108" customWidth="1"/>
    <col min="15106" max="15106" width="22" style="108" customWidth="1"/>
    <col min="15107" max="15360" width="9" style="108"/>
    <col min="15361" max="15361" width="57.125" style="108" customWidth="1"/>
    <col min="15362" max="15362" width="22" style="108" customWidth="1"/>
    <col min="15363" max="15616" width="9" style="108"/>
    <col min="15617" max="15617" width="57.125" style="108" customWidth="1"/>
    <col min="15618" max="15618" width="22" style="108" customWidth="1"/>
    <col min="15619" max="15872" width="9" style="108"/>
    <col min="15873" max="15873" width="57.125" style="108" customWidth="1"/>
    <col min="15874" max="15874" width="22" style="108" customWidth="1"/>
    <col min="15875" max="16128" width="9" style="108"/>
    <col min="16129" max="16129" width="57.125" style="108" customWidth="1"/>
    <col min="16130" max="16130" width="22" style="108" customWidth="1"/>
    <col min="16131" max="16384" width="9" style="108"/>
  </cols>
  <sheetData>
    <row r="1" spans="1:5">
      <c r="A1" s="251" t="s">
        <v>1226</v>
      </c>
    </row>
    <row r="2" spans="1:5" ht="30.75" customHeight="1">
      <c r="A2" s="262" t="s">
        <v>1247</v>
      </c>
      <c r="B2" s="262"/>
      <c r="C2" s="185"/>
      <c r="D2" s="185"/>
      <c r="E2" s="185"/>
    </row>
    <row r="3" spans="1:5" ht="21.75" customHeight="1">
      <c r="B3" s="161" t="s">
        <v>1105</v>
      </c>
    </row>
    <row r="4" spans="1:5" s="8" customFormat="1" ht="26.25" customHeight="1">
      <c r="A4" s="28" t="s">
        <v>1077</v>
      </c>
      <c r="B4" s="28" t="s">
        <v>1078</v>
      </c>
    </row>
    <row r="5" spans="1:5" s="8" customFormat="1" ht="26.25" customHeight="1">
      <c r="A5" s="29" t="s">
        <v>1193</v>
      </c>
      <c r="B5" s="212">
        <f>SUM(B6:B28)</f>
        <v>3536.8</v>
      </c>
    </row>
    <row r="6" spans="1:5" s="8" customFormat="1" ht="26.25" customHeight="1">
      <c r="A6" s="30" t="s">
        <v>1079</v>
      </c>
      <c r="B6" s="213"/>
    </row>
    <row r="7" spans="1:5" s="8" customFormat="1" ht="26.25" customHeight="1">
      <c r="A7" s="30" t="s">
        <v>1080</v>
      </c>
      <c r="B7" s="213">
        <v>2</v>
      </c>
    </row>
    <row r="8" spans="1:5" s="8" customFormat="1" ht="26.25" customHeight="1">
      <c r="A8" s="30" t="s">
        <v>1081</v>
      </c>
      <c r="B8" s="213"/>
    </row>
    <row r="9" spans="1:5" s="8" customFormat="1" ht="26.25" customHeight="1">
      <c r="A9" s="30" t="s">
        <v>1082</v>
      </c>
      <c r="B9" s="213">
        <v>2928</v>
      </c>
    </row>
    <row r="10" spans="1:5" s="8" customFormat="1" ht="26.25" customHeight="1">
      <c r="A10" s="30" t="s">
        <v>1083</v>
      </c>
      <c r="B10" s="213"/>
    </row>
    <row r="11" spans="1:5" s="8" customFormat="1" ht="26.25" customHeight="1">
      <c r="A11" s="30" t="s">
        <v>1084</v>
      </c>
      <c r="B11" s="213"/>
      <c r="E11" s="27"/>
    </row>
    <row r="12" spans="1:5" s="8" customFormat="1" ht="26.25" customHeight="1">
      <c r="A12" s="30" t="s">
        <v>1208</v>
      </c>
      <c r="B12" s="213"/>
    </row>
    <row r="13" spans="1:5" s="8" customFormat="1" ht="26.25" customHeight="1">
      <c r="A13" s="30" t="s">
        <v>1085</v>
      </c>
      <c r="B13" s="213"/>
    </row>
    <row r="14" spans="1:5" s="8" customFormat="1" ht="26.25" customHeight="1">
      <c r="A14" s="30" t="s">
        <v>1086</v>
      </c>
      <c r="B14" s="213"/>
    </row>
    <row r="15" spans="1:5" s="8" customFormat="1" ht="26.25" customHeight="1">
      <c r="A15" s="30" t="s">
        <v>1087</v>
      </c>
      <c r="B15" s="213"/>
    </row>
    <row r="16" spans="1:5" s="8" customFormat="1" ht="26.25" customHeight="1">
      <c r="A16" s="30" t="s">
        <v>1088</v>
      </c>
      <c r="B16" s="213"/>
    </row>
    <row r="17" spans="1:7" s="8" customFormat="1" ht="26.25" customHeight="1">
      <c r="A17" s="30" t="s">
        <v>1089</v>
      </c>
      <c r="B17" s="213"/>
      <c r="G17" s="40"/>
    </row>
    <row r="18" spans="1:7" s="8" customFormat="1" ht="26.25" customHeight="1">
      <c r="A18" s="30" t="s">
        <v>1090</v>
      </c>
      <c r="B18" s="213"/>
    </row>
    <row r="19" spans="1:7" s="8" customFormat="1" ht="26.25" customHeight="1">
      <c r="A19" s="30" t="s">
        <v>1091</v>
      </c>
      <c r="B19" s="213"/>
    </row>
    <row r="20" spans="1:7" s="8" customFormat="1" ht="26.25" customHeight="1">
      <c r="A20" s="30" t="s">
        <v>1092</v>
      </c>
      <c r="B20" s="213"/>
    </row>
    <row r="21" spans="1:7" s="8" customFormat="1" ht="26.25" customHeight="1">
      <c r="A21" s="30" t="s">
        <v>1093</v>
      </c>
      <c r="B21" s="213"/>
    </row>
    <row r="22" spans="1:7" s="8" customFormat="1" ht="26.25" customHeight="1">
      <c r="A22" s="30" t="s">
        <v>1094</v>
      </c>
      <c r="B22" s="213"/>
    </row>
    <row r="23" spans="1:7" s="8" customFormat="1" ht="26.25" customHeight="1">
      <c r="A23" s="30" t="s">
        <v>1095</v>
      </c>
      <c r="B23" s="213"/>
    </row>
    <row r="24" spans="1:7" s="8" customFormat="1" ht="26.25" customHeight="1">
      <c r="A24" s="30" t="s">
        <v>1096</v>
      </c>
      <c r="B24" s="213"/>
    </row>
    <row r="25" spans="1:7" s="8" customFormat="1" ht="26.25" customHeight="1">
      <c r="A25" s="30" t="s">
        <v>1097</v>
      </c>
      <c r="B25" s="213">
        <v>11.8</v>
      </c>
    </row>
    <row r="26" spans="1:7" s="8" customFormat="1" ht="26.25" customHeight="1">
      <c r="A26" s="30" t="s">
        <v>1098</v>
      </c>
      <c r="B26" s="213">
        <v>54</v>
      </c>
    </row>
    <row r="27" spans="1:7" s="8" customFormat="1" ht="26.25" customHeight="1">
      <c r="A27" s="30" t="s">
        <v>1099</v>
      </c>
      <c r="B27" s="213"/>
    </row>
    <row r="28" spans="1:7" s="8" customFormat="1" ht="26.25" customHeight="1">
      <c r="A28" s="30" t="s">
        <v>1100</v>
      </c>
      <c r="B28" s="213">
        <v>541</v>
      </c>
    </row>
  </sheetData>
  <mergeCells count="1">
    <mergeCell ref="A2:B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G17"/>
  <sheetViews>
    <sheetView zoomScaleNormal="100" workbookViewId="0">
      <selection activeCell="A661" sqref="A661"/>
    </sheetView>
  </sheetViews>
  <sheetFormatPr defaultColWidth="36.625" defaultRowHeight="13.5"/>
  <cols>
    <col min="1" max="1" width="35" style="62" customWidth="1"/>
    <col min="2" max="4" width="17.875" style="62" customWidth="1"/>
    <col min="5" max="16384" width="36.625" style="62"/>
  </cols>
  <sheetData>
    <row r="1" spans="1:5">
      <c r="A1" s="62" t="s">
        <v>1227</v>
      </c>
      <c r="B1" s="63"/>
      <c r="C1" s="63"/>
    </row>
    <row r="2" spans="1:5" ht="24.75" customHeight="1">
      <c r="A2" s="263" t="s">
        <v>1218</v>
      </c>
      <c r="B2" s="263"/>
      <c r="C2" s="263"/>
      <c r="D2" s="263"/>
      <c r="E2" s="182"/>
    </row>
    <row r="3" spans="1:5" ht="29.45" customHeight="1">
      <c r="A3" s="64"/>
      <c r="B3" s="64"/>
      <c r="C3" s="64"/>
      <c r="D3" s="65" t="s">
        <v>1104</v>
      </c>
    </row>
    <row r="4" spans="1:5" ht="77.25" customHeight="1">
      <c r="A4" s="66" t="s">
        <v>1200</v>
      </c>
      <c r="B4" s="66" t="s">
        <v>1101</v>
      </c>
      <c r="C4" s="66" t="s">
        <v>1102</v>
      </c>
      <c r="D4" s="66" t="s">
        <v>1103</v>
      </c>
    </row>
    <row r="5" spans="1:5" ht="77.25" customHeight="1">
      <c r="A5" s="67" t="s">
        <v>1106</v>
      </c>
      <c r="B5" s="68">
        <v>124920</v>
      </c>
      <c r="C5" s="68">
        <v>28200</v>
      </c>
      <c r="D5" s="69">
        <f>B5+C5</f>
        <v>153120</v>
      </c>
    </row>
    <row r="6" spans="1:5" ht="77.25" customHeight="1">
      <c r="A6" s="67" t="s">
        <v>1107</v>
      </c>
      <c r="B6" s="70">
        <v>3000</v>
      </c>
      <c r="C6" s="70">
        <v>3414</v>
      </c>
      <c r="D6" s="71">
        <f t="shared" ref="D6" si="0">B6+C6</f>
        <v>6414</v>
      </c>
    </row>
    <row r="7" spans="1:5" ht="77.25" customHeight="1">
      <c r="A7" s="67" t="s">
        <v>1108</v>
      </c>
      <c r="B7" s="70">
        <v>409</v>
      </c>
      <c r="C7" s="70"/>
      <c r="D7" s="71">
        <v>409</v>
      </c>
    </row>
    <row r="8" spans="1:5" ht="77.25" customHeight="1">
      <c r="A8" s="67" t="s">
        <v>1109</v>
      </c>
      <c r="B8" s="70">
        <f>B5+B6-B7</f>
        <v>127511</v>
      </c>
      <c r="C8" s="70">
        <f t="shared" ref="C8:D8" si="1">C5+C6-C7</f>
        <v>31614</v>
      </c>
      <c r="D8" s="71">
        <f t="shared" si="1"/>
        <v>159125</v>
      </c>
    </row>
    <row r="9" spans="1:5">
      <c r="A9" s="72"/>
      <c r="B9" s="72"/>
      <c r="C9" s="72"/>
    </row>
    <row r="17" spans="7:7">
      <c r="G17" s="35"/>
    </row>
  </sheetData>
  <mergeCells count="1">
    <mergeCell ref="A2:D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5</vt:i4>
      </vt:variant>
    </vt:vector>
  </HeadingPairs>
  <TitlesOfParts>
    <vt:vector size="23" baseType="lpstr">
      <vt:lpstr>2017年一般公共预算收入表</vt:lpstr>
      <vt:lpstr>2017年一般公共预算支出表</vt:lpstr>
      <vt:lpstr>2017年一般公共预算收支平衡表</vt:lpstr>
      <vt:lpstr>2017年上级补助表</vt:lpstr>
      <vt:lpstr>2017年基金收入执行表</vt:lpstr>
      <vt:lpstr>2017年基金支出执行表</vt:lpstr>
      <vt:lpstr>2017年基金收支执行平衡表</vt:lpstr>
      <vt:lpstr>2017年基金补助执行表</vt:lpstr>
      <vt:lpstr>2017年债务余额</vt:lpstr>
      <vt:lpstr>2017年债务限额</vt:lpstr>
      <vt:lpstr>2018年一般公共预算收入预算表</vt:lpstr>
      <vt:lpstr>2018年一般公共预算支出预算表</vt:lpstr>
      <vt:lpstr>2018年一般公共预算收支平衡表</vt:lpstr>
      <vt:lpstr>2018年上级补助</vt:lpstr>
      <vt:lpstr>2018年一般公共预算基本支出预算表</vt:lpstr>
      <vt:lpstr>攀枝花市西区基金收入</vt:lpstr>
      <vt:lpstr>攀枝花市西区基金支出</vt:lpstr>
      <vt:lpstr>攀枝花市西区基金平衡</vt:lpstr>
      <vt:lpstr>'2017年一般公共预算收支平衡表'!Print_Titles</vt:lpstr>
      <vt:lpstr>'2017年一般公共预算支出表'!Print_Titles</vt:lpstr>
      <vt:lpstr>'2018年一般公共预算基本支出预算表'!Print_Titles</vt:lpstr>
      <vt:lpstr>'2018年一般公共预算收入预算表'!Print_Titles</vt:lpstr>
      <vt:lpstr>'2018年一般公共预算支出预算表'!Print_Titles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2018-01-08T14:10:41Z</dcterms:modified>
</cp:coreProperties>
</file>